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sfkcz.sharepoint.com/sites/OKA128/Shared Documents/Tajemnická sekce OKA/01_Rady/04_INF_rada/08. jednání 20. 10. 2026/web/"/>
    </mc:Choice>
  </mc:AlternateContent>
  <xr:revisionPtr revIDLastSave="117" documentId="8_{6A4BE438-5C25-46B5-A0F3-BCA6698D6528}" xr6:coauthVersionLast="47" xr6:coauthVersionMax="47" xr10:uidLastSave="{4A09AD70-EE26-4D66-874B-97A9DB5CB3D0}"/>
  <bookViews>
    <workbookView xWindow="-110" yWindow="-110" windowWidth="19420" windowHeight="11500" xr2:uid="{00000000-000D-0000-FFFF-FFFF00000000}"/>
  </bookViews>
  <sheets>
    <sheet name="Distribuční projekty" sheetId="2" r:id="rId1"/>
    <sheet name="DKr" sheetId="3" r:id="rId2"/>
    <sheet name="DKu" sheetId="4" r:id="rId3"/>
    <sheet name="MP" sheetId="5" r:id="rId4"/>
    <sheet name="MŠ" sheetId="6" r:id="rId5"/>
    <sheet name="ZK" sheetId="7" r:id="rId6"/>
  </sheets>
  <definedNames>
    <definedName name="_xlnm.Print_Area" localSheetId="0">'Distribuční projekty'!$A$1:$M$27</definedName>
  </definedNames>
  <calcPr calcId="191028"/>
  <customWorkbookViews>
    <customWorkbookView name="Kateřina Vojkůvková – osobní zobrazení" guid="{DB8D12CF-4785-4380-997E-3DB321CA402A}" mergeInterval="0" personalView="1" maximized="1" xWindow="-8" yWindow="-8" windowWidth="1382" windowHeight="744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7" i="2" l="1"/>
  <c r="T18" i="2"/>
  <c r="T19" i="2"/>
  <c r="T20" i="2"/>
  <c r="T21" i="2"/>
  <c r="T16" i="2"/>
  <c r="E23" i="7"/>
  <c r="D23" i="7"/>
  <c r="L22" i="7"/>
  <c r="L21" i="7"/>
  <c r="L20" i="7"/>
  <c r="L19" i="7"/>
  <c r="L18" i="7"/>
  <c r="L17" i="7"/>
  <c r="L16" i="7"/>
  <c r="E23" i="6"/>
  <c r="D23" i="6"/>
  <c r="L22" i="6"/>
  <c r="L21" i="6"/>
  <c r="L20" i="6"/>
  <c r="L19" i="6"/>
  <c r="L18" i="6"/>
  <c r="L17" i="6"/>
  <c r="L16" i="6"/>
  <c r="E23" i="5"/>
  <c r="D23" i="5"/>
  <c r="L22" i="5"/>
  <c r="L21" i="5"/>
  <c r="L20" i="5"/>
  <c r="L19" i="5"/>
  <c r="L18" i="5"/>
  <c r="L17" i="5"/>
  <c r="L16" i="5"/>
  <c r="E23" i="4"/>
  <c r="D23" i="4"/>
  <c r="L22" i="4"/>
  <c r="L21" i="4"/>
  <c r="L20" i="4"/>
  <c r="L19" i="4"/>
  <c r="L18" i="4"/>
  <c r="L17" i="4"/>
  <c r="L16" i="4"/>
  <c r="E23" i="3"/>
  <c r="D23" i="3"/>
  <c r="L22" i="3"/>
  <c r="L21" i="3"/>
  <c r="L20" i="3"/>
  <c r="L19" i="3"/>
  <c r="L18" i="3"/>
  <c r="L17" i="3"/>
  <c r="L16" i="3"/>
  <c r="L19" i="2"/>
  <c r="L20" i="2"/>
  <c r="L21" i="2"/>
  <c r="L16" i="2"/>
  <c r="L17" i="2"/>
  <c r="L22" i="2"/>
  <c r="L18" i="2"/>
  <c r="M23" i="2" l="1"/>
  <c r="M24" i="2" s="1"/>
  <c r="D23" i="2"/>
  <c r="E23" i="2"/>
</calcChain>
</file>

<file path=xl/sharedStrings.xml><?xml version="1.0" encoding="utf-8"?>
<sst xmlns="http://schemas.openxmlformats.org/spreadsheetml/2006/main" count="364" uniqueCount="67">
  <si>
    <t>Distribuční projekty – práce s publikem</t>
  </si>
  <si>
    <r>
      <t>Evidenční číslo výzvy:</t>
    </r>
    <r>
      <rPr>
        <sz val="9.5"/>
        <color rgb="FF000000"/>
        <rFont val="Arial"/>
        <family val="2"/>
        <charset val="238"/>
      </rPr>
      <t xml:space="preserve"> 2026-D-3-5-41</t>
    </r>
  </si>
  <si>
    <t>Cíle podpory kinematografie:</t>
  </si>
  <si>
    <r>
      <t>Dotační kategorie:</t>
    </r>
    <r>
      <rPr>
        <sz val="9.5"/>
        <rFont val="Arial"/>
        <family val="2"/>
        <charset val="238"/>
      </rPr>
      <t xml:space="preserve"> Podpora infrastruktury audiovize</t>
    </r>
  </si>
  <si>
    <t>1. Podpora distribuce prostřednictvím VOD platforem, které nabízejí kurátorovaný, kulturně a společensky přínosný obsah.</t>
  </si>
  <si>
    <r>
      <t>Dotační okruh:</t>
    </r>
    <r>
      <rPr>
        <sz val="9.5"/>
        <color theme="1"/>
        <rFont val="Arial"/>
        <family val="2"/>
        <charset val="238"/>
      </rPr>
      <t xml:space="preserve"> Distribuce audiovizuálního díla nebo skupiny audiovizuálních děl</t>
    </r>
  </si>
  <si>
    <t>2. Podpora projektů zvyšujících dostupnost české audiovizuální tvorby v komunitním prostředí (školy, kulturní centra a další).</t>
  </si>
  <si>
    <r>
      <t>Lhůta pro podávání žádostí:</t>
    </r>
    <r>
      <rPr>
        <sz val="9.5"/>
        <color rgb="FF000000"/>
        <rFont val="Arial"/>
        <family val="2"/>
        <charset val="238"/>
      </rPr>
      <t xml:space="preserve"> 26. 06. 2026–27. 07. 2026</t>
    </r>
  </si>
  <si>
    <t>3. Podpora inovací ve způsobu distribuce a práce s publikem.</t>
  </si>
  <si>
    <r>
      <t>Finanční alokace:</t>
    </r>
    <r>
      <rPr>
        <sz val="9.5"/>
        <rFont val="Arial"/>
        <family val="2"/>
        <charset val="238"/>
      </rPr>
      <t xml:space="preserve"> 4 000 000 Kč</t>
    </r>
  </si>
  <si>
    <r>
      <t>Lhůta pro dokončení projektu:</t>
    </r>
    <r>
      <rPr>
        <sz val="9.5"/>
        <color rgb="FF000000"/>
        <rFont val="Arial"/>
        <family val="2"/>
        <charset val="238"/>
      </rPr>
      <t xml:space="preserve"> dle žádosti, nejpozději však do 31. 01. 2028</t>
    </r>
  </si>
  <si>
    <t>Specifikace dotačního okruhu</t>
  </si>
  <si>
    <r>
      <t xml:space="preserve">Forma podpory: </t>
    </r>
    <r>
      <rPr>
        <sz val="9.5"/>
        <rFont val="Arial"/>
        <family val="2"/>
        <charset val="238"/>
      </rPr>
      <t>neinvestiční dotace</t>
    </r>
  </si>
  <si>
    <t>Podpora je určena pro VOD platformy, internetové portály rozcestníkového typu odkazující k legálnímu audiovizuálnímu obsahu a projekty, které do kinodistribuce a obdobné distribuce (např. site-specific) společně uvádí skupinu audiovizuálních děl spojených jednotným žánrem, námětem, formátem, zemí původu apod. a které originálním způsobem nad rámec standardní distribuce pracují s publikem.</t>
  </si>
  <si>
    <t>Podpora je určena pro projekty, které:
– prokazatelně oslovují nové publikum,
– pracují s teenagery a mladými dospělými,
– přinášejí inovativní distribuční formáty,
– propojují online a fyzické publikum,
– mají dlouhodobou strategii rozvoje publika,
– pracují s daty a evaluací dopadu,
– posilují dostupnost české a evropské tvorby mimo komerční prostředí,
– posilují regionální dostupnost audiovize
– propojují audiovizi, vzdělávání a komunitní sféru.</t>
  </si>
  <si>
    <t>evidenční číslo projektu</t>
  </si>
  <si>
    <t>název žadatele</t>
  </si>
  <si>
    <t>název projektu</t>
  </si>
  <si>
    <t>celkový rozpočet projektu</t>
  </si>
  <si>
    <t>požadovaná podpora</t>
  </si>
  <si>
    <t>bodové hodnocení dle tvůrčího a realizačního testu</t>
  </si>
  <si>
    <t>bodové hodnocení Rada</t>
  </si>
  <si>
    <t>výše podpory</t>
  </si>
  <si>
    <t>žadatel – náročné dílo ano/ne</t>
  </si>
  <si>
    <t>Rada – náročné dílo ano/ne</t>
  </si>
  <si>
    <t>žadatel – intenzita podpory %</t>
  </si>
  <si>
    <t>Rada – intenzita podpory %</t>
  </si>
  <si>
    <t>žadatel – datum dokončení projektu</t>
  </si>
  <si>
    <t>Rada – lhůta pro dokončení</t>
  </si>
  <si>
    <t>maximální podíl podpory na celkových nákladech</t>
  </si>
  <si>
    <t>tvůrčí kritéria</t>
  </si>
  <si>
    <t>realizační kritéria</t>
  </si>
  <si>
    <t>Relevance projektu ve vztahu k výzvě</t>
  </si>
  <si>
    <t>Potenciál pro publikum</t>
  </si>
  <si>
    <t>Relevance projektu ve vztahu k předchozí činnosti žadatele</t>
  </si>
  <si>
    <t>Realizační tým</t>
  </si>
  <si>
    <t>Realizační strategie a ekonomika projektu</t>
  </si>
  <si>
    <t>Udržitelnost</t>
  </si>
  <si>
    <t>0-15</t>
  </si>
  <si>
    <t>0-35</t>
  </si>
  <si>
    <t>0-10</t>
  </si>
  <si>
    <t>0-5</t>
  </si>
  <si>
    <t>0-30</t>
  </si>
  <si>
    <t>1076-2026</t>
  </si>
  <si>
    <t>Univerzita Palackého v Olomouci v.š.</t>
  </si>
  <si>
    <t>VOD portál Watch and Know 2027</t>
  </si>
  <si>
    <t>ano</t>
  </si>
  <si>
    <t>1077-2026</t>
  </si>
  <si>
    <t>krutón, z. s.</t>
  </si>
  <si>
    <t>Young &amp; Short 2027</t>
  </si>
  <si>
    <t>1078-2026</t>
  </si>
  <si>
    <t>Akademie múzických umění v Praze v.š.</t>
  </si>
  <si>
    <t>FAMU for FUTURE</t>
  </si>
  <si>
    <t>1079-2026</t>
  </si>
  <si>
    <t>Doc-Air Distribution s.r.o.</t>
  </si>
  <si>
    <t>Doc Alliance Films</t>
  </si>
  <si>
    <t>ne</t>
  </si>
  <si>
    <t>1080-2026</t>
  </si>
  <si>
    <t>Umění je Kunst, z.s.</t>
  </si>
  <si>
    <t>Kino Utajeno</t>
  </si>
  <si>
    <t>1082-2026</t>
  </si>
  <si>
    <t>Breathless Films s.r.o.</t>
  </si>
  <si>
    <t>KOKINO</t>
  </si>
  <si>
    <t>1083-2026</t>
  </si>
  <si>
    <t>PAF, z.s.</t>
  </si>
  <si>
    <t>Děti z toho budou PAF – Vzdělávací platforma, která rozhýbe obraz a mnohem více</t>
  </si>
  <si>
    <t>zbývá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</si>
</sst>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1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18"/>
      <name val="Arial"/>
      <family val="2"/>
      <charset val="238"/>
    </font>
    <font>
      <sz val="9.5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color theme="1"/>
      <name val="Arial"/>
      <family val="2"/>
      <charset val="238"/>
    </font>
    <font>
      <sz val="9.5"/>
      <color rgb="FF00000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9.5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B4B4B4"/>
      </left>
      <right style="thin">
        <color rgb="FFB4B4B4"/>
      </right>
      <top style="thin">
        <color rgb="FFB4B4B4"/>
      </top>
      <bottom style="thin">
        <color rgb="FFB4B4B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B4B4B4"/>
      </left>
      <right style="thin">
        <color rgb="FFB4B4B4"/>
      </right>
      <top style="thin">
        <color rgb="FFB4B4B4"/>
      </top>
      <bottom/>
      <diagonal/>
    </border>
    <border>
      <left style="thin">
        <color rgb="FFB4B4B4"/>
      </left>
      <right/>
      <top/>
      <bottom style="thin">
        <color rgb="FFB4B4B4"/>
      </bottom>
      <diagonal/>
    </border>
    <border>
      <left/>
      <right/>
      <top/>
      <bottom style="thin">
        <color rgb="FFB4B4B4"/>
      </bottom>
      <diagonal/>
    </border>
    <border>
      <left/>
      <right/>
      <top style="thin">
        <color rgb="FFB4B4B4"/>
      </top>
      <bottom/>
      <diagonal/>
    </border>
    <border>
      <left/>
      <right style="thin">
        <color rgb="FFB4B4B4"/>
      </right>
      <top style="thin">
        <color rgb="FFB4B4B4"/>
      </top>
      <bottom/>
      <diagonal/>
    </border>
    <border>
      <left/>
      <right style="thin">
        <color rgb="FFB4B4B4"/>
      </right>
      <top/>
      <bottom/>
      <diagonal/>
    </border>
    <border>
      <left/>
      <right/>
      <top style="thin">
        <color rgb="FFB4B4B4"/>
      </top>
      <bottom style="thin">
        <color rgb="FFB4B4B4"/>
      </bottom>
      <diagonal/>
    </border>
    <border>
      <left style="thin">
        <color rgb="FFB4B4B4"/>
      </left>
      <right/>
      <top style="thin">
        <color rgb="FFB4B4B4"/>
      </top>
      <bottom style="thin">
        <color rgb="FFB4B4B4"/>
      </bottom>
      <diagonal/>
    </border>
    <border>
      <left style="thin">
        <color rgb="FFB4B4B4"/>
      </left>
      <right/>
      <top style="thin">
        <color rgb="FFB4B4B4"/>
      </top>
      <bottom/>
      <diagonal/>
    </border>
    <border>
      <left style="thin">
        <color rgb="FFB4B4B4"/>
      </left>
      <right/>
      <top/>
      <bottom/>
      <diagonal/>
    </border>
    <border>
      <left style="thin">
        <color rgb="FFB4B4B4"/>
      </left>
      <right style="thin">
        <color rgb="FFB4B4B4"/>
      </right>
      <top/>
      <bottom/>
      <diagonal/>
    </border>
    <border>
      <left style="thin">
        <color rgb="FFB4B4B4"/>
      </left>
      <right style="thin">
        <color rgb="FFB4B4B4"/>
      </right>
      <top/>
      <bottom style="thin">
        <color rgb="FFB4B4B4"/>
      </bottom>
      <diagonal/>
    </border>
    <border>
      <left/>
      <right style="thin">
        <color rgb="FFB4B4B4"/>
      </right>
      <top/>
      <bottom style="thin">
        <color theme="0" tint="-0.24994659260841701"/>
      </bottom>
      <diagonal/>
    </border>
    <border>
      <left style="thin">
        <color rgb="FFB4B4B4"/>
      </left>
      <right style="thin">
        <color rgb="FFB4B4B4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rgb="FFB4B4B4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0" fontId="7" fillId="0" borderId="0" applyFill="0" applyProtection="0"/>
  </cellStyleXfs>
  <cellXfs count="53">
    <xf numFmtId="0" fontId="0" fillId="0" borderId="0" xfId="0"/>
    <xf numFmtId="0" fontId="2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2" fontId="3" fillId="0" borderId="2" xfId="0" applyNumberFormat="1" applyFont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left" vertical="top"/>
    </xf>
    <xf numFmtId="0" fontId="1" fillId="2" borderId="10" xfId="0" applyFont="1" applyFill="1" applyBorder="1" applyAlignment="1">
      <alignment vertical="top" wrapText="1"/>
    </xf>
    <xf numFmtId="2" fontId="3" fillId="0" borderId="17" xfId="0" applyNumberFormat="1" applyFont="1" applyBorder="1" applyAlignment="1">
      <alignment horizontal="left" vertical="top"/>
    </xf>
    <xf numFmtId="0" fontId="8" fillId="2" borderId="0" xfId="0" applyFont="1" applyFill="1" applyAlignment="1">
      <alignment horizontal="left" vertical="top"/>
    </xf>
    <xf numFmtId="9" fontId="3" fillId="0" borderId="1" xfId="0" applyNumberFormat="1" applyFont="1" applyBorder="1" applyAlignment="1">
      <alignment horizontal="center" vertical="top"/>
    </xf>
    <xf numFmtId="9" fontId="6" fillId="0" borderId="18" xfId="0" applyNumberFormat="1" applyFont="1" applyBorder="1" applyAlignment="1">
      <alignment horizontal="center"/>
    </xf>
    <xf numFmtId="0" fontId="3" fillId="2" borderId="11" xfId="0" applyFont="1" applyFill="1" applyBorder="1" applyAlignment="1">
      <alignment horizontal="center" vertical="top"/>
    </xf>
    <xf numFmtId="14" fontId="6" fillId="0" borderId="18" xfId="0" applyNumberFormat="1" applyFont="1" applyBorder="1" applyAlignment="1">
      <alignment horizontal="center" wrapText="1"/>
    </xf>
    <xf numFmtId="3" fontId="3" fillId="2" borderId="0" xfId="0" applyNumberFormat="1" applyFont="1" applyFill="1" applyAlignment="1">
      <alignment horizontal="right" vertical="top"/>
    </xf>
    <xf numFmtId="3" fontId="3" fillId="0" borderId="0" xfId="0" applyNumberFormat="1" applyFont="1" applyAlignment="1">
      <alignment horizontal="right" vertical="top"/>
    </xf>
    <xf numFmtId="3" fontId="3" fillId="2" borderId="0" xfId="0" applyNumberFormat="1" applyFont="1" applyFill="1" applyAlignment="1">
      <alignment horizontal="left" vertical="top"/>
    </xf>
    <xf numFmtId="0" fontId="9" fillId="0" borderId="18" xfId="0" applyFont="1" applyBorder="1"/>
    <xf numFmtId="0" fontId="9" fillId="0" borderId="18" xfId="0" applyFont="1" applyBorder="1" applyAlignment="1">
      <alignment wrapText="1"/>
    </xf>
    <xf numFmtId="3" fontId="9" fillId="0" borderId="18" xfId="0" applyNumberFormat="1" applyFont="1" applyBorder="1"/>
    <xf numFmtId="3" fontId="9" fillId="0" borderId="18" xfId="0" applyNumberFormat="1" applyFont="1" applyBorder="1" applyAlignment="1">
      <alignment wrapText="1"/>
    </xf>
    <xf numFmtId="0" fontId="9" fillId="0" borderId="18" xfId="0" applyFont="1" applyBorder="1" applyAlignment="1">
      <alignment horizontal="center"/>
    </xf>
    <xf numFmtId="0" fontId="9" fillId="0" borderId="18" xfId="0" applyFont="1" applyBorder="1" applyAlignment="1">
      <alignment horizontal="center" wrapText="1"/>
    </xf>
    <xf numFmtId="9" fontId="9" fillId="0" borderId="18" xfId="0" applyNumberFormat="1" applyFont="1" applyBorder="1" applyAlignment="1">
      <alignment horizontal="center" wrapText="1"/>
    </xf>
    <xf numFmtId="9" fontId="9" fillId="0" borderId="18" xfId="0" applyNumberFormat="1" applyFont="1" applyBorder="1" applyAlignment="1">
      <alignment horizontal="center"/>
    </xf>
    <xf numFmtId="14" fontId="10" fillId="0" borderId="18" xfId="0" applyNumberFormat="1" applyFont="1" applyBorder="1"/>
    <xf numFmtId="14" fontId="9" fillId="0" borderId="18" xfId="0" applyNumberFormat="1" applyFont="1" applyBorder="1"/>
    <xf numFmtId="14" fontId="9" fillId="0" borderId="18" xfId="0" applyNumberFormat="1" applyFont="1" applyBorder="1" applyAlignment="1">
      <alignment wrapText="1"/>
    </xf>
    <xf numFmtId="0" fontId="6" fillId="0" borderId="0" xfId="0" applyFont="1" applyAlignment="1">
      <alignment vertical="top"/>
    </xf>
    <xf numFmtId="0" fontId="3" fillId="2" borderId="0" xfId="0" applyFont="1" applyFill="1" applyAlignment="1">
      <alignment vertical="top"/>
    </xf>
    <xf numFmtId="0" fontId="1" fillId="2" borderId="3" xfId="0" applyFont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15" xfId="0" applyFont="1" applyFill="1" applyBorder="1" applyAlignment="1">
      <alignment horizontal="left" vertical="top" wrapText="1"/>
    </xf>
    <xf numFmtId="0" fontId="1" fillId="2" borderId="16" xfId="0" applyFont="1" applyFill="1" applyBorder="1" applyAlignment="1">
      <alignment horizontal="left" vertical="top" wrapText="1"/>
    </xf>
    <xf numFmtId="2" fontId="1" fillId="2" borderId="3" xfId="0" applyNumberFormat="1" applyFont="1" applyFill="1" applyBorder="1" applyAlignment="1">
      <alignment horizontal="left" vertical="top" wrapText="1"/>
    </xf>
    <xf numFmtId="2" fontId="1" fillId="2" borderId="13" xfId="0" applyNumberFormat="1" applyFont="1" applyFill="1" applyBorder="1" applyAlignment="1">
      <alignment horizontal="left" vertical="top" wrapText="1"/>
    </xf>
    <xf numFmtId="2" fontId="1" fillId="2" borderId="16" xfId="0" applyNumberFormat="1" applyFont="1" applyFill="1" applyBorder="1" applyAlignment="1">
      <alignment horizontal="left" vertical="top" wrapText="1"/>
    </xf>
    <xf numFmtId="0" fontId="1" fillId="2" borderId="14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  <xf numFmtId="0" fontId="1" fillId="2" borderId="12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2" borderId="10" xfId="0" applyFont="1" applyFill="1" applyBorder="1" applyAlignment="1">
      <alignment horizontal="left" vertical="top"/>
    </xf>
    <xf numFmtId="0" fontId="1" fillId="2" borderId="9" xfId="0" applyFont="1" applyFill="1" applyBorder="1" applyAlignment="1">
      <alignment horizontal="left" vertical="top"/>
    </xf>
    <xf numFmtId="0" fontId="1" fillId="2" borderId="10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horizontal="center" vertical="top"/>
    </xf>
    <xf numFmtId="0" fontId="8" fillId="2" borderId="0" xfId="0" applyFont="1" applyFill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3">
    <cellStyle name="Čárka 2" xfId="1" xr:uid="{00000000-0005-0000-0000-000000000000}"/>
    <cellStyle name="Normální" xfId="0" builtinId="0"/>
    <cellStyle name="Normální 2" xfId="2" xr:uid="{1186FFC1-50D8-41A4-837A-E340FC74D25E}"/>
  </cellStyles>
  <dxfs count="0"/>
  <tableStyles count="0" defaultTableStyle="TableStyleMedium2" defaultPivotStyle="PivotStyleLight16"/>
  <colors>
    <mruColors>
      <color rgb="FFB4B4B4"/>
      <color rgb="FFFE080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4"/>
  <sheetViews>
    <sheetView showGridLines="0" tabSelected="1" zoomScale="70" zoomScaleNormal="70" workbookViewId="0"/>
  </sheetViews>
  <sheetFormatPr defaultColWidth="9.1796875" defaultRowHeight="12.75" customHeight="1" x14ac:dyDescent="0.35"/>
  <cols>
    <col min="1" max="1" width="11.54296875" style="2" customWidth="1"/>
    <col min="2" max="2" width="30" style="2" bestFit="1" customWidth="1"/>
    <col min="3" max="3" width="43.453125" style="2" customWidth="1"/>
    <col min="4" max="4" width="13.54296875" style="2" customWidth="1"/>
    <col min="5" max="5" width="12.54296875" style="2" customWidth="1"/>
    <col min="6" max="7" width="9.453125" style="2" customWidth="1"/>
    <col min="8" max="8" width="10" style="2" customWidth="1"/>
    <col min="9" max="12" width="9.453125" style="2" customWidth="1"/>
    <col min="13" max="13" width="14.453125" style="2" customWidth="1"/>
    <col min="14" max="14" width="11.81640625" style="2" customWidth="1"/>
    <col min="15" max="15" width="11.453125" style="2" customWidth="1"/>
    <col min="16" max="16" width="10.81640625" style="2" customWidth="1"/>
    <col min="17" max="17" width="10.453125" style="2" customWidth="1"/>
    <col min="18" max="18" width="11.7265625" style="2" customWidth="1"/>
    <col min="19" max="20" width="13.453125" style="2" customWidth="1"/>
    <col min="21" max="16384" width="9.1796875" style="2"/>
  </cols>
  <sheetData>
    <row r="1" spans="1:20" ht="38.25" customHeight="1" x14ac:dyDescent="0.35">
      <c r="A1" s="1" t="s">
        <v>0</v>
      </c>
      <c r="O1"/>
      <c r="P1"/>
      <c r="Q1"/>
      <c r="R1"/>
      <c r="S1"/>
    </row>
    <row r="2" spans="1:20" ht="15" customHeight="1" x14ac:dyDescent="0.35">
      <c r="A2" s="11" t="s">
        <v>1</v>
      </c>
      <c r="D2" s="3" t="s">
        <v>2</v>
      </c>
      <c r="O2"/>
      <c r="P2"/>
      <c r="Q2"/>
      <c r="R2"/>
      <c r="S2"/>
    </row>
    <row r="3" spans="1:20" ht="15" customHeight="1" x14ac:dyDescent="0.35">
      <c r="A3" s="3" t="s">
        <v>3</v>
      </c>
      <c r="D3" s="30" t="s">
        <v>4</v>
      </c>
      <c r="E3" s="30"/>
      <c r="F3" s="30"/>
      <c r="G3" s="30"/>
      <c r="H3" s="30"/>
      <c r="I3" s="30"/>
      <c r="J3" s="30"/>
      <c r="K3" s="30"/>
      <c r="O3"/>
      <c r="P3"/>
      <c r="Q3"/>
      <c r="R3"/>
      <c r="S3"/>
    </row>
    <row r="4" spans="1:20" ht="15" customHeight="1" x14ac:dyDescent="0.35">
      <c r="A4" s="3" t="s">
        <v>5</v>
      </c>
      <c r="D4" s="31" t="s">
        <v>6</v>
      </c>
      <c r="E4" s="31"/>
      <c r="F4" s="31"/>
      <c r="G4" s="31"/>
      <c r="H4" s="31"/>
      <c r="I4" s="31"/>
      <c r="J4" s="31"/>
      <c r="K4" s="31"/>
      <c r="O4"/>
      <c r="P4"/>
      <c r="Q4"/>
      <c r="R4"/>
      <c r="S4"/>
    </row>
    <row r="5" spans="1:20" ht="15" customHeight="1" x14ac:dyDescent="0.35">
      <c r="A5" s="11" t="s">
        <v>7</v>
      </c>
      <c r="D5" s="31" t="s">
        <v>8</v>
      </c>
      <c r="E5" s="31"/>
      <c r="F5" s="31"/>
      <c r="G5" s="31"/>
      <c r="H5" s="31"/>
      <c r="I5" s="31"/>
      <c r="J5" s="31"/>
      <c r="K5" s="31"/>
      <c r="O5"/>
      <c r="P5"/>
      <c r="Q5"/>
      <c r="R5"/>
      <c r="S5"/>
    </row>
    <row r="6" spans="1:20" ht="15" customHeight="1" x14ac:dyDescent="0.35">
      <c r="A6" s="3" t="s">
        <v>9</v>
      </c>
      <c r="O6"/>
      <c r="P6"/>
      <c r="Q6"/>
      <c r="R6"/>
      <c r="S6"/>
    </row>
    <row r="7" spans="1:20" ht="14.25" customHeight="1" x14ac:dyDescent="0.35">
      <c r="A7" s="50" t="s">
        <v>10</v>
      </c>
      <c r="B7" s="51"/>
      <c r="C7" s="51"/>
      <c r="D7" s="3" t="s">
        <v>11</v>
      </c>
      <c r="O7"/>
      <c r="P7"/>
      <c r="Q7"/>
      <c r="R7"/>
      <c r="S7"/>
    </row>
    <row r="8" spans="1:20" ht="57" customHeight="1" x14ac:dyDescent="0.35">
      <c r="A8" s="3" t="s">
        <v>12</v>
      </c>
      <c r="D8" s="52" t="s">
        <v>13</v>
      </c>
      <c r="E8" s="52"/>
      <c r="F8" s="52"/>
      <c r="G8" s="52"/>
      <c r="H8" s="52"/>
      <c r="I8" s="52"/>
      <c r="J8" s="52"/>
      <c r="K8" s="52"/>
      <c r="O8"/>
      <c r="P8"/>
      <c r="Q8"/>
      <c r="R8"/>
      <c r="S8"/>
    </row>
    <row r="9" spans="1:20" ht="134.15" customHeight="1" x14ac:dyDescent="0.35">
      <c r="D9" s="52" t="s">
        <v>14</v>
      </c>
      <c r="E9" s="52"/>
      <c r="F9" s="52"/>
      <c r="G9" s="52"/>
      <c r="H9" s="52"/>
      <c r="I9" s="52"/>
      <c r="J9" s="52"/>
      <c r="K9" s="52"/>
      <c r="O9"/>
      <c r="P9"/>
      <c r="Q9"/>
      <c r="R9"/>
      <c r="S9"/>
    </row>
    <row r="10" spans="1:20" ht="15" customHeight="1" x14ac:dyDescent="0.35">
      <c r="A10" s="3"/>
    </row>
    <row r="11" spans="1:20" ht="15" customHeight="1" x14ac:dyDescent="0.35">
      <c r="A11" s="3"/>
      <c r="G11" s="3"/>
      <c r="H11" s="3"/>
      <c r="I11" s="3"/>
      <c r="M11" s="8"/>
    </row>
    <row r="12" spans="1:20" ht="15" customHeight="1" x14ac:dyDescent="0.35">
      <c r="A12" s="34" t="s">
        <v>15</v>
      </c>
      <c r="B12" s="32" t="s">
        <v>16</v>
      </c>
      <c r="C12" s="32" t="s">
        <v>17</v>
      </c>
      <c r="D12" s="38" t="s">
        <v>18</v>
      </c>
      <c r="E12" s="38" t="s">
        <v>19</v>
      </c>
      <c r="F12" s="46" t="s">
        <v>20</v>
      </c>
      <c r="G12" s="47"/>
      <c r="H12" s="47"/>
      <c r="I12" s="47"/>
      <c r="J12" s="47"/>
      <c r="K12" s="47"/>
      <c r="L12" s="32" t="s">
        <v>21</v>
      </c>
      <c r="M12" s="32" t="s">
        <v>22</v>
      </c>
      <c r="N12" s="32" t="s">
        <v>23</v>
      </c>
      <c r="O12" s="32" t="s">
        <v>24</v>
      </c>
      <c r="P12" s="42" t="s">
        <v>25</v>
      </c>
      <c r="Q12" s="42" t="s">
        <v>26</v>
      </c>
      <c r="R12" s="32" t="s">
        <v>27</v>
      </c>
      <c r="S12" s="32" t="s">
        <v>28</v>
      </c>
      <c r="T12" s="32" t="s">
        <v>29</v>
      </c>
    </row>
    <row r="13" spans="1:20" ht="14.5" customHeight="1" x14ac:dyDescent="0.35">
      <c r="A13" s="35"/>
      <c r="B13" s="33"/>
      <c r="C13" s="33"/>
      <c r="D13" s="39"/>
      <c r="E13" s="39"/>
      <c r="F13" s="44" t="s">
        <v>30</v>
      </c>
      <c r="G13" s="45"/>
      <c r="H13" s="48" t="s">
        <v>31</v>
      </c>
      <c r="I13" s="49"/>
      <c r="J13" s="49"/>
      <c r="K13" s="49"/>
      <c r="L13" s="33"/>
      <c r="M13" s="33"/>
      <c r="N13" s="33"/>
      <c r="O13" s="33"/>
      <c r="P13" s="43"/>
      <c r="Q13" s="43"/>
      <c r="R13" s="33"/>
      <c r="S13" s="33"/>
      <c r="T13" s="33"/>
    </row>
    <row r="14" spans="1:20" ht="78" customHeight="1" x14ac:dyDescent="0.35">
      <c r="A14" s="35"/>
      <c r="B14" s="33"/>
      <c r="C14" s="33"/>
      <c r="D14" s="39"/>
      <c r="E14" s="39"/>
      <c r="F14" s="6" t="s">
        <v>32</v>
      </c>
      <c r="G14" s="6" t="s">
        <v>33</v>
      </c>
      <c r="H14" s="6" t="s">
        <v>34</v>
      </c>
      <c r="I14" s="6" t="s">
        <v>35</v>
      </c>
      <c r="J14" s="6" t="s">
        <v>36</v>
      </c>
      <c r="K14" s="9" t="s">
        <v>37</v>
      </c>
      <c r="L14" s="41"/>
      <c r="M14" s="33"/>
      <c r="N14" s="33"/>
      <c r="O14" s="33"/>
      <c r="P14" s="43"/>
      <c r="Q14" s="43"/>
      <c r="R14" s="33"/>
      <c r="S14" s="33"/>
      <c r="T14" s="33"/>
    </row>
    <row r="15" spans="1:20" ht="31" customHeight="1" x14ac:dyDescent="0.35">
      <c r="A15" s="36"/>
      <c r="B15" s="37"/>
      <c r="C15" s="37"/>
      <c r="D15" s="40"/>
      <c r="E15" s="40"/>
      <c r="F15" s="5" t="s">
        <v>38</v>
      </c>
      <c r="G15" s="5" t="s">
        <v>39</v>
      </c>
      <c r="H15" s="5" t="s">
        <v>40</v>
      </c>
      <c r="I15" s="5" t="s">
        <v>41</v>
      </c>
      <c r="J15" s="5" t="s">
        <v>42</v>
      </c>
      <c r="K15" s="5" t="s">
        <v>41</v>
      </c>
      <c r="L15" s="5"/>
      <c r="M15" s="37"/>
      <c r="N15" s="41"/>
      <c r="O15" s="41"/>
      <c r="P15" s="43"/>
      <c r="Q15" s="43"/>
      <c r="R15" s="33"/>
      <c r="S15" s="33"/>
      <c r="T15" s="33"/>
    </row>
    <row r="16" spans="1:20" ht="12.75" customHeight="1" x14ac:dyDescent="0.25">
      <c r="A16" s="20" t="s">
        <v>53</v>
      </c>
      <c r="B16" s="20" t="s">
        <v>54</v>
      </c>
      <c r="C16" s="20" t="s">
        <v>55</v>
      </c>
      <c r="D16" s="22">
        <v>10280360</v>
      </c>
      <c r="E16" s="22">
        <v>2000000</v>
      </c>
      <c r="F16" s="4">
        <v>15</v>
      </c>
      <c r="G16" s="4">
        <v>32.6</v>
      </c>
      <c r="H16" s="4">
        <v>8.4</v>
      </c>
      <c r="I16" s="4">
        <v>4.8</v>
      </c>
      <c r="J16" s="4">
        <v>27.8</v>
      </c>
      <c r="K16" s="4">
        <v>4.8</v>
      </c>
      <c r="L16" s="10">
        <f>SUM(F16:K16)</f>
        <v>93.399999999999991</v>
      </c>
      <c r="M16" s="22">
        <v>2000000</v>
      </c>
      <c r="N16" s="24" t="s">
        <v>56</v>
      </c>
      <c r="O16" s="14" t="s">
        <v>56</v>
      </c>
      <c r="P16" s="25">
        <v>0.32</v>
      </c>
      <c r="Q16" s="12">
        <v>0.5</v>
      </c>
      <c r="R16" s="29">
        <v>46783</v>
      </c>
      <c r="S16" s="29">
        <v>46783</v>
      </c>
      <c r="T16" s="13">
        <f>M16/(D16*0.7)</f>
        <v>0.27792245185410408</v>
      </c>
    </row>
    <row r="17" spans="1:20" ht="12.75" customHeight="1" x14ac:dyDescent="0.25">
      <c r="A17" s="19" t="s">
        <v>57</v>
      </c>
      <c r="B17" s="19" t="s">
        <v>58</v>
      </c>
      <c r="C17" s="19" t="s">
        <v>59</v>
      </c>
      <c r="D17" s="21">
        <v>550000</v>
      </c>
      <c r="E17" s="21">
        <v>300000</v>
      </c>
      <c r="F17" s="4">
        <v>14.4</v>
      </c>
      <c r="G17" s="4">
        <v>30.2</v>
      </c>
      <c r="H17" s="4">
        <v>8.1999999999999993</v>
      </c>
      <c r="I17" s="4">
        <v>4.5999999999999996</v>
      </c>
      <c r="J17" s="4">
        <v>24.4</v>
      </c>
      <c r="K17" s="4">
        <v>4.4000000000000004</v>
      </c>
      <c r="L17" s="10">
        <f>SUM(F17:K17)</f>
        <v>86.2</v>
      </c>
      <c r="M17" s="21">
        <v>250000</v>
      </c>
      <c r="N17" s="23" t="s">
        <v>46</v>
      </c>
      <c r="O17" s="14" t="s">
        <v>46</v>
      </c>
      <c r="P17" s="26">
        <v>0.82</v>
      </c>
      <c r="Q17" s="12">
        <v>0.9</v>
      </c>
      <c r="R17" s="28">
        <v>46783</v>
      </c>
      <c r="S17" s="29">
        <v>46783</v>
      </c>
      <c r="T17" s="13">
        <f t="shared" ref="T17:T21" si="0">M17/(D17*0.7)</f>
        <v>0.64935064935064934</v>
      </c>
    </row>
    <row r="18" spans="1:20" ht="12.75" customHeight="1" x14ac:dyDescent="0.25">
      <c r="A18" s="19" t="s">
        <v>63</v>
      </c>
      <c r="B18" s="19" t="s">
        <v>64</v>
      </c>
      <c r="C18" s="19" t="s">
        <v>65</v>
      </c>
      <c r="D18" s="21">
        <v>547900</v>
      </c>
      <c r="E18" s="21">
        <v>160000</v>
      </c>
      <c r="F18" s="4">
        <v>12.4</v>
      </c>
      <c r="G18" s="4">
        <v>28.2</v>
      </c>
      <c r="H18" s="4">
        <v>9.1999999999999993</v>
      </c>
      <c r="I18" s="4">
        <v>4.8</v>
      </c>
      <c r="J18" s="4">
        <v>26.4</v>
      </c>
      <c r="K18" s="4">
        <v>4.4000000000000004</v>
      </c>
      <c r="L18" s="10">
        <f>SUM(F18:K18)</f>
        <v>85.4</v>
      </c>
      <c r="M18" s="21">
        <v>160000</v>
      </c>
      <c r="N18" s="23" t="s">
        <v>46</v>
      </c>
      <c r="O18" s="14" t="s">
        <v>46</v>
      </c>
      <c r="P18" s="26">
        <v>0.86</v>
      </c>
      <c r="Q18" s="12">
        <v>0.9</v>
      </c>
      <c r="R18" s="28">
        <v>46752</v>
      </c>
      <c r="S18" s="29">
        <v>46783</v>
      </c>
      <c r="T18" s="13">
        <f t="shared" si="0"/>
        <v>0.41717727426798423</v>
      </c>
    </row>
    <row r="19" spans="1:20" ht="12.75" customHeight="1" x14ac:dyDescent="0.25">
      <c r="A19" s="19" t="s">
        <v>43</v>
      </c>
      <c r="B19" s="20" t="s">
        <v>44</v>
      </c>
      <c r="C19" s="19" t="s">
        <v>45</v>
      </c>
      <c r="D19" s="21">
        <v>740000</v>
      </c>
      <c r="E19" s="21">
        <v>350000</v>
      </c>
      <c r="F19" s="4">
        <v>14.2</v>
      </c>
      <c r="G19" s="4">
        <v>27.2</v>
      </c>
      <c r="H19" s="4">
        <v>9</v>
      </c>
      <c r="I19" s="4">
        <v>4.4000000000000004</v>
      </c>
      <c r="J19" s="4">
        <v>23.8</v>
      </c>
      <c r="K19" s="4">
        <v>4.8</v>
      </c>
      <c r="L19" s="10">
        <f>SUM(F19:K19)</f>
        <v>83.399999999999991</v>
      </c>
      <c r="M19" s="21">
        <v>300000</v>
      </c>
      <c r="N19" s="23" t="s">
        <v>46</v>
      </c>
      <c r="O19" s="14" t="s">
        <v>46</v>
      </c>
      <c r="P19" s="25">
        <v>0.61</v>
      </c>
      <c r="Q19" s="12">
        <v>0.9</v>
      </c>
      <c r="R19" s="27">
        <v>46752</v>
      </c>
      <c r="S19" s="29">
        <v>46783</v>
      </c>
      <c r="T19" s="13">
        <f t="shared" si="0"/>
        <v>0.57915057915057921</v>
      </c>
    </row>
    <row r="20" spans="1:20" ht="12.75" customHeight="1" x14ac:dyDescent="0.25">
      <c r="A20" s="19" t="s">
        <v>47</v>
      </c>
      <c r="B20" s="19" t="s">
        <v>48</v>
      </c>
      <c r="C20" s="19" t="s">
        <v>49</v>
      </c>
      <c r="D20" s="21">
        <v>651000</v>
      </c>
      <c r="E20" s="21">
        <v>400000</v>
      </c>
      <c r="F20" s="4">
        <v>13.8</v>
      </c>
      <c r="G20" s="4">
        <v>27</v>
      </c>
      <c r="H20" s="4">
        <v>8.4</v>
      </c>
      <c r="I20" s="4">
        <v>5</v>
      </c>
      <c r="J20" s="4">
        <v>24</v>
      </c>
      <c r="K20" s="4">
        <v>4.5999999999999996</v>
      </c>
      <c r="L20" s="10">
        <f>SUM(F20:K20)</f>
        <v>82.799999999999983</v>
      </c>
      <c r="M20" s="21">
        <v>340000</v>
      </c>
      <c r="N20" s="23" t="s">
        <v>46</v>
      </c>
      <c r="O20" s="14" t="s">
        <v>46</v>
      </c>
      <c r="P20" s="25">
        <v>0.77</v>
      </c>
      <c r="Q20" s="12">
        <v>0.9</v>
      </c>
      <c r="R20" s="28">
        <v>46752</v>
      </c>
      <c r="S20" s="29">
        <v>46783</v>
      </c>
      <c r="T20" s="13">
        <f t="shared" si="0"/>
        <v>0.74610489357033138</v>
      </c>
    </row>
    <row r="21" spans="1:20" ht="12.75" customHeight="1" x14ac:dyDescent="0.25">
      <c r="A21" s="19" t="s">
        <v>50</v>
      </c>
      <c r="B21" s="19" t="s">
        <v>51</v>
      </c>
      <c r="C21" s="19" t="s">
        <v>52</v>
      </c>
      <c r="D21" s="21">
        <v>558910</v>
      </c>
      <c r="E21" s="21">
        <v>340000</v>
      </c>
      <c r="F21" s="4">
        <v>12.6</v>
      </c>
      <c r="G21" s="4">
        <v>21.2</v>
      </c>
      <c r="H21" s="4">
        <v>8.1999999999999993</v>
      </c>
      <c r="I21" s="4">
        <v>4.2</v>
      </c>
      <c r="J21" s="4">
        <v>20</v>
      </c>
      <c r="K21" s="4">
        <v>4.8</v>
      </c>
      <c r="L21" s="10">
        <f>SUM(F21:K21)</f>
        <v>71</v>
      </c>
      <c r="M21" s="21">
        <v>150000</v>
      </c>
      <c r="N21" s="23" t="s">
        <v>46</v>
      </c>
      <c r="O21" s="14" t="s">
        <v>46</v>
      </c>
      <c r="P21" s="26">
        <v>0.77</v>
      </c>
      <c r="Q21" s="12">
        <v>0.9</v>
      </c>
      <c r="R21" s="28">
        <v>46783</v>
      </c>
      <c r="S21" s="29">
        <v>46783</v>
      </c>
      <c r="T21" s="13">
        <f t="shared" si="0"/>
        <v>0.38339932061640386</v>
      </c>
    </row>
    <row r="22" spans="1:20" ht="12.75" customHeight="1" x14ac:dyDescent="0.25">
      <c r="A22" s="20" t="s">
        <v>60</v>
      </c>
      <c r="B22" s="20" t="s">
        <v>61</v>
      </c>
      <c r="C22" s="20" t="s">
        <v>62</v>
      </c>
      <c r="D22" s="22">
        <v>1200000</v>
      </c>
      <c r="E22" s="22">
        <v>1000000</v>
      </c>
      <c r="F22" s="4">
        <v>10.199999999999999</v>
      </c>
      <c r="G22" s="4">
        <v>26.2</v>
      </c>
      <c r="H22" s="4">
        <v>6.2</v>
      </c>
      <c r="I22" s="4">
        <v>3.4</v>
      </c>
      <c r="J22" s="4">
        <v>13.8</v>
      </c>
      <c r="K22" s="4">
        <v>3.4</v>
      </c>
      <c r="L22" s="10">
        <f>SUM(F22:K22)</f>
        <v>63.199999999999996</v>
      </c>
      <c r="M22" s="22">
        <v>0</v>
      </c>
      <c r="N22" s="24" t="s">
        <v>46</v>
      </c>
      <c r="O22" s="14"/>
      <c r="P22" s="25">
        <v>0.83</v>
      </c>
      <c r="Q22" s="12"/>
      <c r="R22" s="29">
        <v>46783</v>
      </c>
      <c r="S22" s="15"/>
      <c r="T22" s="13"/>
    </row>
    <row r="23" spans="1:20" ht="12" x14ac:dyDescent="0.35">
      <c r="D23" s="16">
        <f>SUM(D16:D22)</f>
        <v>14528170</v>
      </c>
      <c r="E23" s="16">
        <f>SUM(E16:E22)</f>
        <v>4550000</v>
      </c>
      <c r="M23" s="17">
        <f>SUM(M16:M22)</f>
        <v>3200000</v>
      </c>
      <c r="O23" s="7"/>
      <c r="Q23" s="7"/>
      <c r="R23" s="7"/>
    </row>
    <row r="24" spans="1:20" ht="12" x14ac:dyDescent="0.35">
      <c r="E24" s="18"/>
      <c r="L24" s="2" t="s">
        <v>66</v>
      </c>
      <c r="M24" s="16">
        <f>4000000-M23</f>
        <v>800000</v>
      </c>
    </row>
  </sheetData>
  <sortState xmlns:xlrd2="http://schemas.microsoft.com/office/spreadsheetml/2017/richdata2" ref="A16:W22">
    <sortCondition descending="1" ref="W16:W22"/>
  </sortState>
  <mergeCells count="20">
    <mergeCell ref="L12:L14"/>
    <mergeCell ref="A7:C7"/>
    <mergeCell ref="D8:K8"/>
    <mergeCell ref="D9:K9"/>
    <mergeCell ref="T12:T15"/>
    <mergeCell ref="R12:R15"/>
    <mergeCell ref="S12:S15"/>
    <mergeCell ref="A12:A15"/>
    <mergeCell ref="B12:B15"/>
    <mergeCell ref="C12:C15"/>
    <mergeCell ref="D12:D15"/>
    <mergeCell ref="E12:E15"/>
    <mergeCell ref="N12:N15"/>
    <mergeCell ref="O12:O15"/>
    <mergeCell ref="P12:P15"/>
    <mergeCell ref="Q12:Q15"/>
    <mergeCell ref="F13:G13"/>
    <mergeCell ref="M12:M15"/>
    <mergeCell ref="F12:K12"/>
    <mergeCell ref="H13:K13"/>
  </mergeCells>
  <dataValidations count="11">
    <dataValidation type="decimal" allowBlank="1" showInputMessage="1" showErrorMessage="1" sqref="G23:G1048576 G10:G14" xr:uid="{C11F1F5E-0258-4020-8BA1-F379BC85BE8C}">
      <formula1>0</formula1>
      <formula2>40</formula2>
    </dataValidation>
    <dataValidation type="decimal" allowBlank="1" showInputMessage="1" showErrorMessage="1" error="max. 40" sqref="F23:F1048576 F10:F14" xr:uid="{FD383DDC-B6B7-4140-BE65-D6093AF7C209}">
      <formula1>0</formula1>
      <formula2>10</formula2>
    </dataValidation>
    <dataValidation type="decimal" allowBlank="1" showInputMessage="1" showErrorMessage="1" error="max. 15" sqref="H23:H1048576 H10:H14" xr:uid="{B0B3D977-EAA2-42DC-A969-DAE0EFF0981D}">
      <formula1>0</formula1>
      <formula2>10</formula2>
    </dataValidation>
    <dataValidation type="decimal" allowBlank="1" showInputMessage="1" showErrorMessage="1" error="max. 5" sqref="I23:I1048576 I10:I14" xr:uid="{10038953-A613-41AD-ADAF-0A787B9817E9}">
      <formula1>0</formula1>
      <formula2>10</formula2>
    </dataValidation>
    <dataValidation type="decimal" allowBlank="1" showInputMessage="1" showErrorMessage="1" error="max. 10" sqref="J23:J1048576 J10:J14" xr:uid="{EDC2690E-774E-431E-A1C3-3526C93C51F5}">
      <formula1>0</formula1>
      <formula2>20</formula2>
    </dataValidation>
    <dataValidation type="decimal" allowBlank="1" showInputMessage="1" showErrorMessage="1" error="max. 10" sqref="K10:K14 K23:K1048576" xr:uid="{DAC28851-B162-406C-A47B-8889D334BC41}">
      <formula1>0</formula1>
      <formula2>10</formula2>
    </dataValidation>
    <dataValidation type="decimal" operator="lessThanOrEqual" allowBlank="1" showInputMessage="1" showErrorMessage="1" sqref="F16:F22" xr:uid="{7251C939-FED9-B34A-9414-30E2DC51BCAB}">
      <formula1>15</formula1>
    </dataValidation>
    <dataValidation type="decimal" operator="lessThanOrEqual" allowBlank="1" showInputMessage="1" showErrorMessage="1" sqref="G16:G22" xr:uid="{C485A342-2455-2146-95E0-629BD1995BAB}">
      <formula1>35</formula1>
    </dataValidation>
    <dataValidation type="decimal" operator="lessThanOrEqual" allowBlank="1" showInputMessage="1" showErrorMessage="1" sqref="H16:H22" xr:uid="{FD792FA4-9A4D-BC4E-A427-7235511852D7}">
      <formula1>10</formula1>
    </dataValidation>
    <dataValidation type="decimal" operator="lessThanOrEqual" allowBlank="1" showInputMessage="1" showErrorMessage="1" sqref="K16:K22 I16:I22" xr:uid="{5B5049A9-8EAF-2B4C-9503-4877BCAB3E0C}">
      <formula1>5</formula1>
    </dataValidation>
    <dataValidation type="decimal" operator="lessThanOrEqual" allowBlank="1" showInputMessage="1" showErrorMessage="1" sqref="J16:J22" xr:uid="{11B59146-6BE1-D64C-97D8-C0F7D61B687A}">
      <formula1>30</formula1>
    </dataValidation>
  </dataValidations>
  <pageMargins left="0.7" right="0.7" top="0.78740157499999996" bottom="0.78740157499999996" header="0.3" footer="0.3"/>
  <pageSetup scale="3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CB7F5-71C3-443A-B723-0F2FFEA34ACC}">
  <dimension ref="A1:L24"/>
  <sheetViews>
    <sheetView zoomScale="70" zoomScaleNormal="70" workbookViewId="0"/>
  </sheetViews>
  <sheetFormatPr defaultColWidth="9.1796875" defaultRowHeight="12" x14ac:dyDescent="0.35"/>
  <cols>
    <col min="1" max="1" width="11.54296875" style="2" customWidth="1"/>
    <col min="2" max="2" width="30" style="2" bestFit="1" customWidth="1"/>
    <col min="3" max="3" width="43.453125" style="2" customWidth="1"/>
    <col min="4" max="4" width="13.54296875" style="2" customWidth="1"/>
    <col min="5" max="5" width="12.54296875" style="2" customWidth="1"/>
    <col min="6" max="7" width="9.453125" style="2" customWidth="1"/>
    <col min="8" max="8" width="10" style="2" customWidth="1"/>
    <col min="9" max="12" width="9.453125" style="2" customWidth="1"/>
    <col min="13" max="16384" width="9.1796875" style="2"/>
  </cols>
  <sheetData>
    <row r="1" spans="1:12" ht="38.25" customHeight="1" x14ac:dyDescent="0.35">
      <c r="A1" s="1" t="s">
        <v>0</v>
      </c>
    </row>
    <row r="2" spans="1:12" ht="15" customHeight="1" x14ac:dyDescent="0.35">
      <c r="A2" s="11" t="s">
        <v>1</v>
      </c>
      <c r="D2" s="3" t="s">
        <v>2</v>
      </c>
    </row>
    <row r="3" spans="1:12" ht="15" customHeight="1" x14ac:dyDescent="0.35">
      <c r="A3" s="3" t="s">
        <v>3</v>
      </c>
      <c r="D3" s="30" t="s">
        <v>4</v>
      </c>
      <c r="E3" s="30"/>
      <c r="F3" s="30"/>
      <c r="G3" s="30"/>
      <c r="H3" s="30"/>
      <c r="I3" s="30"/>
      <c r="J3" s="30"/>
      <c r="K3" s="30"/>
    </row>
    <row r="4" spans="1:12" ht="15" customHeight="1" x14ac:dyDescent="0.35">
      <c r="A4" s="3" t="s">
        <v>5</v>
      </c>
      <c r="D4" s="31" t="s">
        <v>6</v>
      </c>
      <c r="E4" s="31"/>
      <c r="F4" s="31"/>
      <c r="G4" s="31"/>
      <c r="H4" s="31"/>
      <c r="I4" s="31"/>
      <c r="J4" s="31"/>
      <c r="K4" s="31"/>
    </row>
    <row r="5" spans="1:12" ht="15" customHeight="1" x14ac:dyDescent="0.35">
      <c r="A5" s="11" t="s">
        <v>7</v>
      </c>
      <c r="D5" s="31" t="s">
        <v>8</v>
      </c>
      <c r="E5" s="31"/>
      <c r="F5" s="31"/>
      <c r="G5" s="31"/>
      <c r="H5" s="31"/>
      <c r="I5" s="31"/>
      <c r="J5" s="31"/>
      <c r="K5" s="31"/>
    </row>
    <row r="6" spans="1:12" ht="15" customHeight="1" x14ac:dyDescent="0.35">
      <c r="A6" s="3" t="s">
        <v>9</v>
      </c>
    </row>
    <row r="7" spans="1:12" ht="14.25" customHeight="1" x14ac:dyDescent="0.35">
      <c r="A7" s="50" t="s">
        <v>10</v>
      </c>
      <c r="B7" s="51"/>
      <c r="C7" s="51"/>
      <c r="D7" s="3" t="s">
        <v>11</v>
      </c>
    </row>
    <row r="8" spans="1:12" ht="57" customHeight="1" x14ac:dyDescent="0.35">
      <c r="A8" s="3" t="s">
        <v>12</v>
      </c>
      <c r="D8" s="52" t="s">
        <v>13</v>
      </c>
      <c r="E8" s="52"/>
      <c r="F8" s="52"/>
      <c r="G8" s="52"/>
      <c r="H8" s="52"/>
      <c r="I8" s="52"/>
      <c r="J8" s="52"/>
      <c r="K8" s="52"/>
    </row>
    <row r="9" spans="1:12" ht="134.15" customHeight="1" x14ac:dyDescent="0.35">
      <c r="D9" s="52" t="s">
        <v>14</v>
      </c>
      <c r="E9" s="52"/>
      <c r="F9" s="52"/>
      <c r="G9" s="52"/>
      <c r="H9" s="52"/>
      <c r="I9" s="52"/>
      <c r="J9" s="52"/>
      <c r="K9" s="52"/>
    </row>
    <row r="10" spans="1:12" ht="15" customHeight="1" x14ac:dyDescent="0.35">
      <c r="A10" s="3"/>
    </row>
    <row r="11" spans="1:12" ht="15" customHeight="1" x14ac:dyDescent="0.35">
      <c r="A11" s="3"/>
      <c r="G11" s="3"/>
      <c r="H11" s="3"/>
      <c r="I11" s="3"/>
    </row>
    <row r="12" spans="1:12" ht="15" customHeight="1" x14ac:dyDescent="0.35">
      <c r="A12" s="34" t="s">
        <v>15</v>
      </c>
      <c r="B12" s="32" t="s">
        <v>16</v>
      </c>
      <c r="C12" s="32" t="s">
        <v>17</v>
      </c>
      <c r="D12" s="38" t="s">
        <v>18</v>
      </c>
      <c r="E12" s="38" t="s">
        <v>19</v>
      </c>
      <c r="F12" s="46" t="s">
        <v>20</v>
      </c>
      <c r="G12" s="47"/>
      <c r="H12" s="47"/>
      <c r="I12" s="47"/>
      <c r="J12" s="47"/>
      <c r="K12" s="47"/>
      <c r="L12" s="32" t="s">
        <v>21</v>
      </c>
    </row>
    <row r="13" spans="1:12" ht="14.5" customHeight="1" x14ac:dyDescent="0.35">
      <c r="A13" s="35"/>
      <c r="B13" s="33"/>
      <c r="C13" s="33"/>
      <c r="D13" s="39"/>
      <c r="E13" s="39"/>
      <c r="F13" s="44" t="s">
        <v>30</v>
      </c>
      <c r="G13" s="45"/>
      <c r="H13" s="48" t="s">
        <v>31</v>
      </c>
      <c r="I13" s="49"/>
      <c r="J13" s="49"/>
      <c r="K13" s="49"/>
      <c r="L13" s="33"/>
    </row>
    <row r="14" spans="1:12" ht="78" customHeight="1" x14ac:dyDescent="0.35">
      <c r="A14" s="35"/>
      <c r="B14" s="33"/>
      <c r="C14" s="33"/>
      <c r="D14" s="39"/>
      <c r="E14" s="39"/>
      <c r="F14" s="6" t="s">
        <v>32</v>
      </c>
      <c r="G14" s="6" t="s">
        <v>33</v>
      </c>
      <c r="H14" s="6" t="s">
        <v>34</v>
      </c>
      <c r="I14" s="6" t="s">
        <v>35</v>
      </c>
      <c r="J14" s="6" t="s">
        <v>36</v>
      </c>
      <c r="K14" s="9" t="s">
        <v>37</v>
      </c>
      <c r="L14" s="41"/>
    </row>
    <row r="15" spans="1:12" ht="31" customHeight="1" x14ac:dyDescent="0.35">
      <c r="A15" s="36"/>
      <c r="B15" s="37"/>
      <c r="C15" s="37"/>
      <c r="D15" s="40"/>
      <c r="E15" s="40"/>
      <c r="F15" s="5" t="s">
        <v>38</v>
      </c>
      <c r="G15" s="5" t="s">
        <v>39</v>
      </c>
      <c r="H15" s="5" t="s">
        <v>40</v>
      </c>
      <c r="I15" s="5" t="s">
        <v>41</v>
      </c>
      <c r="J15" s="5" t="s">
        <v>42</v>
      </c>
      <c r="K15" s="5" t="s">
        <v>41</v>
      </c>
      <c r="L15" s="5"/>
    </row>
    <row r="16" spans="1:12" ht="12.75" customHeight="1" x14ac:dyDescent="0.25">
      <c r="A16" s="19" t="s">
        <v>43</v>
      </c>
      <c r="B16" s="20" t="s">
        <v>44</v>
      </c>
      <c r="C16" s="19" t="s">
        <v>45</v>
      </c>
      <c r="D16" s="21">
        <v>740000</v>
      </c>
      <c r="E16" s="21">
        <v>350000</v>
      </c>
      <c r="F16" s="4">
        <v>14</v>
      </c>
      <c r="G16" s="4">
        <v>25</v>
      </c>
      <c r="H16" s="4">
        <v>10</v>
      </c>
      <c r="I16" s="4">
        <v>4</v>
      </c>
      <c r="J16" s="4">
        <v>25</v>
      </c>
      <c r="K16" s="4">
        <v>5</v>
      </c>
      <c r="L16" s="10">
        <f>SUM(F16:K16)</f>
        <v>83</v>
      </c>
    </row>
    <row r="17" spans="1:12" ht="12.75" customHeight="1" x14ac:dyDescent="0.25">
      <c r="A17" s="19" t="s">
        <v>47</v>
      </c>
      <c r="B17" s="19" t="s">
        <v>48</v>
      </c>
      <c r="C17" s="19" t="s">
        <v>49</v>
      </c>
      <c r="D17" s="21">
        <v>651000</v>
      </c>
      <c r="E17" s="21">
        <v>400000</v>
      </c>
      <c r="F17" s="4">
        <v>13</v>
      </c>
      <c r="G17" s="4">
        <v>24</v>
      </c>
      <c r="H17" s="4">
        <v>9</v>
      </c>
      <c r="I17" s="4">
        <v>5</v>
      </c>
      <c r="J17" s="4">
        <v>24</v>
      </c>
      <c r="K17" s="4">
        <v>4</v>
      </c>
      <c r="L17" s="10">
        <f t="shared" ref="L17:L22" si="0">SUM(F17:K17)</f>
        <v>79</v>
      </c>
    </row>
    <row r="18" spans="1:12" ht="12.75" customHeight="1" x14ac:dyDescent="0.25">
      <c r="A18" s="19" t="s">
        <v>50</v>
      </c>
      <c r="B18" s="19" t="s">
        <v>51</v>
      </c>
      <c r="C18" s="19" t="s">
        <v>52</v>
      </c>
      <c r="D18" s="21">
        <v>558910</v>
      </c>
      <c r="E18" s="21">
        <v>340000</v>
      </c>
      <c r="F18" s="4">
        <v>12</v>
      </c>
      <c r="G18" s="4">
        <v>21</v>
      </c>
      <c r="H18" s="4">
        <v>8</v>
      </c>
      <c r="I18" s="4">
        <v>4</v>
      </c>
      <c r="J18" s="4">
        <v>20</v>
      </c>
      <c r="K18" s="4">
        <v>5</v>
      </c>
      <c r="L18" s="10">
        <f t="shared" si="0"/>
        <v>70</v>
      </c>
    </row>
    <row r="19" spans="1:12" ht="12.75" customHeight="1" x14ac:dyDescent="0.25">
      <c r="A19" s="20" t="s">
        <v>53</v>
      </c>
      <c r="B19" s="20" t="s">
        <v>54</v>
      </c>
      <c r="C19" s="20" t="s">
        <v>55</v>
      </c>
      <c r="D19" s="22">
        <v>10280360</v>
      </c>
      <c r="E19" s="22">
        <v>2000000</v>
      </c>
      <c r="F19" s="4">
        <v>15</v>
      </c>
      <c r="G19" s="4">
        <v>30</v>
      </c>
      <c r="H19" s="4">
        <v>9</v>
      </c>
      <c r="I19" s="4">
        <v>5</v>
      </c>
      <c r="J19" s="4">
        <v>29</v>
      </c>
      <c r="K19" s="4">
        <v>5</v>
      </c>
      <c r="L19" s="10">
        <f t="shared" si="0"/>
        <v>93</v>
      </c>
    </row>
    <row r="20" spans="1:12" ht="12.75" customHeight="1" x14ac:dyDescent="0.25">
      <c r="A20" s="19" t="s">
        <v>57</v>
      </c>
      <c r="B20" s="19" t="s">
        <v>58</v>
      </c>
      <c r="C20" s="19" t="s">
        <v>59</v>
      </c>
      <c r="D20" s="21">
        <v>550000</v>
      </c>
      <c r="E20" s="21">
        <v>300000</v>
      </c>
      <c r="F20" s="4">
        <v>14</v>
      </c>
      <c r="G20" s="4">
        <v>32</v>
      </c>
      <c r="H20" s="4">
        <v>8</v>
      </c>
      <c r="I20" s="4">
        <v>5</v>
      </c>
      <c r="J20" s="4">
        <v>25</v>
      </c>
      <c r="K20" s="4">
        <v>4</v>
      </c>
      <c r="L20" s="10">
        <f t="shared" si="0"/>
        <v>88</v>
      </c>
    </row>
    <row r="21" spans="1:12" ht="12.75" customHeight="1" x14ac:dyDescent="0.25">
      <c r="A21" s="20" t="s">
        <v>60</v>
      </c>
      <c r="B21" s="20" t="s">
        <v>61</v>
      </c>
      <c r="C21" s="20" t="s">
        <v>62</v>
      </c>
      <c r="D21" s="22">
        <v>1200000</v>
      </c>
      <c r="E21" s="22">
        <v>1000000</v>
      </c>
      <c r="F21" s="4">
        <v>14</v>
      </c>
      <c r="G21" s="4">
        <v>24</v>
      </c>
      <c r="H21" s="4">
        <v>6</v>
      </c>
      <c r="I21" s="4">
        <v>4</v>
      </c>
      <c r="J21" s="4">
        <v>15</v>
      </c>
      <c r="K21" s="4">
        <v>4</v>
      </c>
      <c r="L21" s="10">
        <f t="shared" si="0"/>
        <v>67</v>
      </c>
    </row>
    <row r="22" spans="1:12" ht="12.75" customHeight="1" x14ac:dyDescent="0.25">
      <c r="A22" s="19" t="s">
        <v>63</v>
      </c>
      <c r="B22" s="19" t="s">
        <v>64</v>
      </c>
      <c r="C22" s="19" t="s">
        <v>65</v>
      </c>
      <c r="D22" s="21">
        <v>547900</v>
      </c>
      <c r="E22" s="21">
        <v>160000</v>
      </c>
      <c r="F22" s="4">
        <v>11</v>
      </c>
      <c r="G22" s="4">
        <v>22</v>
      </c>
      <c r="H22" s="4">
        <v>10</v>
      </c>
      <c r="I22" s="4">
        <v>5</v>
      </c>
      <c r="J22" s="4">
        <v>28</v>
      </c>
      <c r="K22" s="4">
        <v>4</v>
      </c>
      <c r="L22" s="10">
        <f t="shared" si="0"/>
        <v>80</v>
      </c>
    </row>
    <row r="23" spans="1:12" x14ac:dyDescent="0.35">
      <c r="D23" s="16">
        <f>SUM(D16:D22)</f>
        <v>14528170</v>
      </c>
      <c r="E23" s="16">
        <f>SUM(E16:E22)</f>
        <v>4550000</v>
      </c>
    </row>
    <row r="24" spans="1:12" x14ac:dyDescent="0.35">
      <c r="E24" s="18"/>
    </row>
  </sheetData>
  <mergeCells count="12">
    <mergeCell ref="F13:G13"/>
    <mergeCell ref="H13:K13"/>
    <mergeCell ref="L12:L14"/>
    <mergeCell ref="A7:C7"/>
    <mergeCell ref="D8:K8"/>
    <mergeCell ref="D9:K9"/>
    <mergeCell ref="A12:A15"/>
    <mergeCell ref="B12:B15"/>
    <mergeCell ref="C12:C15"/>
    <mergeCell ref="D12:D15"/>
    <mergeCell ref="E12:E15"/>
    <mergeCell ref="F12:K12"/>
  </mergeCells>
  <dataValidations count="7">
    <dataValidation type="decimal" operator="lessThanOrEqual" allowBlank="1" showInputMessage="1" showErrorMessage="1" sqref="F16:K22" xr:uid="{42E2F806-7F70-404A-B297-1FCFD7532594}">
      <formula1>15</formula1>
    </dataValidation>
    <dataValidation type="decimal" allowBlank="1" showInputMessage="1" showErrorMessage="1" error="max. 10" sqref="K10:K14 K23:K1048576" xr:uid="{62B63A2E-29D7-4DE1-A0CF-4C1381A1D2FC}">
      <formula1>0</formula1>
      <formula2>10</formula2>
    </dataValidation>
    <dataValidation type="decimal" allowBlank="1" showInputMessage="1" showErrorMessage="1" error="max. 10" sqref="J23:J1048576 J10:J14" xr:uid="{09FA6400-FCFF-469C-ADD3-197D441FE7BF}">
      <formula1>0</formula1>
      <formula2>20</formula2>
    </dataValidation>
    <dataValidation type="decimal" allowBlank="1" showInputMessage="1" showErrorMessage="1" error="max. 5" sqref="I23:I1048576 I10:I14" xr:uid="{25D054F4-D147-4EC9-B211-BA9190273110}">
      <formula1>0</formula1>
      <formula2>10</formula2>
    </dataValidation>
    <dataValidation type="decimal" allowBlank="1" showInputMessage="1" showErrorMessage="1" error="max. 15" sqref="H23:H1048576 H10:H14" xr:uid="{7F5BDA00-9085-459A-A287-66553E5FF1CA}">
      <formula1>0</formula1>
      <formula2>10</formula2>
    </dataValidation>
    <dataValidation type="decimal" allowBlank="1" showInputMessage="1" showErrorMessage="1" error="max. 40" sqref="F23:F1048576 F10:F14" xr:uid="{3AEA7DD1-7A79-470E-9491-F973F55AB36E}">
      <formula1>0</formula1>
      <formula2>10</formula2>
    </dataValidation>
    <dataValidation type="decimal" allowBlank="1" showInputMessage="1" showErrorMessage="1" sqref="G23:G1048576 G10:G14" xr:uid="{514758ED-D62B-40CC-B2F2-2DBC3E046B45}">
      <formula1>0</formula1>
      <formula2>40</formula2>
    </dataValidation>
  </dataValidation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B5268-686E-4976-9E36-D7C11FDE732B}">
  <dimension ref="A1:L24"/>
  <sheetViews>
    <sheetView zoomScale="70" zoomScaleNormal="70" workbookViewId="0"/>
  </sheetViews>
  <sheetFormatPr defaultColWidth="9.1796875" defaultRowHeight="12" x14ac:dyDescent="0.35"/>
  <cols>
    <col min="1" max="1" width="11.54296875" style="2" customWidth="1"/>
    <col min="2" max="2" width="30" style="2" bestFit="1" customWidth="1"/>
    <col min="3" max="3" width="43.453125" style="2" customWidth="1"/>
    <col min="4" max="4" width="13.54296875" style="2" customWidth="1"/>
    <col min="5" max="5" width="12.54296875" style="2" customWidth="1"/>
    <col min="6" max="7" width="9.453125" style="2" customWidth="1"/>
    <col min="8" max="8" width="10" style="2" customWidth="1"/>
    <col min="9" max="12" width="9.453125" style="2" customWidth="1"/>
    <col min="13" max="16384" width="9.1796875" style="2"/>
  </cols>
  <sheetData>
    <row r="1" spans="1:12" ht="38.25" customHeight="1" x14ac:dyDescent="0.35">
      <c r="A1" s="1" t="s">
        <v>0</v>
      </c>
    </row>
    <row r="2" spans="1:12" ht="15" customHeight="1" x14ac:dyDescent="0.35">
      <c r="A2" s="11" t="s">
        <v>1</v>
      </c>
      <c r="D2" s="3" t="s">
        <v>2</v>
      </c>
    </row>
    <row r="3" spans="1:12" ht="15" customHeight="1" x14ac:dyDescent="0.35">
      <c r="A3" s="3" t="s">
        <v>3</v>
      </c>
      <c r="D3" s="30" t="s">
        <v>4</v>
      </c>
      <c r="E3" s="30"/>
      <c r="F3" s="30"/>
      <c r="G3" s="30"/>
      <c r="H3" s="30"/>
      <c r="I3" s="30"/>
      <c r="J3" s="30"/>
      <c r="K3" s="30"/>
    </row>
    <row r="4" spans="1:12" ht="15" customHeight="1" x14ac:dyDescent="0.35">
      <c r="A4" s="3" t="s">
        <v>5</v>
      </c>
      <c r="D4" s="31" t="s">
        <v>6</v>
      </c>
      <c r="E4" s="31"/>
      <c r="F4" s="31"/>
      <c r="G4" s="31"/>
      <c r="H4" s="31"/>
      <c r="I4" s="31"/>
      <c r="J4" s="31"/>
      <c r="K4" s="31"/>
    </row>
    <row r="5" spans="1:12" ht="15" customHeight="1" x14ac:dyDescent="0.35">
      <c r="A5" s="11" t="s">
        <v>7</v>
      </c>
      <c r="D5" s="31" t="s">
        <v>8</v>
      </c>
      <c r="E5" s="31"/>
      <c r="F5" s="31"/>
      <c r="G5" s="31"/>
      <c r="H5" s="31"/>
      <c r="I5" s="31"/>
      <c r="J5" s="31"/>
      <c r="K5" s="31"/>
    </row>
    <row r="6" spans="1:12" ht="15" customHeight="1" x14ac:dyDescent="0.35">
      <c r="A6" s="3" t="s">
        <v>9</v>
      </c>
    </row>
    <row r="7" spans="1:12" ht="14.25" customHeight="1" x14ac:dyDescent="0.35">
      <c r="A7" s="50" t="s">
        <v>10</v>
      </c>
      <c r="B7" s="51"/>
      <c r="C7" s="51"/>
      <c r="D7" s="3" t="s">
        <v>11</v>
      </c>
    </row>
    <row r="8" spans="1:12" ht="57" customHeight="1" x14ac:dyDescent="0.35">
      <c r="A8" s="3" t="s">
        <v>12</v>
      </c>
      <c r="D8" s="52" t="s">
        <v>13</v>
      </c>
      <c r="E8" s="52"/>
      <c r="F8" s="52"/>
      <c r="G8" s="52"/>
      <c r="H8" s="52"/>
      <c r="I8" s="52"/>
      <c r="J8" s="52"/>
      <c r="K8" s="52"/>
    </row>
    <row r="9" spans="1:12" ht="134.15" customHeight="1" x14ac:dyDescent="0.35">
      <c r="D9" s="52" t="s">
        <v>14</v>
      </c>
      <c r="E9" s="52"/>
      <c r="F9" s="52"/>
      <c r="G9" s="52"/>
      <c r="H9" s="52"/>
      <c r="I9" s="52"/>
      <c r="J9" s="52"/>
      <c r="K9" s="52"/>
    </row>
    <row r="10" spans="1:12" ht="15" customHeight="1" x14ac:dyDescent="0.35">
      <c r="A10" s="3"/>
    </row>
    <row r="11" spans="1:12" ht="15" customHeight="1" x14ac:dyDescent="0.35">
      <c r="A11" s="3"/>
      <c r="G11" s="3"/>
      <c r="H11" s="3"/>
      <c r="I11" s="3"/>
    </row>
    <row r="12" spans="1:12" ht="15" customHeight="1" x14ac:dyDescent="0.35">
      <c r="A12" s="34" t="s">
        <v>15</v>
      </c>
      <c r="B12" s="32" t="s">
        <v>16</v>
      </c>
      <c r="C12" s="32" t="s">
        <v>17</v>
      </c>
      <c r="D12" s="38" t="s">
        <v>18</v>
      </c>
      <c r="E12" s="38" t="s">
        <v>19</v>
      </c>
      <c r="F12" s="46" t="s">
        <v>20</v>
      </c>
      <c r="G12" s="47"/>
      <c r="H12" s="47"/>
      <c r="I12" s="47"/>
      <c r="J12" s="47"/>
      <c r="K12" s="47"/>
      <c r="L12" s="32" t="s">
        <v>21</v>
      </c>
    </row>
    <row r="13" spans="1:12" ht="14.5" customHeight="1" x14ac:dyDescent="0.35">
      <c r="A13" s="35"/>
      <c r="B13" s="33"/>
      <c r="C13" s="33"/>
      <c r="D13" s="39"/>
      <c r="E13" s="39"/>
      <c r="F13" s="44" t="s">
        <v>30</v>
      </c>
      <c r="G13" s="45"/>
      <c r="H13" s="48" t="s">
        <v>31</v>
      </c>
      <c r="I13" s="49"/>
      <c r="J13" s="49"/>
      <c r="K13" s="49"/>
      <c r="L13" s="33"/>
    </row>
    <row r="14" spans="1:12" ht="78" customHeight="1" x14ac:dyDescent="0.35">
      <c r="A14" s="35"/>
      <c r="B14" s="33"/>
      <c r="C14" s="33"/>
      <c r="D14" s="39"/>
      <c r="E14" s="39"/>
      <c r="F14" s="6" t="s">
        <v>32</v>
      </c>
      <c r="G14" s="6" t="s">
        <v>33</v>
      </c>
      <c r="H14" s="6" t="s">
        <v>34</v>
      </c>
      <c r="I14" s="6" t="s">
        <v>35</v>
      </c>
      <c r="J14" s="6" t="s">
        <v>36</v>
      </c>
      <c r="K14" s="9" t="s">
        <v>37</v>
      </c>
      <c r="L14" s="41"/>
    </row>
    <row r="15" spans="1:12" ht="31" customHeight="1" x14ac:dyDescent="0.35">
      <c r="A15" s="36"/>
      <c r="B15" s="37"/>
      <c r="C15" s="37"/>
      <c r="D15" s="40"/>
      <c r="E15" s="40"/>
      <c r="F15" s="5" t="s">
        <v>38</v>
      </c>
      <c r="G15" s="5" t="s">
        <v>39</v>
      </c>
      <c r="H15" s="5" t="s">
        <v>40</v>
      </c>
      <c r="I15" s="5" t="s">
        <v>41</v>
      </c>
      <c r="J15" s="5" t="s">
        <v>42</v>
      </c>
      <c r="K15" s="5" t="s">
        <v>41</v>
      </c>
      <c r="L15" s="5"/>
    </row>
    <row r="16" spans="1:12" ht="12.75" customHeight="1" x14ac:dyDescent="0.25">
      <c r="A16" s="19" t="s">
        <v>43</v>
      </c>
      <c r="B16" s="20" t="s">
        <v>44</v>
      </c>
      <c r="C16" s="19" t="s">
        <v>45</v>
      </c>
      <c r="D16" s="21">
        <v>740000</v>
      </c>
      <c r="E16" s="21">
        <v>350000</v>
      </c>
      <c r="F16" s="4">
        <v>14</v>
      </c>
      <c r="G16" s="4">
        <v>24</v>
      </c>
      <c r="H16" s="4">
        <v>8</v>
      </c>
      <c r="I16" s="4">
        <v>4</v>
      </c>
      <c r="J16" s="4">
        <v>22</v>
      </c>
      <c r="K16" s="4">
        <v>5</v>
      </c>
      <c r="L16" s="10">
        <f>SUM(F16:K16)</f>
        <v>77</v>
      </c>
    </row>
    <row r="17" spans="1:12" ht="12.75" customHeight="1" x14ac:dyDescent="0.25">
      <c r="A17" s="19" t="s">
        <v>47</v>
      </c>
      <c r="B17" s="19" t="s">
        <v>48</v>
      </c>
      <c r="C17" s="19" t="s">
        <v>49</v>
      </c>
      <c r="D17" s="21">
        <v>651000</v>
      </c>
      <c r="E17" s="21">
        <v>400000</v>
      </c>
      <c r="F17" s="4">
        <v>14</v>
      </c>
      <c r="G17" s="4">
        <v>22</v>
      </c>
      <c r="H17" s="4">
        <v>7</v>
      </c>
      <c r="I17" s="4">
        <v>5</v>
      </c>
      <c r="J17" s="4">
        <v>24</v>
      </c>
      <c r="K17" s="4">
        <v>5</v>
      </c>
      <c r="L17" s="10">
        <f t="shared" ref="L17:L22" si="0">SUM(F17:K17)</f>
        <v>77</v>
      </c>
    </row>
    <row r="18" spans="1:12" ht="12.75" customHeight="1" x14ac:dyDescent="0.25">
      <c r="A18" s="19" t="s">
        <v>50</v>
      </c>
      <c r="B18" s="19" t="s">
        <v>51</v>
      </c>
      <c r="C18" s="19" t="s">
        <v>52</v>
      </c>
      <c r="D18" s="21">
        <v>558910</v>
      </c>
      <c r="E18" s="21">
        <v>340000</v>
      </c>
      <c r="F18" s="4">
        <v>15</v>
      </c>
      <c r="G18" s="4">
        <v>16</v>
      </c>
      <c r="H18" s="4">
        <v>8</v>
      </c>
      <c r="I18" s="4">
        <v>4</v>
      </c>
      <c r="J18" s="4">
        <v>23</v>
      </c>
      <c r="K18" s="4">
        <v>5</v>
      </c>
      <c r="L18" s="10">
        <f t="shared" si="0"/>
        <v>71</v>
      </c>
    </row>
    <row r="19" spans="1:12" ht="12.75" customHeight="1" x14ac:dyDescent="0.25">
      <c r="A19" s="20" t="s">
        <v>53</v>
      </c>
      <c r="B19" s="20" t="s">
        <v>54</v>
      </c>
      <c r="C19" s="20" t="s">
        <v>55</v>
      </c>
      <c r="D19" s="22">
        <v>10280360</v>
      </c>
      <c r="E19" s="22">
        <v>2000000</v>
      </c>
      <c r="F19" s="4">
        <v>15</v>
      </c>
      <c r="G19" s="4">
        <v>33</v>
      </c>
      <c r="H19" s="4">
        <v>8</v>
      </c>
      <c r="I19" s="4">
        <v>5</v>
      </c>
      <c r="J19" s="4">
        <v>27</v>
      </c>
      <c r="K19" s="4">
        <v>5</v>
      </c>
      <c r="L19" s="10">
        <f t="shared" si="0"/>
        <v>93</v>
      </c>
    </row>
    <row r="20" spans="1:12" ht="12.75" customHeight="1" x14ac:dyDescent="0.25">
      <c r="A20" s="19" t="s">
        <v>57</v>
      </c>
      <c r="B20" s="19" t="s">
        <v>58</v>
      </c>
      <c r="C20" s="19" t="s">
        <v>59</v>
      </c>
      <c r="D20" s="21">
        <v>550000</v>
      </c>
      <c r="E20" s="21">
        <v>300000</v>
      </c>
      <c r="F20" s="4">
        <v>15</v>
      </c>
      <c r="G20" s="4">
        <v>32</v>
      </c>
      <c r="H20" s="4">
        <v>7</v>
      </c>
      <c r="I20" s="4">
        <v>4</v>
      </c>
      <c r="J20" s="4">
        <v>23</v>
      </c>
      <c r="K20" s="4">
        <v>5</v>
      </c>
      <c r="L20" s="10">
        <f t="shared" si="0"/>
        <v>86</v>
      </c>
    </row>
    <row r="21" spans="1:12" ht="12.75" customHeight="1" x14ac:dyDescent="0.25">
      <c r="A21" s="20" t="s">
        <v>60</v>
      </c>
      <c r="B21" s="20" t="s">
        <v>61</v>
      </c>
      <c r="C21" s="20" t="s">
        <v>62</v>
      </c>
      <c r="D21" s="22">
        <v>1200000</v>
      </c>
      <c r="E21" s="22">
        <v>1000000</v>
      </c>
      <c r="F21" s="4">
        <v>11</v>
      </c>
      <c r="G21" s="4">
        <v>25</v>
      </c>
      <c r="H21" s="4">
        <v>6</v>
      </c>
      <c r="I21" s="4">
        <v>4</v>
      </c>
      <c r="J21" s="4">
        <v>14</v>
      </c>
      <c r="K21" s="4">
        <v>5</v>
      </c>
      <c r="L21" s="10">
        <f t="shared" si="0"/>
        <v>65</v>
      </c>
    </row>
    <row r="22" spans="1:12" ht="12.75" customHeight="1" x14ac:dyDescent="0.25">
      <c r="A22" s="19" t="s">
        <v>63</v>
      </c>
      <c r="B22" s="19" t="s">
        <v>64</v>
      </c>
      <c r="C22" s="19" t="s">
        <v>65</v>
      </c>
      <c r="D22" s="21">
        <v>547900</v>
      </c>
      <c r="E22" s="21">
        <v>160000</v>
      </c>
      <c r="F22" s="4">
        <v>12</v>
      </c>
      <c r="G22" s="4">
        <v>26</v>
      </c>
      <c r="H22" s="4">
        <v>9</v>
      </c>
      <c r="I22" s="4">
        <v>5</v>
      </c>
      <c r="J22" s="4">
        <v>28</v>
      </c>
      <c r="K22" s="4">
        <v>5</v>
      </c>
      <c r="L22" s="10">
        <f t="shared" si="0"/>
        <v>85</v>
      </c>
    </row>
    <row r="23" spans="1:12" x14ac:dyDescent="0.35">
      <c r="D23" s="16">
        <f>SUM(D16:D22)</f>
        <v>14528170</v>
      </c>
      <c r="E23" s="16">
        <f>SUM(E16:E22)</f>
        <v>4550000</v>
      </c>
    </row>
    <row r="24" spans="1:12" x14ac:dyDescent="0.35">
      <c r="E24" s="18"/>
    </row>
  </sheetData>
  <mergeCells count="12">
    <mergeCell ref="L12:L14"/>
    <mergeCell ref="F13:G13"/>
    <mergeCell ref="H13:K13"/>
    <mergeCell ref="A7:C7"/>
    <mergeCell ref="D8:K8"/>
    <mergeCell ref="D9:K9"/>
    <mergeCell ref="A12:A15"/>
    <mergeCell ref="B12:B15"/>
    <mergeCell ref="C12:C15"/>
    <mergeCell ref="D12:D15"/>
    <mergeCell ref="E12:E15"/>
    <mergeCell ref="F12:K12"/>
  </mergeCells>
  <dataValidations count="7">
    <dataValidation type="decimal" allowBlank="1" showInputMessage="1" showErrorMessage="1" sqref="G23:G1048576 G10:G14" xr:uid="{AA266289-7523-4875-BE6B-89B6B861D4A4}">
      <formula1>0</formula1>
      <formula2>40</formula2>
    </dataValidation>
    <dataValidation type="decimal" allowBlank="1" showInputMessage="1" showErrorMessage="1" error="max. 40" sqref="F23:F1048576 F10:F14" xr:uid="{FBC52A4A-2E9E-48BF-86B4-AE104CEB4F7C}">
      <formula1>0</formula1>
      <formula2>10</formula2>
    </dataValidation>
    <dataValidation type="decimal" allowBlank="1" showInputMessage="1" showErrorMessage="1" error="max. 15" sqref="H23:H1048576 H10:H14" xr:uid="{9FDE9DAD-82CD-46AB-A866-1C4B21EB52E5}">
      <formula1>0</formula1>
      <formula2>10</formula2>
    </dataValidation>
    <dataValidation type="decimal" allowBlank="1" showInputMessage="1" showErrorMessage="1" error="max. 5" sqref="I23:I1048576 I10:I14" xr:uid="{75B987BA-458C-46BA-AA69-4088A8E1F82F}">
      <formula1>0</formula1>
      <formula2>10</formula2>
    </dataValidation>
    <dataValidation type="decimal" allowBlank="1" showInputMessage="1" showErrorMessage="1" error="max. 10" sqref="J23:J1048576 J10:J14" xr:uid="{361CBE0B-DBDF-4421-9D63-CEE68BF8B0B2}">
      <formula1>0</formula1>
      <formula2>20</formula2>
    </dataValidation>
    <dataValidation type="decimal" allowBlank="1" showInputMessage="1" showErrorMessage="1" error="max. 10" sqref="K10:K14 K23:K1048576" xr:uid="{9386E92E-B449-4BDF-88D8-81299AB18AB8}">
      <formula1>0</formula1>
      <formula2>10</formula2>
    </dataValidation>
    <dataValidation type="decimal" operator="lessThanOrEqual" allowBlank="1" showInputMessage="1" showErrorMessage="1" sqref="F16:K22" xr:uid="{FACCFF81-2812-4D40-8BF5-C3726F6ED09D}">
      <formula1>15</formula1>
    </dataValidation>
  </dataValidation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72CF0-F828-467F-A06B-B53A0F318F1F}">
  <dimension ref="A1:L24"/>
  <sheetViews>
    <sheetView zoomScale="70" zoomScaleNormal="70" workbookViewId="0"/>
  </sheetViews>
  <sheetFormatPr defaultColWidth="9.1796875" defaultRowHeight="12" x14ac:dyDescent="0.35"/>
  <cols>
    <col min="1" max="1" width="11.54296875" style="2" customWidth="1"/>
    <col min="2" max="2" width="30" style="2" bestFit="1" customWidth="1"/>
    <col min="3" max="3" width="43.453125" style="2" customWidth="1"/>
    <col min="4" max="4" width="13.54296875" style="2" customWidth="1"/>
    <col min="5" max="5" width="12.54296875" style="2" customWidth="1"/>
    <col min="6" max="7" width="9.453125" style="2" customWidth="1"/>
    <col min="8" max="8" width="10" style="2" customWidth="1"/>
    <col min="9" max="12" width="9.453125" style="2" customWidth="1"/>
    <col min="13" max="16384" width="9.1796875" style="2"/>
  </cols>
  <sheetData>
    <row r="1" spans="1:12" ht="38.25" customHeight="1" x14ac:dyDescent="0.35">
      <c r="A1" s="1" t="s">
        <v>0</v>
      </c>
    </row>
    <row r="2" spans="1:12" ht="15" customHeight="1" x14ac:dyDescent="0.35">
      <c r="A2" s="11" t="s">
        <v>1</v>
      </c>
      <c r="D2" s="3" t="s">
        <v>2</v>
      </c>
    </row>
    <row r="3" spans="1:12" ht="15" customHeight="1" x14ac:dyDescent="0.35">
      <c r="A3" s="3" t="s">
        <v>3</v>
      </c>
      <c r="D3" s="30" t="s">
        <v>4</v>
      </c>
      <c r="E3" s="30"/>
      <c r="F3" s="30"/>
      <c r="G3" s="30"/>
      <c r="H3" s="30"/>
      <c r="I3" s="30"/>
      <c r="J3" s="30"/>
      <c r="K3" s="30"/>
    </row>
    <row r="4" spans="1:12" ht="15" customHeight="1" x14ac:dyDescent="0.35">
      <c r="A4" s="3" t="s">
        <v>5</v>
      </c>
      <c r="D4" s="31" t="s">
        <v>6</v>
      </c>
      <c r="E4" s="31"/>
      <c r="F4" s="31"/>
      <c r="G4" s="31"/>
      <c r="H4" s="31"/>
      <c r="I4" s="31"/>
      <c r="J4" s="31"/>
      <c r="K4" s="31"/>
    </row>
    <row r="5" spans="1:12" ht="15" customHeight="1" x14ac:dyDescent="0.35">
      <c r="A5" s="11" t="s">
        <v>7</v>
      </c>
      <c r="D5" s="31" t="s">
        <v>8</v>
      </c>
      <c r="E5" s="31"/>
      <c r="F5" s="31"/>
      <c r="G5" s="31"/>
      <c r="H5" s="31"/>
      <c r="I5" s="31"/>
      <c r="J5" s="31"/>
      <c r="K5" s="31"/>
    </row>
    <row r="6" spans="1:12" ht="15" customHeight="1" x14ac:dyDescent="0.35">
      <c r="A6" s="3" t="s">
        <v>9</v>
      </c>
    </row>
    <row r="7" spans="1:12" ht="14.25" customHeight="1" x14ac:dyDescent="0.35">
      <c r="A7" s="50" t="s">
        <v>10</v>
      </c>
      <c r="B7" s="51"/>
      <c r="C7" s="51"/>
      <c r="D7" s="3" t="s">
        <v>11</v>
      </c>
    </row>
    <row r="8" spans="1:12" ht="57" customHeight="1" x14ac:dyDescent="0.35">
      <c r="A8" s="3" t="s">
        <v>12</v>
      </c>
      <c r="D8" s="52" t="s">
        <v>13</v>
      </c>
      <c r="E8" s="52"/>
      <c r="F8" s="52"/>
      <c r="G8" s="52"/>
      <c r="H8" s="52"/>
      <c r="I8" s="52"/>
      <c r="J8" s="52"/>
      <c r="K8" s="52"/>
    </row>
    <row r="9" spans="1:12" ht="134.15" customHeight="1" x14ac:dyDescent="0.35">
      <c r="D9" s="52" t="s">
        <v>14</v>
      </c>
      <c r="E9" s="52"/>
      <c r="F9" s="52"/>
      <c r="G9" s="52"/>
      <c r="H9" s="52"/>
      <c r="I9" s="52"/>
      <c r="J9" s="52"/>
      <c r="K9" s="52"/>
    </row>
    <row r="10" spans="1:12" ht="15" customHeight="1" x14ac:dyDescent="0.35">
      <c r="A10" s="3"/>
    </row>
    <row r="11" spans="1:12" ht="15" customHeight="1" x14ac:dyDescent="0.35">
      <c r="A11" s="3"/>
      <c r="G11" s="3"/>
      <c r="H11" s="3"/>
      <c r="I11" s="3"/>
    </row>
    <row r="12" spans="1:12" ht="15" customHeight="1" x14ac:dyDescent="0.35">
      <c r="A12" s="34" t="s">
        <v>15</v>
      </c>
      <c r="B12" s="32" t="s">
        <v>16</v>
      </c>
      <c r="C12" s="32" t="s">
        <v>17</v>
      </c>
      <c r="D12" s="38" t="s">
        <v>18</v>
      </c>
      <c r="E12" s="38" t="s">
        <v>19</v>
      </c>
      <c r="F12" s="46" t="s">
        <v>20</v>
      </c>
      <c r="G12" s="47"/>
      <c r="H12" s="47"/>
      <c r="I12" s="47"/>
      <c r="J12" s="47"/>
      <c r="K12" s="47"/>
      <c r="L12" s="32" t="s">
        <v>21</v>
      </c>
    </row>
    <row r="13" spans="1:12" ht="14.5" customHeight="1" x14ac:dyDescent="0.35">
      <c r="A13" s="35"/>
      <c r="B13" s="33"/>
      <c r="C13" s="33"/>
      <c r="D13" s="39"/>
      <c r="E13" s="39"/>
      <c r="F13" s="44" t="s">
        <v>30</v>
      </c>
      <c r="G13" s="45"/>
      <c r="H13" s="48" t="s">
        <v>31</v>
      </c>
      <c r="I13" s="49"/>
      <c r="J13" s="49"/>
      <c r="K13" s="49"/>
      <c r="L13" s="33"/>
    </row>
    <row r="14" spans="1:12" ht="78" customHeight="1" x14ac:dyDescent="0.35">
      <c r="A14" s="35"/>
      <c r="B14" s="33"/>
      <c r="C14" s="33"/>
      <c r="D14" s="39"/>
      <c r="E14" s="39"/>
      <c r="F14" s="6" t="s">
        <v>32</v>
      </c>
      <c r="G14" s="6" t="s">
        <v>33</v>
      </c>
      <c r="H14" s="6" t="s">
        <v>34</v>
      </c>
      <c r="I14" s="6" t="s">
        <v>35</v>
      </c>
      <c r="J14" s="6" t="s">
        <v>36</v>
      </c>
      <c r="K14" s="9" t="s">
        <v>37</v>
      </c>
      <c r="L14" s="41"/>
    </row>
    <row r="15" spans="1:12" ht="31" customHeight="1" x14ac:dyDescent="0.35">
      <c r="A15" s="36"/>
      <c r="B15" s="37"/>
      <c r="C15" s="37"/>
      <c r="D15" s="40"/>
      <c r="E15" s="40"/>
      <c r="F15" s="5" t="s">
        <v>38</v>
      </c>
      <c r="G15" s="5" t="s">
        <v>39</v>
      </c>
      <c r="H15" s="5" t="s">
        <v>40</v>
      </c>
      <c r="I15" s="5" t="s">
        <v>41</v>
      </c>
      <c r="J15" s="5" t="s">
        <v>42</v>
      </c>
      <c r="K15" s="5" t="s">
        <v>41</v>
      </c>
      <c r="L15" s="5"/>
    </row>
    <row r="16" spans="1:12" ht="12.75" customHeight="1" x14ac:dyDescent="0.25">
      <c r="A16" s="19" t="s">
        <v>43</v>
      </c>
      <c r="B16" s="20" t="s">
        <v>44</v>
      </c>
      <c r="C16" s="19" t="s">
        <v>45</v>
      </c>
      <c r="D16" s="21">
        <v>740000</v>
      </c>
      <c r="E16" s="21">
        <v>350000</v>
      </c>
      <c r="F16" s="4">
        <v>13</v>
      </c>
      <c r="G16" s="4">
        <v>24</v>
      </c>
      <c r="H16" s="4">
        <v>8</v>
      </c>
      <c r="I16" s="4">
        <v>4</v>
      </c>
      <c r="J16" s="4">
        <v>25</v>
      </c>
      <c r="K16" s="4">
        <v>4</v>
      </c>
      <c r="L16" s="10">
        <f>SUM(F16:K16)</f>
        <v>78</v>
      </c>
    </row>
    <row r="17" spans="1:12" ht="12.75" customHeight="1" x14ac:dyDescent="0.25">
      <c r="A17" s="19" t="s">
        <v>47</v>
      </c>
      <c r="B17" s="19" t="s">
        <v>48</v>
      </c>
      <c r="C17" s="19" t="s">
        <v>49</v>
      </c>
      <c r="D17" s="21">
        <v>651000</v>
      </c>
      <c r="E17" s="21">
        <v>400000</v>
      </c>
      <c r="F17" s="4">
        <v>13</v>
      </c>
      <c r="G17" s="4">
        <v>24</v>
      </c>
      <c r="H17" s="4">
        <v>7</v>
      </c>
      <c r="I17" s="4">
        <v>5</v>
      </c>
      <c r="J17" s="4">
        <v>23</v>
      </c>
      <c r="K17" s="4">
        <v>4</v>
      </c>
      <c r="L17" s="10">
        <f t="shared" ref="L17:L22" si="0">SUM(F17:K17)</f>
        <v>76</v>
      </c>
    </row>
    <row r="18" spans="1:12" ht="12.75" customHeight="1" x14ac:dyDescent="0.25">
      <c r="A18" s="19" t="s">
        <v>50</v>
      </c>
      <c r="B18" s="19" t="s">
        <v>51</v>
      </c>
      <c r="C18" s="19" t="s">
        <v>52</v>
      </c>
      <c r="D18" s="21">
        <v>558910</v>
      </c>
      <c r="E18" s="21">
        <v>340000</v>
      </c>
      <c r="F18" s="4">
        <v>13</v>
      </c>
      <c r="G18" s="4">
        <v>22</v>
      </c>
      <c r="H18" s="4">
        <v>8</v>
      </c>
      <c r="I18" s="4">
        <v>4</v>
      </c>
      <c r="J18" s="4">
        <v>19</v>
      </c>
      <c r="K18" s="4">
        <v>4</v>
      </c>
      <c r="L18" s="10">
        <f t="shared" si="0"/>
        <v>70</v>
      </c>
    </row>
    <row r="19" spans="1:12" ht="12.75" customHeight="1" x14ac:dyDescent="0.25">
      <c r="A19" s="20" t="s">
        <v>53</v>
      </c>
      <c r="B19" s="20" t="s">
        <v>54</v>
      </c>
      <c r="C19" s="20" t="s">
        <v>55</v>
      </c>
      <c r="D19" s="22">
        <v>10280360</v>
      </c>
      <c r="E19" s="22">
        <v>2000000</v>
      </c>
      <c r="F19" s="4">
        <v>15</v>
      </c>
      <c r="G19" s="4">
        <v>30</v>
      </c>
      <c r="H19" s="4">
        <v>7</v>
      </c>
      <c r="I19" s="4">
        <v>4</v>
      </c>
      <c r="J19" s="4">
        <v>25</v>
      </c>
      <c r="K19" s="4">
        <v>4</v>
      </c>
      <c r="L19" s="10">
        <f t="shared" si="0"/>
        <v>85</v>
      </c>
    </row>
    <row r="20" spans="1:12" ht="12.75" customHeight="1" x14ac:dyDescent="0.25">
      <c r="A20" s="19" t="s">
        <v>57</v>
      </c>
      <c r="B20" s="19" t="s">
        <v>58</v>
      </c>
      <c r="C20" s="19" t="s">
        <v>59</v>
      </c>
      <c r="D20" s="21">
        <v>550000</v>
      </c>
      <c r="E20" s="21">
        <v>300000</v>
      </c>
      <c r="F20" s="4">
        <v>13</v>
      </c>
      <c r="G20" s="4">
        <v>25</v>
      </c>
      <c r="H20" s="4">
        <v>7</v>
      </c>
      <c r="I20" s="4">
        <v>4</v>
      </c>
      <c r="J20" s="4">
        <v>20</v>
      </c>
      <c r="K20" s="4">
        <v>3</v>
      </c>
      <c r="L20" s="10">
        <f t="shared" si="0"/>
        <v>72</v>
      </c>
    </row>
    <row r="21" spans="1:12" ht="12.75" customHeight="1" x14ac:dyDescent="0.25">
      <c r="A21" s="20" t="s">
        <v>60</v>
      </c>
      <c r="B21" s="20" t="s">
        <v>61</v>
      </c>
      <c r="C21" s="20" t="s">
        <v>62</v>
      </c>
      <c r="D21" s="22">
        <v>1200000</v>
      </c>
      <c r="E21" s="22">
        <v>1000000</v>
      </c>
      <c r="F21" s="4">
        <v>10</v>
      </c>
      <c r="G21" s="4">
        <v>27</v>
      </c>
      <c r="H21" s="4">
        <v>9</v>
      </c>
      <c r="I21" s="4">
        <v>4</v>
      </c>
      <c r="J21" s="4">
        <v>10</v>
      </c>
      <c r="K21" s="4">
        <v>3</v>
      </c>
      <c r="L21" s="10">
        <f t="shared" si="0"/>
        <v>63</v>
      </c>
    </row>
    <row r="22" spans="1:12" ht="12.75" customHeight="1" x14ac:dyDescent="0.25">
      <c r="A22" s="19" t="s">
        <v>63</v>
      </c>
      <c r="B22" s="19" t="s">
        <v>64</v>
      </c>
      <c r="C22" s="19" t="s">
        <v>65</v>
      </c>
      <c r="D22" s="21">
        <v>547900</v>
      </c>
      <c r="E22" s="21">
        <v>160000</v>
      </c>
      <c r="F22" s="4">
        <v>11</v>
      </c>
      <c r="G22" s="4">
        <v>27</v>
      </c>
      <c r="H22" s="4">
        <v>9</v>
      </c>
      <c r="I22" s="4">
        <v>5</v>
      </c>
      <c r="J22" s="4">
        <v>28</v>
      </c>
      <c r="K22" s="4">
        <v>4</v>
      </c>
      <c r="L22" s="10">
        <f t="shared" si="0"/>
        <v>84</v>
      </c>
    </row>
    <row r="23" spans="1:12" x14ac:dyDescent="0.35">
      <c r="D23" s="16">
        <f>SUM(D16:D22)</f>
        <v>14528170</v>
      </c>
      <c r="E23" s="16">
        <f>SUM(E16:E22)</f>
        <v>4550000</v>
      </c>
    </row>
    <row r="24" spans="1:12" x14ac:dyDescent="0.35">
      <c r="E24" s="18"/>
    </row>
  </sheetData>
  <mergeCells count="12">
    <mergeCell ref="L12:L14"/>
    <mergeCell ref="F13:G13"/>
    <mergeCell ref="H13:K13"/>
    <mergeCell ref="A7:C7"/>
    <mergeCell ref="D8:K8"/>
    <mergeCell ref="D9:K9"/>
    <mergeCell ref="A12:A15"/>
    <mergeCell ref="B12:B15"/>
    <mergeCell ref="C12:C15"/>
    <mergeCell ref="D12:D15"/>
    <mergeCell ref="E12:E15"/>
    <mergeCell ref="F12:K12"/>
  </mergeCells>
  <dataValidations count="7">
    <dataValidation type="decimal" allowBlank="1" showInputMessage="1" showErrorMessage="1" sqref="G23:G1048576 G10:G14" xr:uid="{0EC7D7C6-F43F-4740-B904-3D874CE7380A}">
      <formula1>0</formula1>
      <formula2>40</formula2>
    </dataValidation>
    <dataValidation type="decimal" allowBlank="1" showInputMessage="1" showErrorMessage="1" error="max. 40" sqref="F23:F1048576 F10:F14" xr:uid="{F29A1E82-1BCC-45F9-9AEC-8770550F2EC8}">
      <formula1>0</formula1>
      <formula2>10</formula2>
    </dataValidation>
    <dataValidation type="decimal" allowBlank="1" showInputMessage="1" showErrorMessage="1" error="max. 15" sqref="H23:H1048576 H10:H14" xr:uid="{767CACEB-E328-4330-ADF0-0E82F6E79B7A}">
      <formula1>0</formula1>
      <formula2>10</formula2>
    </dataValidation>
    <dataValidation type="decimal" allowBlank="1" showInputMessage="1" showErrorMessage="1" error="max. 5" sqref="I23:I1048576 I10:I14" xr:uid="{B04F7CCD-4B37-439D-A176-7107AA64A45B}">
      <formula1>0</formula1>
      <formula2>10</formula2>
    </dataValidation>
    <dataValidation type="decimal" allowBlank="1" showInputMessage="1" showErrorMessage="1" error="max. 10" sqref="J23:J1048576 J10:J14" xr:uid="{C88CB1FC-111D-4033-9283-720EB6833117}">
      <formula1>0</formula1>
      <formula2>20</formula2>
    </dataValidation>
    <dataValidation type="decimal" allowBlank="1" showInputMessage="1" showErrorMessage="1" error="max. 10" sqref="K10:K14 K23:K1048576" xr:uid="{85837796-5632-4566-AE34-94FDCAC4C740}">
      <formula1>0</formula1>
      <formula2>10</formula2>
    </dataValidation>
    <dataValidation type="decimal" operator="lessThanOrEqual" allowBlank="1" showInputMessage="1" showErrorMessage="1" sqref="F16:K22" xr:uid="{67FB6C1A-9F0A-4EA5-8E4B-F0EB407E5259}">
      <formula1>15</formula1>
    </dataValidation>
  </dataValidation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9ABD4-35DE-4D8B-8549-7F82750EF36D}">
  <dimension ref="A1:L24"/>
  <sheetViews>
    <sheetView zoomScale="70" zoomScaleNormal="70" workbookViewId="0"/>
  </sheetViews>
  <sheetFormatPr defaultColWidth="9.1796875" defaultRowHeight="12" x14ac:dyDescent="0.35"/>
  <cols>
    <col min="1" max="1" width="11.54296875" style="2" customWidth="1"/>
    <col min="2" max="2" width="30" style="2" bestFit="1" customWidth="1"/>
    <col min="3" max="3" width="43.453125" style="2" customWidth="1"/>
    <col min="4" max="4" width="13.54296875" style="2" customWidth="1"/>
    <col min="5" max="5" width="12.54296875" style="2" customWidth="1"/>
    <col min="6" max="7" width="9.453125" style="2" customWidth="1"/>
    <col min="8" max="8" width="10" style="2" customWidth="1"/>
    <col min="9" max="12" width="9.453125" style="2" customWidth="1"/>
    <col min="13" max="16384" width="9.1796875" style="2"/>
  </cols>
  <sheetData>
    <row r="1" spans="1:12" ht="38.25" customHeight="1" x14ac:dyDescent="0.35">
      <c r="A1" s="1" t="s">
        <v>0</v>
      </c>
    </row>
    <row r="2" spans="1:12" ht="15" customHeight="1" x14ac:dyDescent="0.35">
      <c r="A2" s="11" t="s">
        <v>1</v>
      </c>
      <c r="D2" s="3" t="s">
        <v>2</v>
      </c>
    </row>
    <row r="3" spans="1:12" ht="15" customHeight="1" x14ac:dyDescent="0.35">
      <c r="A3" s="3" t="s">
        <v>3</v>
      </c>
      <c r="D3" s="30" t="s">
        <v>4</v>
      </c>
      <c r="E3" s="30"/>
      <c r="F3" s="30"/>
      <c r="G3" s="30"/>
      <c r="H3" s="30"/>
      <c r="I3" s="30"/>
      <c r="J3" s="30"/>
      <c r="K3" s="30"/>
    </row>
    <row r="4" spans="1:12" ht="15" customHeight="1" x14ac:dyDescent="0.35">
      <c r="A4" s="3" t="s">
        <v>5</v>
      </c>
      <c r="D4" s="31" t="s">
        <v>6</v>
      </c>
      <c r="E4" s="31"/>
      <c r="F4" s="31"/>
      <c r="G4" s="31"/>
      <c r="H4" s="31"/>
      <c r="I4" s="31"/>
      <c r="J4" s="31"/>
      <c r="K4" s="31"/>
    </row>
    <row r="5" spans="1:12" ht="15" customHeight="1" x14ac:dyDescent="0.35">
      <c r="A5" s="11" t="s">
        <v>7</v>
      </c>
      <c r="D5" s="31" t="s">
        <v>8</v>
      </c>
      <c r="E5" s="31"/>
      <c r="F5" s="31"/>
      <c r="G5" s="31"/>
      <c r="H5" s="31"/>
      <c r="I5" s="31"/>
      <c r="J5" s="31"/>
      <c r="K5" s="31"/>
    </row>
    <row r="6" spans="1:12" ht="15" customHeight="1" x14ac:dyDescent="0.35">
      <c r="A6" s="3" t="s">
        <v>9</v>
      </c>
    </row>
    <row r="7" spans="1:12" ht="14.25" customHeight="1" x14ac:dyDescent="0.35">
      <c r="A7" s="50" t="s">
        <v>10</v>
      </c>
      <c r="B7" s="51"/>
      <c r="C7" s="51"/>
      <c r="D7" s="3" t="s">
        <v>11</v>
      </c>
    </row>
    <row r="8" spans="1:12" ht="57" customHeight="1" x14ac:dyDescent="0.35">
      <c r="A8" s="3" t="s">
        <v>12</v>
      </c>
      <c r="D8" s="52" t="s">
        <v>13</v>
      </c>
      <c r="E8" s="52"/>
      <c r="F8" s="52"/>
      <c r="G8" s="52"/>
      <c r="H8" s="52"/>
      <c r="I8" s="52"/>
      <c r="J8" s="52"/>
      <c r="K8" s="52"/>
    </row>
    <row r="9" spans="1:12" ht="134.15" customHeight="1" x14ac:dyDescent="0.35">
      <c r="D9" s="52" t="s">
        <v>14</v>
      </c>
      <c r="E9" s="52"/>
      <c r="F9" s="52"/>
      <c r="G9" s="52"/>
      <c r="H9" s="52"/>
      <c r="I9" s="52"/>
      <c r="J9" s="52"/>
      <c r="K9" s="52"/>
    </row>
    <row r="10" spans="1:12" ht="15" customHeight="1" x14ac:dyDescent="0.35">
      <c r="A10" s="3"/>
    </row>
    <row r="11" spans="1:12" ht="15" customHeight="1" x14ac:dyDescent="0.35">
      <c r="A11" s="3"/>
      <c r="G11" s="3"/>
      <c r="H11" s="3"/>
      <c r="I11" s="3"/>
    </row>
    <row r="12" spans="1:12" ht="15" customHeight="1" x14ac:dyDescent="0.35">
      <c r="A12" s="34" t="s">
        <v>15</v>
      </c>
      <c r="B12" s="32" t="s">
        <v>16</v>
      </c>
      <c r="C12" s="32" t="s">
        <v>17</v>
      </c>
      <c r="D12" s="38" t="s">
        <v>18</v>
      </c>
      <c r="E12" s="38" t="s">
        <v>19</v>
      </c>
      <c r="F12" s="46" t="s">
        <v>20</v>
      </c>
      <c r="G12" s="47"/>
      <c r="H12" s="47"/>
      <c r="I12" s="47"/>
      <c r="J12" s="47"/>
      <c r="K12" s="47"/>
      <c r="L12" s="32" t="s">
        <v>21</v>
      </c>
    </row>
    <row r="13" spans="1:12" ht="14.5" customHeight="1" x14ac:dyDescent="0.35">
      <c r="A13" s="35"/>
      <c r="B13" s="33"/>
      <c r="C13" s="33"/>
      <c r="D13" s="39"/>
      <c r="E13" s="39"/>
      <c r="F13" s="44" t="s">
        <v>30</v>
      </c>
      <c r="G13" s="45"/>
      <c r="H13" s="48" t="s">
        <v>31</v>
      </c>
      <c r="I13" s="49"/>
      <c r="J13" s="49"/>
      <c r="K13" s="49"/>
      <c r="L13" s="33"/>
    </row>
    <row r="14" spans="1:12" ht="78" customHeight="1" x14ac:dyDescent="0.35">
      <c r="A14" s="35"/>
      <c r="B14" s="33"/>
      <c r="C14" s="33"/>
      <c r="D14" s="39"/>
      <c r="E14" s="39"/>
      <c r="F14" s="6" t="s">
        <v>32</v>
      </c>
      <c r="G14" s="6" t="s">
        <v>33</v>
      </c>
      <c r="H14" s="6" t="s">
        <v>34</v>
      </c>
      <c r="I14" s="6" t="s">
        <v>35</v>
      </c>
      <c r="J14" s="6" t="s">
        <v>36</v>
      </c>
      <c r="K14" s="9" t="s">
        <v>37</v>
      </c>
      <c r="L14" s="41"/>
    </row>
    <row r="15" spans="1:12" ht="31" customHeight="1" x14ac:dyDescent="0.35">
      <c r="A15" s="36"/>
      <c r="B15" s="37"/>
      <c r="C15" s="37"/>
      <c r="D15" s="40"/>
      <c r="E15" s="40"/>
      <c r="F15" s="5" t="s">
        <v>38</v>
      </c>
      <c r="G15" s="5" t="s">
        <v>39</v>
      </c>
      <c r="H15" s="5" t="s">
        <v>40</v>
      </c>
      <c r="I15" s="5" t="s">
        <v>41</v>
      </c>
      <c r="J15" s="5" t="s">
        <v>42</v>
      </c>
      <c r="K15" s="5" t="s">
        <v>41</v>
      </c>
      <c r="L15" s="5"/>
    </row>
    <row r="16" spans="1:12" ht="12.75" customHeight="1" x14ac:dyDescent="0.25">
      <c r="A16" s="19" t="s">
        <v>43</v>
      </c>
      <c r="B16" s="20" t="s">
        <v>44</v>
      </c>
      <c r="C16" s="19" t="s">
        <v>45</v>
      </c>
      <c r="D16" s="21">
        <v>740000</v>
      </c>
      <c r="E16" s="21">
        <v>350000</v>
      </c>
      <c r="F16" s="4">
        <v>15</v>
      </c>
      <c r="G16" s="4">
        <v>30</v>
      </c>
      <c r="H16" s="4">
        <v>9</v>
      </c>
      <c r="I16" s="4">
        <v>5</v>
      </c>
      <c r="J16" s="4">
        <v>22</v>
      </c>
      <c r="K16" s="4">
        <v>5</v>
      </c>
      <c r="L16" s="10">
        <f>SUM(F16:K16)</f>
        <v>86</v>
      </c>
    </row>
    <row r="17" spans="1:12" ht="12.75" customHeight="1" x14ac:dyDescent="0.25">
      <c r="A17" s="19" t="s">
        <v>47</v>
      </c>
      <c r="B17" s="19" t="s">
        <v>48</v>
      </c>
      <c r="C17" s="19" t="s">
        <v>49</v>
      </c>
      <c r="D17" s="21">
        <v>651000</v>
      </c>
      <c r="E17" s="21">
        <v>400000</v>
      </c>
      <c r="F17" s="4">
        <v>14</v>
      </c>
      <c r="G17" s="4">
        <v>30</v>
      </c>
      <c r="H17" s="4">
        <v>9</v>
      </c>
      <c r="I17" s="4">
        <v>5</v>
      </c>
      <c r="J17" s="4">
        <v>24</v>
      </c>
      <c r="K17" s="4">
        <v>5</v>
      </c>
      <c r="L17" s="10">
        <f t="shared" ref="L17:L22" si="0">SUM(F17:K17)</f>
        <v>87</v>
      </c>
    </row>
    <row r="18" spans="1:12" ht="12.75" customHeight="1" x14ac:dyDescent="0.25">
      <c r="A18" s="19" t="s">
        <v>50</v>
      </c>
      <c r="B18" s="19" t="s">
        <v>51</v>
      </c>
      <c r="C18" s="19" t="s">
        <v>52</v>
      </c>
      <c r="D18" s="21">
        <v>558910</v>
      </c>
      <c r="E18" s="21">
        <v>340000</v>
      </c>
      <c r="F18" s="4">
        <v>10</v>
      </c>
      <c r="G18" s="4">
        <v>27</v>
      </c>
      <c r="H18" s="4">
        <v>8</v>
      </c>
      <c r="I18" s="4">
        <v>4</v>
      </c>
      <c r="J18" s="4">
        <v>20</v>
      </c>
      <c r="K18" s="4">
        <v>5</v>
      </c>
      <c r="L18" s="10">
        <f t="shared" si="0"/>
        <v>74</v>
      </c>
    </row>
    <row r="19" spans="1:12" ht="12.75" customHeight="1" x14ac:dyDescent="0.25">
      <c r="A19" s="20" t="s">
        <v>53</v>
      </c>
      <c r="B19" s="20" t="s">
        <v>54</v>
      </c>
      <c r="C19" s="20" t="s">
        <v>55</v>
      </c>
      <c r="D19" s="22">
        <v>10280360</v>
      </c>
      <c r="E19" s="22">
        <v>2000000</v>
      </c>
      <c r="F19" s="4">
        <v>15</v>
      </c>
      <c r="G19" s="4">
        <v>35</v>
      </c>
      <c r="H19" s="4">
        <v>9</v>
      </c>
      <c r="I19" s="4">
        <v>5</v>
      </c>
      <c r="J19" s="4">
        <v>28</v>
      </c>
      <c r="K19" s="4">
        <v>5</v>
      </c>
      <c r="L19" s="10">
        <f t="shared" si="0"/>
        <v>97</v>
      </c>
    </row>
    <row r="20" spans="1:12" ht="12.75" customHeight="1" x14ac:dyDescent="0.25">
      <c r="A20" s="19" t="s">
        <v>57</v>
      </c>
      <c r="B20" s="19" t="s">
        <v>58</v>
      </c>
      <c r="C20" s="19" t="s">
        <v>59</v>
      </c>
      <c r="D20" s="21">
        <v>550000</v>
      </c>
      <c r="E20" s="21">
        <v>300000</v>
      </c>
      <c r="F20" s="4">
        <v>15</v>
      </c>
      <c r="G20" s="4">
        <v>32</v>
      </c>
      <c r="H20" s="4">
        <v>9</v>
      </c>
      <c r="I20" s="4">
        <v>5</v>
      </c>
      <c r="J20" s="4">
        <v>26</v>
      </c>
      <c r="K20" s="4">
        <v>5</v>
      </c>
      <c r="L20" s="10">
        <f t="shared" si="0"/>
        <v>92</v>
      </c>
    </row>
    <row r="21" spans="1:12" ht="12.75" customHeight="1" x14ac:dyDescent="0.25">
      <c r="A21" s="20" t="s">
        <v>60</v>
      </c>
      <c r="B21" s="20" t="s">
        <v>61</v>
      </c>
      <c r="C21" s="20" t="s">
        <v>62</v>
      </c>
      <c r="D21" s="22">
        <v>1200000</v>
      </c>
      <c r="E21" s="22">
        <v>1000000</v>
      </c>
      <c r="F21" s="4">
        <v>11</v>
      </c>
      <c r="G21" s="4">
        <v>25</v>
      </c>
      <c r="H21" s="4">
        <v>7</v>
      </c>
      <c r="I21" s="4">
        <v>2</v>
      </c>
      <c r="J21" s="4">
        <v>20</v>
      </c>
      <c r="K21" s="4">
        <v>4</v>
      </c>
      <c r="L21" s="10">
        <f t="shared" si="0"/>
        <v>69</v>
      </c>
    </row>
    <row r="22" spans="1:12" ht="12.75" customHeight="1" x14ac:dyDescent="0.25">
      <c r="A22" s="19" t="s">
        <v>63</v>
      </c>
      <c r="B22" s="19" t="s">
        <v>64</v>
      </c>
      <c r="C22" s="19" t="s">
        <v>65</v>
      </c>
      <c r="D22" s="21">
        <v>547900</v>
      </c>
      <c r="E22" s="21">
        <v>160000</v>
      </c>
      <c r="F22" s="4">
        <v>13</v>
      </c>
      <c r="G22" s="4">
        <v>31</v>
      </c>
      <c r="H22" s="4">
        <v>8</v>
      </c>
      <c r="I22" s="4">
        <v>4</v>
      </c>
      <c r="J22" s="4">
        <v>23</v>
      </c>
      <c r="K22" s="4">
        <v>5</v>
      </c>
      <c r="L22" s="10">
        <f t="shared" si="0"/>
        <v>84</v>
      </c>
    </row>
    <row r="23" spans="1:12" x14ac:dyDescent="0.35">
      <c r="D23" s="16">
        <f>SUM(D16:D22)</f>
        <v>14528170</v>
      </c>
      <c r="E23" s="16">
        <f>SUM(E16:E22)</f>
        <v>4550000</v>
      </c>
    </row>
    <row r="24" spans="1:12" x14ac:dyDescent="0.35">
      <c r="E24" s="18"/>
    </row>
  </sheetData>
  <mergeCells count="12">
    <mergeCell ref="L12:L14"/>
    <mergeCell ref="F13:G13"/>
    <mergeCell ref="H13:K13"/>
    <mergeCell ref="A7:C7"/>
    <mergeCell ref="D8:K8"/>
    <mergeCell ref="D9:K9"/>
    <mergeCell ref="A12:A15"/>
    <mergeCell ref="B12:B15"/>
    <mergeCell ref="C12:C15"/>
    <mergeCell ref="D12:D15"/>
    <mergeCell ref="E12:E15"/>
    <mergeCell ref="F12:K12"/>
  </mergeCells>
  <dataValidations count="7">
    <dataValidation type="decimal" allowBlank="1" showInputMessage="1" showErrorMessage="1" sqref="G23:G1048576 G10:G14" xr:uid="{E7FC7CB5-0DDE-4D39-B2A0-C9E0FBEA7E9B}">
      <formula1>0</formula1>
      <formula2>40</formula2>
    </dataValidation>
    <dataValidation type="decimal" allowBlank="1" showInputMessage="1" showErrorMessage="1" error="max. 40" sqref="F23:F1048576 F10:F14" xr:uid="{A76C879A-6AC9-4307-88C7-8BA03AB96D06}">
      <formula1>0</formula1>
      <formula2>10</formula2>
    </dataValidation>
    <dataValidation type="decimal" allowBlank="1" showInputMessage="1" showErrorMessage="1" error="max. 15" sqref="H23:H1048576 H10:H14" xr:uid="{33AB8F15-343D-409E-B6B7-BB14189F1CD9}">
      <formula1>0</formula1>
      <formula2>10</formula2>
    </dataValidation>
    <dataValidation type="decimal" allowBlank="1" showInputMessage="1" showErrorMessage="1" error="max. 5" sqref="I23:I1048576 I10:I14" xr:uid="{FFB8B7F4-109C-489D-8089-90BC9FF47E5B}">
      <formula1>0</formula1>
      <formula2>10</formula2>
    </dataValidation>
    <dataValidation type="decimal" allowBlank="1" showInputMessage="1" showErrorMessage="1" error="max. 10" sqref="J23:J1048576 J10:J14" xr:uid="{EEEC1F19-3C85-4634-86DF-4DB3BEA98FE6}">
      <formula1>0</formula1>
      <formula2>20</formula2>
    </dataValidation>
    <dataValidation type="decimal" allowBlank="1" showInputMessage="1" showErrorMessage="1" error="max. 10" sqref="K10:K14 K23:K1048576" xr:uid="{CD88B5F9-EB3B-46C4-86F4-ABAEC35AA5AC}">
      <formula1>0</formula1>
      <formula2>10</formula2>
    </dataValidation>
    <dataValidation type="decimal" operator="lessThanOrEqual" allowBlank="1" showInputMessage="1" showErrorMessage="1" sqref="F16:K22" xr:uid="{6F610BE4-1094-427B-8E71-970605052F81}">
      <formula1>15</formula1>
    </dataValidation>
  </dataValidation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FFBA7-F8EA-467B-9FCA-D2C5375B0623}">
  <dimension ref="A1:L24"/>
  <sheetViews>
    <sheetView zoomScale="70" zoomScaleNormal="70" workbookViewId="0"/>
  </sheetViews>
  <sheetFormatPr defaultColWidth="9.1796875" defaultRowHeight="12" x14ac:dyDescent="0.35"/>
  <cols>
    <col min="1" max="1" width="11.54296875" style="2" customWidth="1"/>
    <col min="2" max="2" width="30" style="2" bestFit="1" customWidth="1"/>
    <col min="3" max="3" width="43.453125" style="2" customWidth="1"/>
    <col min="4" max="4" width="13.54296875" style="2" customWidth="1"/>
    <col min="5" max="5" width="12.54296875" style="2" customWidth="1"/>
    <col min="6" max="7" width="9.453125" style="2" customWidth="1"/>
    <col min="8" max="8" width="10" style="2" customWidth="1"/>
    <col min="9" max="12" width="9.453125" style="2" customWidth="1"/>
    <col min="13" max="16384" width="9.1796875" style="2"/>
  </cols>
  <sheetData>
    <row r="1" spans="1:12" ht="38.25" customHeight="1" x14ac:dyDescent="0.35">
      <c r="A1" s="1" t="s">
        <v>0</v>
      </c>
    </row>
    <row r="2" spans="1:12" ht="15" customHeight="1" x14ac:dyDescent="0.35">
      <c r="A2" s="11" t="s">
        <v>1</v>
      </c>
      <c r="D2" s="3" t="s">
        <v>2</v>
      </c>
    </row>
    <row r="3" spans="1:12" ht="15" customHeight="1" x14ac:dyDescent="0.35">
      <c r="A3" s="3" t="s">
        <v>3</v>
      </c>
      <c r="D3" s="30" t="s">
        <v>4</v>
      </c>
      <c r="E3" s="30"/>
      <c r="F3" s="30"/>
      <c r="G3" s="30"/>
      <c r="H3" s="30"/>
      <c r="I3" s="30"/>
      <c r="J3" s="30"/>
      <c r="K3" s="30"/>
    </row>
    <row r="4" spans="1:12" ht="15" customHeight="1" x14ac:dyDescent="0.35">
      <c r="A4" s="3" t="s">
        <v>5</v>
      </c>
      <c r="D4" s="31" t="s">
        <v>6</v>
      </c>
      <c r="E4" s="31"/>
      <c r="F4" s="31"/>
      <c r="G4" s="31"/>
      <c r="H4" s="31"/>
      <c r="I4" s="31"/>
      <c r="J4" s="31"/>
      <c r="K4" s="31"/>
    </row>
    <row r="5" spans="1:12" ht="15" customHeight="1" x14ac:dyDescent="0.35">
      <c r="A5" s="11" t="s">
        <v>7</v>
      </c>
      <c r="D5" s="31" t="s">
        <v>8</v>
      </c>
      <c r="E5" s="31"/>
      <c r="F5" s="31"/>
      <c r="G5" s="31"/>
      <c r="H5" s="31"/>
      <c r="I5" s="31"/>
      <c r="J5" s="31"/>
      <c r="K5" s="31"/>
    </row>
    <row r="6" spans="1:12" ht="15" customHeight="1" x14ac:dyDescent="0.35">
      <c r="A6" s="3" t="s">
        <v>9</v>
      </c>
    </row>
    <row r="7" spans="1:12" ht="14.25" customHeight="1" x14ac:dyDescent="0.35">
      <c r="A7" s="50" t="s">
        <v>10</v>
      </c>
      <c r="B7" s="51"/>
      <c r="C7" s="51"/>
      <c r="D7" s="3" t="s">
        <v>11</v>
      </c>
    </row>
    <row r="8" spans="1:12" ht="57" customHeight="1" x14ac:dyDescent="0.35">
      <c r="A8" s="3" t="s">
        <v>12</v>
      </c>
      <c r="D8" s="52" t="s">
        <v>13</v>
      </c>
      <c r="E8" s="52"/>
      <c r="F8" s="52"/>
      <c r="G8" s="52"/>
      <c r="H8" s="52"/>
      <c r="I8" s="52"/>
      <c r="J8" s="52"/>
      <c r="K8" s="52"/>
    </row>
    <row r="9" spans="1:12" ht="134.15" customHeight="1" x14ac:dyDescent="0.35">
      <c r="D9" s="52" t="s">
        <v>14</v>
      </c>
      <c r="E9" s="52"/>
      <c r="F9" s="52"/>
      <c r="G9" s="52"/>
      <c r="H9" s="52"/>
      <c r="I9" s="52"/>
      <c r="J9" s="52"/>
      <c r="K9" s="52"/>
    </row>
    <row r="10" spans="1:12" ht="15" customHeight="1" x14ac:dyDescent="0.35">
      <c r="A10" s="3"/>
    </row>
    <row r="11" spans="1:12" ht="15" customHeight="1" x14ac:dyDescent="0.35">
      <c r="A11" s="3"/>
      <c r="G11" s="3"/>
      <c r="H11" s="3"/>
      <c r="I11" s="3"/>
    </row>
    <row r="12" spans="1:12" ht="15" customHeight="1" x14ac:dyDescent="0.35">
      <c r="A12" s="34" t="s">
        <v>15</v>
      </c>
      <c r="B12" s="32" t="s">
        <v>16</v>
      </c>
      <c r="C12" s="32" t="s">
        <v>17</v>
      </c>
      <c r="D12" s="38" t="s">
        <v>18</v>
      </c>
      <c r="E12" s="38" t="s">
        <v>19</v>
      </c>
      <c r="F12" s="46" t="s">
        <v>20</v>
      </c>
      <c r="G12" s="47"/>
      <c r="H12" s="47"/>
      <c r="I12" s="47"/>
      <c r="J12" s="47"/>
      <c r="K12" s="47"/>
      <c r="L12" s="32" t="s">
        <v>21</v>
      </c>
    </row>
    <row r="13" spans="1:12" ht="14.5" customHeight="1" x14ac:dyDescent="0.35">
      <c r="A13" s="35"/>
      <c r="B13" s="33"/>
      <c r="C13" s="33"/>
      <c r="D13" s="39"/>
      <c r="E13" s="39"/>
      <c r="F13" s="44" t="s">
        <v>30</v>
      </c>
      <c r="G13" s="45"/>
      <c r="H13" s="48" t="s">
        <v>31</v>
      </c>
      <c r="I13" s="49"/>
      <c r="J13" s="49"/>
      <c r="K13" s="49"/>
      <c r="L13" s="33"/>
    </row>
    <row r="14" spans="1:12" ht="78" customHeight="1" x14ac:dyDescent="0.35">
      <c r="A14" s="35"/>
      <c r="B14" s="33"/>
      <c r="C14" s="33"/>
      <c r="D14" s="39"/>
      <c r="E14" s="39"/>
      <c r="F14" s="6" t="s">
        <v>32</v>
      </c>
      <c r="G14" s="6" t="s">
        <v>33</v>
      </c>
      <c r="H14" s="6" t="s">
        <v>34</v>
      </c>
      <c r="I14" s="6" t="s">
        <v>35</v>
      </c>
      <c r="J14" s="6" t="s">
        <v>36</v>
      </c>
      <c r="K14" s="9" t="s">
        <v>37</v>
      </c>
      <c r="L14" s="41"/>
    </row>
    <row r="15" spans="1:12" ht="31" customHeight="1" x14ac:dyDescent="0.35">
      <c r="A15" s="36"/>
      <c r="B15" s="37"/>
      <c r="C15" s="37"/>
      <c r="D15" s="40"/>
      <c r="E15" s="40"/>
      <c r="F15" s="5" t="s">
        <v>38</v>
      </c>
      <c r="G15" s="5" t="s">
        <v>39</v>
      </c>
      <c r="H15" s="5" t="s">
        <v>40</v>
      </c>
      <c r="I15" s="5" t="s">
        <v>41</v>
      </c>
      <c r="J15" s="5" t="s">
        <v>42</v>
      </c>
      <c r="K15" s="5" t="s">
        <v>41</v>
      </c>
      <c r="L15" s="5"/>
    </row>
    <row r="16" spans="1:12" ht="12.75" customHeight="1" x14ac:dyDescent="0.25">
      <c r="A16" s="19" t="s">
        <v>43</v>
      </c>
      <c r="B16" s="20" t="s">
        <v>44</v>
      </c>
      <c r="C16" s="19" t="s">
        <v>45</v>
      </c>
      <c r="D16" s="21">
        <v>740000</v>
      </c>
      <c r="E16" s="21">
        <v>350000</v>
      </c>
      <c r="F16" s="4">
        <v>15</v>
      </c>
      <c r="G16" s="4">
        <v>33</v>
      </c>
      <c r="H16" s="4">
        <v>10</v>
      </c>
      <c r="I16" s="4">
        <v>5</v>
      </c>
      <c r="J16" s="4">
        <v>25</v>
      </c>
      <c r="K16" s="4">
        <v>5</v>
      </c>
      <c r="L16" s="10">
        <f>SUM(F16:K16)</f>
        <v>93</v>
      </c>
    </row>
    <row r="17" spans="1:12" ht="12.75" customHeight="1" x14ac:dyDescent="0.25">
      <c r="A17" s="19" t="s">
        <v>47</v>
      </c>
      <c r="B17" s="19" t="s">
        <v>48</v>
      </c>
      <c r="C17" s="19" t="s">
        <v>49</v>
      </c>
      <c r="D17" s="21">
        <v>651000</v>
      </c>
      <c r="E17" s="21">
        <v>400000</v>
      </c>
      <c r="F17" s="4">
        <v>15</v>
      </c>
      <c r="G17" s="4">
        <v>35</v>
      </c>
      <c r="H17" s="4">
        <v>10</v>
      </c>
      <c r="I17" s="4">
        <v>5</v>
      </c>
      <c r="J17" s="4">
        <v>25</v>
      </c>
      <c r="K17" s="4">
        <v>5</v>
      </c>
      <c r="L17" s="10">
        <f t="shared" ref="L17:L22" si="0">SUM(F17:K17)</f>
        <v>95</v>
      </c>
    </row>
    <row r="18" spans="1:12" ht="12.75" customHeight="1" x14ac:dyDescent="0.25">
      <c r="A18" s="19" t="s">
        <v>50</v>
      </c>
      <c r="B18" s="19" t="s">
        <v>51</v>
      </c>
      <c r="C18" s="19" t="s">
        <v>52</v>
      </c>
      <c r="D18" s="21">
        <v>558910</v>
      </c>
      <c r="E18" s="21">
        <v>340000</v>
      </c>
      <c r="F18" s="4">
        <v>13</v>
      </c>
      <c r="G18" s="4">
        <v>20</v>
      </c>
      <c r="H18" s="4">
        <v>9</v>
      </c>
      <c r="I18" s="4">
        <v>5</v>
      </c>
      <c r="J18" s="4">
        <v>18</v>
      </c>
      <c r="K18" s="4">
        <v>5</v>
      </c>
      <c r="L18" s="10">
        <f t="shared" si="0"/>
        <v>70</v>
      </c>
    </row>
    <row r="19" spans="1:12" ht="12.75" customHeight="1" x14ac:dyDescent="0.25">
      <c r="A19" s="20" t="s">
        <v>53</v>
      </c>
      <c r="B19" s="20" t="s">
        <v>54</v>
      </c>
      <c r="C19" s="20" t="s">
        <v>55</v>
      </c>
      <c r="D19" s="22">
        <v>10280360</v>
      </c>
      <c r="E19" s="22">
        <v>2000000</v>
      </c>
      <c r="F19" s="4">
        <v>15</v>
      </c>
      <c r="G19" s="4">
        <v>35</v>
      </c>
      <c r="H19" s="4">
        <v>9</v>
      </c>
      <c r="I19" s="4">
        <v>5</v>
      </c>
      <c r="J19" s="4">
        <v>30</v>
      </c>
      <c r="K19" s="4">
        <v>5</v>
      </c>
      <c r="L19" s="10">
        <f t="shared" si="0"/>
        <v>99</v>
      </c>
    </row>
    <row r="20" spans="1:12" ht="12.75" customHeight="1" x14ac:dyDescent="0.25">
      <c r="A20" s="19" t="s">
        <v>57</v>
      </c>
      <c r="B20" s="19" t="s">
        <v>58</v>
      </c>
      <c r="C20" s="19" t="s">
        <v>59</v>
      </c>
      <c r="D20" s="21">
        <v>550000</v>
      </c>
      <c r="E20" s="21">
        <v>300000</v>
      </c>
      <c r="F20" s="4">
        <v>15</v>
      </c>
      <c r="G20" s="4">
        <v>30</v>
      </c>
      <c r="H20" s="4">
        <v>10</v>
      </c>
      <c r="I20" s="4">
        <v>5</v>
      </c>
      <c r="J20" s="4">
        <v>28</v>
      </c>
      <c r="K20" s="4">
        <v>5</v>
      </c>
      <c r="L20" s="10">
        <f t="shared" si="0"/>
        <v>93</v>
      </c>
    </row>
    <row r="21" spans="1:12" ht="12.75" customHeight="1" x14ac:dyDescent="0.25">
      <c r="A21" s="20" t="s">
        <v>60</v>
      </c>
      <c r="B21" s="20" t="s">
        <v>61</v>
      </c>
      <c r="C21" s="20" t="s">
        <v>62</v>
      </c>
      <c r="D21" s="22">
        <v>1200000</v>
      </c>
      <c r="E21" s="22">
        <v>1000000</v>
      </c>
      <c r="F21" s="4">
        <v>5</v>
      </c>
      <c r="G21" s="4">
        <v>30</v>
      </c>
      <c r="H21" s="4">
        <v>3</v>
      </c>
      <c r="I21" s="4">
        <v>3</v>
      </c>
      <c r="J21" s="4">
        <v>10</v>
      </c>
      <c r="K21" s="4">
        <v>1</v>
      </c>
      <c r="L21" s="10">
        <f t="shared" si="0"/>
        <v>52</v>
      </c>
    </row>
    <row r="22" spans="1:12" ht="12.75" customHeight="1" x14ac:dyDescent="0.25">
      <c r="A22" s="19" t="s">
        <v>63</v>
      </c>
      <c r="B22" s="19" t="s">
        <v>64</v>
      </c>
      <c r="C22" s="19" t="s">
        <v>65</v>
      </c>
      <c r="D22" s="21">
        <v>547900</v>
      </c>
      <c r="E22" s="21">
        <v>160000</v>
      </c>
      <c r="F22" s="4">
        <v>15</v>
      </c>
      <c r="G22" s="4">
        <v>35</v>
      </c>
      <c r="H22" s="4">
        <v>10</v>
      </c>
      <c r="I22" s="4">
        <v>5</v>
      </c>
      <c r="J22" s="4">
        <v>25</v>
      </c>
      <c r="K22" s="4">
        <v>4</v>
      </c>
      <c r="L22" s="10">
        <f t="shared" si="0"/>
        <v>94</v>
      </c>
    </row>
    <row r="23" spans="1:12" x14ac:dyDescent="0.35">
      <c r="D23" s="16">
        <f>SUM(D16:D22)</f>
        <v>14528170</v>
      </c>
      <c r="E23" s="16">
        <f>SUM(E16:E22)</f>
        <v>4550000</v>
      </c>
    </row>
    <row r="24" spans="1:12" x14ac:dyDescent="0.35">
      <c r="E24" s="18"/>
    </row>
  </sheetData>
  <mergeCells count="12">
    <mergeCell ref="L12:L14"/>
    <mergeCell ref="F13:G13"/>
    <mergeCell ref="H13:K13"/>
    <mergeCell ref="A7:C7"/>
    <mergeCell ref="D8:K8"/>
    <mergeCell ref="D9:K9"/>
    <mergeCell ref="A12:A15"/>
    <mergeCell ref="B12:B15"/>
    <mergeCell ref="C12:C15"/>
    <mergeCell ref="D12:D15"/>
    <mergeCell ref="E12:E15"/>
    <mergeCell ref="F12:K12"/>
  </mergeCells>
  <dataValidations count="7">
    <dataValidation type="decimal" allowBlank="1" showInputMessage="1" showErrorMessage="1" sqref="G23:G1048576 G10:G14" xr:uid="{72B6A5B0-F8F1-402F-9C2A-0F53075036DF}">
      <formula1>0</formula1>
      <formula2>40</formula2>
    </dataValidation>
    <dataValidation type="decimal" allowBlank="1" showInputMessage="1" showErrorMessage="1" error="max. 40" sqref="F23:F1048576 F10:F14" xr:uid="{A85D8899-6990-4B4D-A08F-1761103E0A49}">
      <formula1>0</formula1>
      <formula2>10</formula2>
    </dataValidation>
    <dataValidation type="decimal" allowBlank="1" showInputMessage="1" showErrorMessage="1" error="max. 15" sqref="H23:H1048576 H10:H14" xr:uid="{25D87E5F-0E08-4978-8C8C-B5FDFAB7E981}">
      <formula1>0</formula1>
      <formula2>10</formula2>
    </dataValidation>
    <dataValidation type="decimal" allowBlank="1" showInputMessage="1" showErrorMessage="1" error="max. 5" sqref="I23:I1048576 I10:I14" xr:uid="{CDBFBB93-53D4-4635-9636-B12BC4BF81CD}">
      <formula1>0</formula1>
      <formula2>10</formula2>
    </dataValidation>
    <dataValidation type="decimal" allowBlank="1" showInputMessage="1" showErrorMessage="1" error="max. 10" sqref="J23:J1048576 J10:J14" xr:uid="{7D944DB8-D033-4BDA-987F-8B255083C719}">
      <formula1>0</formula1>
      <formula2>20</formula2>
    </dataValidation>
    <dataValidation type="decimal" allowBlank="1" showInputMessage="1" showErrorMessage="1" error="max. 10" sqref="K10:K14 K23:K1048576" xr:uid="{3F3F6FD2-B223-4B02-B8F3-A0646DCEE52F}">
      <formula1>0</formula1>
      <formula2>10</formula2>
    </dataValidation>
    <dataValidation type="decimal" operator="lessThanOrEqual" allowBlank="1" showInputMessage="1" showErrorMessage="1" sqref="F16:K22" xr:uid="{90CE631A-9731-4DB7-BB74-4A5A2173349B}">
      <formula1>15</formula1>
    </dataValidation>
  </dataValidation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C40861AA4BB684D8DB38611A5605F1E" ma:contentTypeVersion="13" ma:contentTypeDescription="Vytvoří nový dokument" ma:contentTypeScope="" ma:versionID="a0bb5a53c0548dc69bd615d1b743a2dd">
  <xsd:schema xmlns:xsd="http://www.w3.org/2001/XMLSchema" xmlns:xs="http://www.w3.org/2001/XMLSchema" xmlns:p="http://schemas.microsoft.com/office/2006/metadata/properties" xmlns:ns2="2fd1ed75-4b1a-45aa-85d1-65d48fe2931c" xmlns:ns3="0b3a04af-ca41-4258-a70a-afb1da0fb2b2" targetNamespace="http://schemas.microsoft.com/office/2006/metadata/properties" ma:root="true" ma:fieldsID="5251c990574794382dd5937319e6639a" ns2:_="" ns3:_="">
    <xsd:import namespace="2fd1ed75-4b1a-45aa-85d1-65d48fe2931c"/>
    <xsd:import namespace="0b3a04af-ca41-4258-a70a-afb1da0fb2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d1ed75-4b1a-45aa-85d1-65d48fe293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Značky obrázků" ma:readOnly="false" ma:fieldId="{5cf76f15-5ced-4ddc-b409-7134ff3c332f}" ma:taxonomyMulti="true" ma:sspId="8702f465-936c-43c5-a0b5-29d111817f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a04af-ca41-4258-a70a-afb1da0fb2b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d18cad8-679f-4dac-b51e-7dce160a5acd}" ma:internalName="TaxCatchAll" ma:showField="CatchAllData" ma:web="0b3a04af-ca41-4258-a70a-afb1da0fb2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d1ed75-4b1a-45aa-85d1-65d48fe2931c">
      <Terms xmlns="http://schemas.microsoft.com/office/infopath/2007/PartnerControls"/>
    </lcf76f155ced4ddcb4097134ff3c332f>
    <TaxCatchAll xmlns="0b3a04af-ca41-4258-a70a-afb1da0fb2b2" xsi:nil="true"/>
  </documentManagement>
</p:properties>
</file>

<file path=customXml/itemProps1.xml><?xml version="1.0" encoding="utf-8"?>
<ds:datastoreItem xmlns:ds="http://schemas.openxmlformats.org/officeDocument/2006/customXml" ds:itemID="{997545CC-29A6-44C9-BA0D-F6D4CAC03B74}"/>
</file>

<file path=customXml/itemProps2.xml><?xml version="1.0" encoding="utf-8"?>
<ds:datastoreItem xmlns:ds="http://schemas.openxmlformats.org/officeDocument/2006/customXml" ds:itemID="{C47704A0-D7FF-4B0F-B59A-E2D1DEC18D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9145B89-2C85-44FC-B9A1-02F45F7893FB}">
  <ds:schemaRefs>
    <ds:schemaRef ds:uri="http://schemas.microsoft.com/office/2006/metadata/properties"/>
    <ds:schemaRef ds:uri="http://schemas.microsoft.com/office/infopath/2007/PartnerControls"/>
    <ds:schemaRef ds:uri="08ef0b7f-d66d-4f1a-9e5c-9180f0706173"/>
    <ds:schemaRef ds:uri="28d75d15-bca9-47f6-bffa-3b7a2afa4dc9"/>
    <ds:schemaRef ds:uri="72f787dc-d373-4ea3-a2d4-b1745efef71e"/>
    <ds:schemaRef ds:uri="2fd1ed75-4b1a-45aa-85d1-65d48fe2931c"/>
    <ds:schemaRef ds:uri="0b3a04af-ca41-4258-a70a-afb1da0fb2b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Distribuční projekty</vt:lpstr>
      <vt:lpstr>DKr</vt:lpstr>
      <vt:lpstr>DKu</vt:lpstr>
      <vt:lpstr>MP</vt:lpstr>
      <vt:lpstr>MŠ</vt:lpstr>
      <vt:lpstr>ZK</vt:lpstr>
      <vt:lpstr>'Distribuční projekty'!Oblast_tisku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Kateřina Vojkůvková</dc:creator>
  <cp:keywords/>
  <dc:description/>
  <cp:lastModifiedBy>Marie Ilkivová</cp:lastModifiedBy>
  <cp:revision/>
  <dcterms:created xsi:type="dcterms:W3CDTF">2013-12-06T22:03:05Z</dcterms:created>
  <dcterms:modified xsi:type="dcterms:W3CDTF">2026-10-30T14:54:56Z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0x0101009C40861AA4BB684D8DB38611A5605F1E</vt:lpwstr>
  </property>
  <property fmtid="{D5CDD505-2E9C-101B-9397-08002B2CF9AE}" pid="3" name="MediaServiceImageTags">
    <vt:lpwstr/>
  </property>
  <property fmtid="{D5CDD505-2E9C-101B-9397-08002B2CF9AE}" pid="4" name="Order">
    <vt:r8>676000</vt:r8>
  </property>
  <property fmtid="{D5CDD505-2E9C-101B-9397-08002B2CF9AE}" pid="5" name="Pořadí">
    <vt:r8>1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</Properties>
</file>