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zuzana.szczepanikova\Downloads\"/>
    </mc:Choice>
  </mc:AlternateContent>
  <xr:revisionPtr revIDLastSave="32" documentId="13_ncr:1_{24E7BB36-D3EC-4194-9457-5E4B7EA80A56}" xr6:coauthVersionLast="47" xr6:coauthVersionMax="47" xr10:uidLastSave="{BBC16166-46FF-4070-8056-F4EC0CE7E7D1}"/>
  <bookViews>
    <workbookView xWindow="-110" yWindow="-110" windowWidth="19420" windowHeight="11500" xr2:uid="{00000000-000D-0000-FFFF-FFFF00000000}"/>
  </bookViews>
  <sheets>
    <sheet name="Vyvoj_hrany_serial" sheetId="8" r:id="rId1"/>
    <sheet name="MK" sheetId="9" r:id="rId2"/>
    <sheet name="BS" sheetId="10" r:id="rId3"/>
    <sheet name="TF" sheetId="11" r:id="rId4"/>
    <sheet name="PK" sheetId="12" r:id="rId5"/>
    <sheet name="AT" sheetId="13" r:id="rId6"/>
  </sheets>
  <definedNames>
    <definedName name="_xlnm.Print_Area" localSheetId="0">Vyvoj_hrany_serial!$A$1:$M$61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8" l="1"/>
  <c r="D57" i="8"/>
  <c r="F28" i="8"/>
  <c r="G28" i="8"/>
  <c r="H28" i="8"/>
  <c r="I28" i="8"/>
  <c r="J28" i="8"/>
  <c r="K28" i="8"/>
  <c r="F33" i="8"/>
  <c r="G33" i="8"/>
  <c r="H33" i="8"/>
  <c r="I33" i="8"/>
  <c r="J33" i="8"/>
  <c r="K33" i="8"/>
  <c r="F51" i="8"/>
  <c r="G51" i="8"/>
  <c r="H51" i="8"/>
  <c r="I51" i="8"/>
  <c r="J51" i="8"/>
  <c r="K51" i="8"/>
  <c r="F50" i="8"/>
  <c r="G50" i="8"/>
  <c r="H50" i="8"/>
  <c r="I50" i="8"/>
  <c r="J50" i="8"/>
  <c r="K50" i="8"/>
  <c r="F49" i="8"/>
  <c r="G49" i="8"/>
  <c r="H49" i="8"/>
  <c r="I49" i="8"/>
  <c r="J49" i="8"/>
  <c r="K49" i="8"/>
  <c r="F53" i="8"/>
  <c r="G53" i="8"/>
  <c r="H53" i="8"/>
  <c r="I53" i="8"/>
  <c r="J53" i="8"/>
  <c r="K53" i="8"/>
  <c r="F32" i="8"/>
  <c r="G32" i="8"/>
  <c r="H32" i="8"/>
  <c r="I32" i="8"/>
  <c r="J32" i="8"/>
  <c r="K32" i="8"/>
  <c r="F43" i="8"/>
  <c r="G43" i="8"/>
  <c r="H43" i="8"/>
  <c r="I43" i="8"/>
  <c r="J43" i="8"/>
  <c r="K43" i="8"/>
  <c r="F38" i="8"/>
  <c r="G38" i="8"/>
  <c r="H38" i="8"/>
  <c r="I38" i="8"/>
  <c r="J38" i="8"/>
  <c r="K38" i="8"/>
  <c r="F21" i="8"/>
  <c r="G21" i="8"/>
  <c r="H21" i="8"/>
  <c r="I21" i="8"/>
  <c r="J21" i="8"/>
  <c r="K21" i="8"/>
  <c r="F31" i="8"/>
  <c r="G31" i="8"/>
  <c r="H31" i="8"/>
  <c r="I31" i="8"/>
  <c r="J31" i="8"/>
  <c r="K31" i="8"/>
  <c r="L31" i="8" s="1"/>
  <c r="F25" i="8"/>
  <c r="G25" i="8"/>
  <c r="H25" i="8"/>
  <c r="I25" i="8"/>
  <c r="J25" i="8"/>
  <c r="K25" i="8"/>
  <c r="F52" i="8"/>
  <c r="G52" i="8"/>
  <c r="H52" i="8"/>
  <c r="I52" i="8"/>
  <c r="J52" i="8"/>
  <c r="K52" i="8"/>
  <c r="F37" i="8"/>
  <c r="G37" i="8"/>
  <c r="H37" i="8"/>
  <c r="I37" i="8"/>
  <c r="J37" i="8"/>
  <c r="K37" i="8"/>
  <c r="F45" i="8"/>
  <c r="G45" i="8"/>
  <c r="H45" i="8"/>
  <c r="I45" i="8"/>
  <c r="J45" i="8"/>
  <c r="K45" i="8"/>
  <c r="F34" i="8"/>
  <c r="G34" i="8"/>
  <c r="H34" i="8"/>
  <c r="I34" i="8"/>
  <c r="J34" i="8"/>
  <c r="K34" i="8"/>
  <c r="F47" i="8"/>
  <c r="G47" i="8"/>
  <c r="H47" i="8"/>
  <c r="I47" i="8"/>
  <c r="J47" i="8"/>
  <c r="K47" i="8"/>
  <c r="L47" i="8" s="1"/>
  <c r="F23" i="8"/>
  <c r="G23" i="8"/>
  <c r="H23" i="8"/>
  <c r="I23" i="8"/>
  <c r="J23" i="8"/>
  <c r="K23" i="8"/>
  <c r="F44" i="8"/>
  <c r="G44" i="8"/>
  <c r="H44" i="8"/>
  <c r="I44" i="8"/>
  <c r="J44" i="8"/>
  <c r="K44" i="8"/>
  <c r="L44" i="8" s="1"/>
  <c r="F39" i="8"/>
  <c r="G39" i="8"/>
  <c r="H39" i="8"/>
  <c r="I39" i="8"/>
  <c r="J39" i="8"/>
  <c r="K39" i="8"/>
  <c r="F36" i="8"/>
  <c r="G36" i="8"/>
  <c r="H36" i="8"/>
  <c r="I36" i="8"/>
  <c r="J36" i="8"/>
  <c r="K36" i="8"/>
  <c r="F48" i="8"/>
  <c r="G48" i="8"/>
  <c r="H48" i="8"/>
  <c r="I48" i="8"/>
  <c r="J48" i="8"/>
  <c r="K48" i="8"/>
  <c r="F20" i="8"/>
  <c r="G20" i="8"/>
  <c r="H20" i="8"/>
  <c r="I20" i="8"/>
  <c r="J20" i="8"/>
  <c r="K20" i="8"/>
  <c r="L20" i="8" s="1"/>
  <c r="F46" i="8"/>
  <c r="G46" i="8"/>
  <c r="H46" i="8"/>
  <c r="I46" i="8"/>
  <c r="J46" i="8"/>
  <c r="K46" i="8"/>
  <c r="F26" i="8"/>
  <c r="G26" i="8"/>
  <c r="H26" i="8"/>
  <c r="I26" i="8"/>
  <c r="J26" i="8"/>
  <c r="K26" i="8"/>
  <c r="F42" i="8"/>
  <c r="G42" i="8"/>
  <c r="H42" i="8"/>
  <c r="I42" i="8"/>
  <c r="J42" i="8"/>
  <c r="K42" i="8"/>
  <c r="F40" i="8"/>
  <c r="G40" i="8"/>
  <c r="H40" i="8"/>
  <c r="I40" i="8"/>
  <c r="J40" i="8"/>
  <c r="K40" i="8"/>
  <c r="F22" i="8"/>
  <c r="G22" i="8"/>
  <c r="H22" i="8"/>
  <c r="I22" i="8"/>
  <c r="J22" i="8"/>
  <c r="K22" i="8"/>
  <c r="F55" i="8"/>
  <c r="G55" i="8"/>
  <c r="H55" i="8"/>
  <c r="I55" i="8"/>
  <c r="J55" i="8"/>
  <c r="K55" i="8"/>
  <c r="F29" i="8"/>
  <c r="G29" i="8"/>
  <c r="H29" i="8"/>
  <c r="I29" i="8"/>
  <c r="J29" i="8"/>
  <c r="K29" i="8"/>
  <c r="F24" i="8"/>
  <c r="G24" i="8"/>
  <c r="H24" i="8"/>
  <c r="I24" i="8"/>
  <c r="J24" i="8"/>
  <c r="K24" i="8"/>
  <c r="F35" i="8"/>
  <c r="G35" i="8"/>
  <c r="H35" i="8"/>
  <c r="I35" i="8"/>
  <c r="J35" i="8"/>
  <c r="K35" i="8"/>
  <c r="F27" i="8"/>
  <c r="G27" i="8"/>
  <c r="H27" i="8"/>
  <c r="I27" i="8"/>
  <c r="J27" i="8"/>
  <c r="K27" i="8"/>
  <c r="F54" i="8"/>
  <c r="G54" i="8"/>
  <c r="H54" i="8"/>
  <c r="I54" i="8"/>
  <c r="J54" i="8"/>
  <c r="K54" i="8"/>
  <c r="F41" i="8"/>
  <c r="G41" i="8"/>
  <c r="H41" i="8"/>
  <c r="I41" i="8"/>
  <c r="J41" i="8"/>
  <c r="K41" i="8"/>
  <c r="F30" i="8"/>
  <c r="G30" i="8"/>
  <c r="H30" i="8"/>
  <c r="I30" i="8"/>
  <c r="J30" i="8"/>
  <c r="K30" i="8"/>
  <c r="G56" i="8"/>
  <c r="H56" i="8"/>
  <c r="I56" i="8"/>
  <c r="J56" i="8"/>
  <c r="K56" i="8"/>
  <c r="F56" i="8"/>
  <c r="E57" i="13"/>
  <c r="D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E57" i="12"/>
  <c r="D57" i="12"/>
  <c r="L56" i="12"/>
  <c r="L55" i="12"/>
  <c r="L54" i="12"/>
  <c r="L53" i="12"/>
  <c r="L52" i="12"/>
  <c r="L51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E57" i="11"/>
  <c r="D57" i="11"/>
  <c r="L56" i="11"/>
  <c r="L55" i="11"/>
  <c r="L54" i="11"/>
  <c r="L53" i="11"/>
  <c r="L52" i="11"/>
  <c r="L51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E57" i="10"/>
  <c r="D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E57" i="9"/>
  <c r="D57" i="9"/>
  <c r="L56" i="9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V41" i="8"/>
  <c r="V54" i="8"/>
  <c r="V27" i="8"/>
  <c r="V35" i="8"/>
  <c r="V24" i="8"/>
  <c r="V26" i="8"/>
  <c r="V21" i="8"/>
  <c r="V31" i="8"/>
  <c r="V25" i="8"/>
  <c r="V52" i="8"/>
  <c r="V37" i="8"/>
  <c r="V45" i="8"/>
  <c r="V34" i="8"/>
  <c r="V47" i="8"/>
  <c r="V23" i="8"/>
  <c r="V44" i="8"/>
  <c r="V39" i="8"/>
  <c r="V36" i="8"/>
  <c r="V48" i="8"/>
  <c r="V20" i="8"/>
  <c r="V46" i="8"/>
  <c r="V29" i="8"/>
  <c r="V55" i="8"/>
  <c r="V22" i="8"/>
  <c r="V40" i="8"/>
  <c r="V42" i="8"/>
  <c r="L52" i="8" l="1"/>
  <c r="L35" i="8"/>
  <c r="L29" i="8"/>
  <c r="L27" i="8"/>
  <c r="L46" i="8"/>
  <c r="L23" i="8"/>
  <c r="L22" i="8"/>
  <c r="L25" i="8"/>
  <c r="L42" i="8"/>
  <c r="L48" i="8"/>
  <c r="L34" i="8"/>
  <c r="L21" i="8"/>
  <c r="L40" i="8"/>
  <c r="L55" i="8"/>
  <c r="L45" i="8"/>
  <c r="L54" i="8"/>
  <c r="L39" i="8"/>
  <c r="L37" i="8"/>
  <c r="L41" i="8"/>
  <c r="L26" i="8"/>
  <c r="L24" i="8"/>
  <c r="L36" i="8"/>
  <c r="L38" i="8"/>
  <c r="L53" i="8"/>
  <c r="L51" i="8"/>
  <c r="L30" i="8"/>
  <c r="L33" i="8"/>
  <c r="L56" i="8"/>
  <c r="L28" i="8"/>
  <c r="L43" i="8"/>
  <c r="L50" i="8"/>
  <c r="L49" i="8"/>
  <c r="L32" i="8"/>
  <c r="V38" i="8"/>
  <c r="V53" i="8"/>
  <c r="V51" i="8"/>
  <c r="V30" i="8"/>
  <c r="V33" i="8"/>
  <c r="V56" i="8"/>
  <c r="V28" i="8"/>
  <c r="V43" i="8"/>
  <c r="V50" i="8"/>
  <c r="V49" i="8"/>
  <c r="V32" i="8"/>
  <c r="M57" i="8" l="1"/>
  <c r="M58" i="8" s="1"/>
</calcChain>
</file>

<file path=xl/sharedStrings.xml><?xml version="1.0" encoding="utf-8"?>
<sst xmlns="http://schemas.openxmlformats.org/spreadsheetml/2006/main" count="1425" uniqueCount="252">
  <si>
    <t>Kompletní vývoj hraného seriálu nebo minisérie</t>
  </si>
  <si>
    <r>
      <t>Evidenční číslo výzvy:</t>
    </r>
    <r>
      <rPr>
        <sz val="9.5"/>
        <color rgb="FF000000"/>
        <rFont val="Arial"/>
        <family val="2"/>
      </rPr>
      <t xml:space="preserve">  2026-B-1-4-38</t>
    </r>
  </si>
  <si>
    <t>Cíle podpory audiovize:</t>
  </si>
  <si>
    <r>
      <t>Dotační kategorie:</t>
    </r>
    <r>
      <rPr>
        <sz val="9.5"/>
        <color rgb="FF000000"/>
        <rFont val="Arial"/>
        <family val="2"/>
      </rPr>
      <t xml:space="preserve"> Podpora televizních děl</t>
    </r>
  </si>
  <si>
    <t>1. Posílení stability producentských firem a podpora jejich dlouhodobé spolupráce s kreativními týmy.</t>
  </si>
  <si>
    <t>Dotační okruh: Vývoj českého audiovizuálního díla</t>
  </si>
  <si>
    <t>2. Podpora diverzity portfolia producentských firem.</t>
  </si>
  <si>
    <r>
      <t>Lhůta pro podávání žádostí:</t>
    </r>
    <r>
      <rPr>
        <sz val="9.5"/>
        <color rgb="FF000000"/>
        <rFont val="Arial"/>
        <family val="2"/>
      </rPr>
      <t xml:space="preserve"> 22. 5. 2026–22. 6. 2026</t>
    </r>
  </si>
  <si>
    <t>3. Podpora debutů a žánrové diverzity v české audiovizi.</t>
  </si>
  <si>
    <r>
      <t>Finanční alokace:</t>
    </r>
    <r>
      <rPr>
        <sz val="9.5"/>
        <color rgb="FF000000"/>
        <rFont val="Arial"/>
        <family val="2"/>
      </rPr>
      <t xml:space="preserve"> 12 535 800 Kč</t>
    </r>
  </si>
  <si>
    <t>4. Podpora projektů pro různé cílové skupiny.</t>
  </si>
  <si>
    <r>
      <t xml:space="preserve">Lhůta pro dokončení projektu: </t>
    </r>
    <r>
      <rPr>
        <sz val="9.5"/>
        <color rgb="FF000000"/>
        <rFont val="Arial"/>
        <family val="2"/>
      </rPr>
      <t xml:space="preserve">dle žádosti, nejpozději však do 31. 8. 2029
</t>
    </r>
  </si>
  <si>
    <t>5. Podpora projektů pro lokální trh i pro mezinárodní distribuci.</t>
  </si>
  <si>
    <r>
      <t xml:space="preserve">Forma podpory: </t>
    </r>
    <r>
      <rPr>
        <sz val="9.5"/>
        <rFont val="Arial"/>
        <family val="2"/>
        <charset val="238"/>
      </rPr>
      <t>investiční dotace</t>
    </r>
  </si>
  <si>
    <t>6. Navýšení rozpočtů projektů ve vývoji skrze kofinancování z evropských i lokálních zdrojů</t>
  </si>
  <si>
    <t>Specifikace dotačního okruhu</t>
  </si>
  <si>
    <t>Podpora je určena pro vývoj hraného televizního díla ve formě minisérie (2–4 díly) a vývoj hraného televizního
díla ve formě seriálu (5–13 dílů) (ve smyslu § 2 odst. 1 písm. c) zákona o audiovizi), které je českým
audiovizuálním dílem (ve smyslu § 2 odst. 1 písm. i) zákona o audiovizi).</t>
  </si>
  <si>
    <t>Součástí vývoje je práce na treatmentu, scénáři nebo set-upu projektu (synopse epizod) ve verzi po kompletním
vývoji; vytvoření plánu výroby a jeho předpokládaného zajištění, práce na kreativním přístupu k tématu.</t>
  </si>
  <si>
    <t>Rada si vedle cílů podpory stanoví ve výzvě za cíl podporu efektivnějšího a diverzifikovanějšího
spolufinancování projektů z mezinárodních i lokálních zdrojů a podporu umělecké tvorby, různých žánrů a
inovativních non-fiction formátů a postupů.</t>
  </si>
  <si>
    <t>Rada deklaruje, že v této výzvě neurčuje specificky podporu režijních a producentských debutů.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</si>
  <si>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</si>
  <si>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</si>
  <si>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</si>
  <si>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</si>
  <si>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</si>
  <si>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</si>
  <si>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</si>
  <si>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</si>
  <si>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komplexní dílo ano/ne</t>
  </si>
  <si>
    <t>Rada – komplexní dílo ano/ne</t>
  </si>
  <si>
    <t>žadatel – náročné audiovizuální dílo
ano/ne</t>
  </si>
  <si>
    <t>Rada – náročné audiovizuální dílo
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</si>
  <si>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</si>
  <si>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</si>
  <si>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</si>
  <si>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</si>
  <si>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</si>
  <si>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</si>
  <si>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</si>
  <si>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k výzvě</t>
  </si>
  <si>
    <t>Potenciál pro publikum</t>
  </si>
  <si>
    <t>Relevance k předchozí činnosti žadatele</t>
  </si>
  <si>
    <t>Kreativní tým</t>
  </si>
  <si>
    <t>Realizační strategie a ekonomika projektu</t>
  </si>
  <si>
    <t>Udržitelnost</t>
  </si>
  <si>
    <t>0–30</t>
  </si>
  <si>
    <t>0–10</t>
  </si>
  <si>
    <t>0–20</t>
  </si>
  <si>
    <t>1009-2026</t>
  </si>
  <si>
    <t>OFFSIDE MEN, s.r.o.</t>
  </si>
  <si>
    <t>Klicpera Paseky</t>
  </si>
  <si>
    <t>ne</t>
  </si>
  <si>
    <t>ano</t>
  </si>
  <si>
    <t>31.12.2028</t>
  </si>
  <si>
    <t>0986-2026</t>
  </si>
  <si>
    <t>nutprodukce, s.r.o.</t>
  </si>
  <si>
    <t>Umělá</t>
  </si>
  <si>
    <t>30.12.2027</t>
  </si>
  <si>
    <t>1018-2026</t>
  </si>
  <si>
    <t>Bionaut s.r.o.</t>
  </si>
  <si>
    <t>Slyšela jsem Lunetic!</t>
  </si>
  <si>
    <t>ano - 30%</t>
  </si>
  <si>
    <t>1001-2026</t>
  </si>
  <si>
    <t>Hořící dítě</t>
  </si>
  <si>
    <t>22.6.2028</t>
  </si>
  <si>
    <t>1025-2026</t>
  </si>
  <si>
    <t>NOCHI FILM s.r.o.</t>
  </si>
  <si>
    <t>Všude dobře</t>
  </si>
  <si>
    <t>30.11.2027</t>
  </si>
  <si>
    <t>0990-2026</t>
  </si>
  <si>
    <t>Xova Film s.r.o.</t>
  </si>
  <si>
    <t>Alfa</t>
  </si>
  <si>
    <t>1011-2026</t>
  </si>
  <si>
    <t>DRAMEDY PRODUCTIONS s.r.o.</t>
  </si>
  <si>
    <t>Kněžna</t>
  </si>
  <si>
    <t>31.8.2029</t>
  </si>
  <si>
    <t>1031-2026</t>
  </si>
  <si>
    <t>moloko film s.r.o.</t>
  </si>
  <si>
    <t>Předvoj</t>
  </si>
  <si>
    <t>31.3.2029</t>
  </si>
  <si>
    <t>0968-2026</t>
  </si>
  <si>
    <t>0.7km films s.r.o.</t>
  </si>
  <si>
    <t>FESTIVAL</t>
  </si>
  <si>
    <t>31.1.2029</t>
  </si>
  <si>
    <t>1023-2026</t>
  </si>
  <si>
    <t>MAUR film s.r.o.</t>
  </si>
  <si>
    <t>Ante Portas</t>
  </si>
  <si>
    <t>10.6.2028</t>
  </si>
  <si>
    <t>1036-2026</t>
  </si>
  <si>
    <t>Cinémotif Films s.r.o.</t>
  </si>
  <si>
    <t>Kalné vody</t>
  </si>
  <si>
    <t>0987-2026</t>
  </si>
  <si>
    <t>Nultý rok</t>
  </si>
  <si>
    <t>1.1.2028</t>
  </si>
  <si>
    <t>0976-2026</t>
  </si>
  <si>
    <t>DNA Production s.r.o.</t>
  </si>
  <si>
    <t>ELTON</t>
  </si>
  <si>
    <t>31.12.2027</t>
  </si>
  <si>
    <t>0969-2026</t>
  </si>
  <si>
    <t>Cinebonbon s.r.o.</t>
  </si>
  <si>
    <t>Intimita na předpis</t>
  </si>
  <si>
    <t>1.11.2027</t>
  </si>
  <si>
    <t>0994-2026</t>
  </si>
  <si>
    <t>YUMMY YUMMY s.r.o.</t>
  </si>
  <si>
    <t>Linka</t>
  </si>
  <si>
    <t>30.6.2027</t>
  </si>
  <si>
    <t>1027-2026</t>
  </si>
  <si>
    <t>Other Stories s.r.o.</t>
  </si>
  <si>
    <t>Labyrint ztracenych dusi</t>
  </si>
  <si>
    <t>1.6.2029</t>
  </si>
  <si>
    <t>1006-2026</t>
  </si>
  <si>
    <t>HEAVEN'S GATE s.r.o.</t>
  </si>
  <si>
    <t>Před povodní</t>
  </si>
  <si>
    <t>20.12.2026</t>
  </si>
  <si>
    <t>0992-2026</t>
  </si>
  <si>
    <t>Paprika Studios s.r.o.</t>
  </si>
  <si>
    <t xml:space="preserve">Nákaza </t>
  </si>
  <si>
    <t>15.5.2027</t>
  </si>
  <si>
    <t>0985-2026</t>
  </si>
  <si>
    <t>Lumivod s.r.o.</t>
  </si>
  <si>
    <t>Vyjednavač</t>
  </si>
  <si>
    <t>30.6.2028</t>
  </si>
  <si>
    <t>1004-2026</t>
  </si>
  <si>
    <t>Strong images s.r.o.</t>
  </si>
  <si>
    <t>Krtek v CIA</t>
  </si>
  <si>
    <t>1016-2026</t>
  </si>
  <si>
    <t>Seeya s.r.o.</t>
  </si>
  <si>
    <t>Svízel</t>
  </si>
  <si>
    <t>1034-2026</t>
  </si>
  <si>
    <t>Theova nová holka</t>
  </si>
  <si>
    <t>1014-2026</t>
  </si>
  <si>
    <t>Beginner's Mind s.r.o.</t>
  </si>
  <si>
    <t>Naprosto nejdelší vteřina</t>
  </si>
  <si>
    <t>1.5.2029</t>
  </si>
  <si>
    <t>0980-2026</t>
  </si>
  <si>
    <t>BEDNA FILMS, s.r.o.</t>
  </si>
  <si>
    <t>Arboriáni</t>
  </si>
  <si>
    <t>1.10.2027</t>
  </si>
  <si>
    <t>1003-2026</t>
  </si>
  <si>
    <t>Shore Points s.r.o.</t>
  </si>
  <si>
    <t>HATEBYZ</t>
  </si>
  <si>
    <t>14.5.2029</t>
  </si>
  <si>
    <t>0993-2026</t>
  </si>
  <si>
    <t>Gnomon Production s.r.o.</t>
  </si>
  <si>
    <t>Křehké bytosti</t>
  </si>
  <si>
    <t>1010-2026</t>
  </si>
  <si>
    <t>Wandal Production, s.r.o.</t>
  </si>
  <si>
    <t>VĚRKA</t>
  </si>
  <si>
    <t>30.3.2028</t>
  </si>
  <si>
    <t>0997-2026</t>
  </si>
  <si>
    <t>Armada Films</t>
  </si>
  <si>
    <t>Dean Reed</t>
  </si>
  <si>
    <t>1007-2026</t>
  </si>
  <si>
    <t>Orbis Pictures film, s.r.o.</t>
  </si>
  <si>
    <t>Dcerkám českým</t>
  </si>
  <si>
    <t>28.2.2027</t>
  </si>
  <si>
    <t>0973-2026</t>
  </si>
  <si>
    <t>106% s.r.o.</t>
  </si>
  <si>
    <t>Kdo nás zabil</t>
  </si>
  <si>
    <t>17.6.2028</t>
  </si>
  <si>
    <t>0972-2026</t>
  </si>
  <si>
    <t>FrameGuides s.r.o.</t>
  </si>
  <si>
    <t>Já, feťák</t>
  </si>
  <si>
    <t>20.6.2029</t>
  </si>
  <si>
    <t>0970-2026</t>
  </si>
  <si>
    <t>Rymejk</t>
  </si>
  <si>
    <t>0991-2026</t>
  </si>
  <si>
    <t>IS Produkce s.r.o.</t>
  </si>
  <si>
    <t>23. týden</t>
  </si>
  <si>
    <t>0975-2026</t>
  </si>
  <si>
    <t>XLfilm s.r.o.</t>
  </si>
  <si>
    <t>Mesiáška</t>
  </si>
  <si>
    <t>1.9.2027</t>
  </si>
  <si>
    <t>1033-2026</t>
  </si>
  <si>
    <t>We Know Film production, s.r.o.</t>
  </si>
  <si>
    <t>MISTY seriál</t>
  </si>
  <si>
    <t>20.5.2029</t>
  </si>
  <si>
    <t>1022-2026</t>
  </si>
  <si>
    <t>Meloun Production s.r.o.</t>
  </si>
  <si>
    <t>Pan Chůva</t>
  </si>
  <si>
    <t>30.4.2027</t>
  </si>
  <si>
    <t>0963-2026</t>
  </si>
  <si>
    <t>MINI MAX FILMS s.r.o.</t>
  </si>
  <si>
    <t>ÚLET 72</t>
  </si>
  <si>
    <t>23.6.2027</t>
  </si>
  <si>
    <t>zbývá</t>
  </si>
  <si>
    <t>963-2026</t>
  </si>
  <si>
    <t>2 850 000 Kč</t>
  </si>
  <si>
    <t>1 250 000 Kč</t>
  </si>
  <si>
    <t>968-2026</t>
  </si>
  <si>
    <t>2 500 000 Kč</t>
  </si>
  <si>
    <t>1 200 000 Kč</t>
  </si>
  <si>
    <t>969-2026</t>
  </si>
  <si>
    <t>2 683 500 Kč</t>
  </si>
  <si>
    <t>970-2026</t>
  </si>
  <si>
    <t>1 830 000 Kč</t>
  </si>
  <si>
    <t>972-2026</t>
  </si>
  <si>
    <t>2 750 000 Kč</t>
  </si>
  <si>
    <t>973-2026</t>
  </si>
  <si>
    <t>1 360 000 Kč</t>
  </si>
  <si>
    <t>800 000 Kč</t>
  </si>
  <si>
    <t>975-2026</t>
  </si>
  <si>
    <t>1 835 000 Kč</t>
  </si>
  <si>
    <t>976-2026</t>
  </si>
  <si>
    <t>2 260 375 Kč</t>
  </si>
  <si>
    <t>1 100 000 Kč</t>
  </si>
  <si>
    <t>980-2026</t>
  </si>
  <si>
    <t>1 700 000 Kč</t>
  </si>
  <si>
    <t>985-2026</t>
  </si>
  <si>
    <t>3 300 000 Kč</t>
  </si>
  <si>
    <t>986-2026</t>
  </si>
  <si>
    <t>2 320 000 Kč</t>
  </si>
  <si>
    <t>987-2026</t>
  </si>
  <si>
    <t>3 050 000 Kč</t>
  </si>
  <si>
    <t>990-2026</t>
  </si>
  <si>
    <t>3 486 000 Kč</t>
  </si>
  <si>
    <t>991-2026</t>
  </si>
  <si>
    <t>2 899 000 Kč</t>
  </si>
  <si>
    <t>992-2026</t>
  </si>
  <si>
    <t>2 514 000 Kč</t>
  </si>
  <si>
    <t>993-2026</t>
  </si>
  <si>
    <t>3 825 000 Kč</t>
  </si>
  <si>
    <t>994-2026</t>
  </si>
  <si>
    <t>1 957 000 Kč</t>
  </si>
  <si>
    <t>997-2026</t>
  </si>
  <si>
    <t>3 180 200 Kč</t>
  </si>
  <si>
    <t>2 937 500 Kč</t>
  </si>
  <si>
    <t>1 000 000 Kč</t>
  </si>
  <si>
    <t>1 420 000 Kč</t>
  </si>
  <si>
    <t>900 000 Kč</t>
  </si>
  <si>
    <t>2 792 700 Kč</t>
  </si>
  <si>
    <t>2 975 000 Kč</t>
  </si>
  <si>
    <t>2 400 400 Kč</t>
  </si>
  <si>
    <t>1 120 000 Kč</t>
  </si>
  <si>
    <t>2 022 000 Kč</t>
  </si>
  <si>
    <t>2 440 912 Kč</t>
  </si>
  <si>
    <t>850 000 Kč</t>
  </si>
  <si>
    <t>3 187 000 Kč</t>
  </si>
  <si>
    <t>2 135 000 Kč</t>
  </si>
  <si>
    <t>2 070 000 Kč</t>
  </si>
  <si>
    <t>3 021 000 Kč</t>
  </si>
  <si>
    <t>1 576 500 Kč</t>
  </si>
  <si>
    <t>713 000 Kč</t>
  </si>
  <si>
    <t>2 970 000 Kč</t>
  </si>
  <si>
    <t>1 796 700 Kč</t>
  </si>
  <si>
    <t>3 330 000 Kč</t>
  </si>
  <si>
    <t>2 962 375 Kč</t>
  </si>
  <si>
    <t>2 103 000 Kč</t>
  </si>
  <si>
    <t>1 051 500 Kč</t>
  </si>
  <si>
    <t>2 485 000 Kč</t>
  </si>
  <si>
    <t>2 885 900 Kč</t>
  </si>
  <si>
    <r>
      <rPr>
        <b/>
        <sz val="9.5"/>
        <color rgb="FF000000"/>
        <rFont val="Arial"/>
      </rPr>
      <t>Evidenční číslo výzvy:</t>
    </r>
    <r>
      <rPr>
        <sz val="9.5"/>
        <color rgb="FF000000"/>
        <rFont val="Arial"/>
      </rPr>
      <t xml:space="preserve">  2026-B-1-4-38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</si>
</sst>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\.\ mmmm\ yyyy;@"/>
  </numFmts>
  <fonts count="14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9.5"/>
      <name val="Arial"/>
      <family val="2"/>
    </font>
    <font>
      <b/>
      <sz val="9.5"/>
      <color rgb="FF000000"/>
      <name val="Arial"/>
    </font>
    <font>
      <sz val="9.5"/>
      <color rgb="FF000000"/>
      <name val="Arial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57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/>
    </xf>
    <xf numFmtId="3" fontId="5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1" fillId="2" borderId="0" xfId="0" applyFont="1" applyFill="1" applyAlignment="1">
      <alignment horizontal="left" vertical="top"/>
    </xf>
    <xf numFmtId="2" fontId="3" fillId="2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3" fontId="5" fillId="2" borderId="0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/>
    </xf>
    <xf numFmtId="3" fontId="13" fillId="0" borderId="2" xfId="0" applyNumberFormat="1" applyFont="1" applyBorder="1"/>
    <xf numFmtId="2" fontId="3" fillId="0" borderId="2" xfId="0" applyNumberFormat="1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9" fontId="3" fillId="0" borderId="2" xfId="0" applyNumberFormat="1" applyFont="1" applyBorder="1" applyAlignment="1">
      <alignment horizontal="center" vertical="top"/>
    </xf>
    <xf numFmtId="14" fontId="3" fillId="0" borderId="2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right" vertical="top"/>
    </xf>
    <xf numFmtId="2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9" fontId="3" fillId="2" borderId="2" xfId="0" applyNumberFormat="1" applyFont="1" applyFill="1" applyBorder="1" applyAlignment="1">
      <alignment horizontal="center" vertical="top"/>
    </xf>
    <xf numFmtId="14" fontId="3" fillId="2" borderId="2" xfId="0" applyNumberFormat="1" applyFont="1" applyFill="1" applyBorder="1" applyAlignment="1">
      <alignment horizontal="center" vertical="top"/>
    </xf>
    <xf numFmtId="3" fontId="3" fillId="2" borderId="2" xfId="0" applyNumberFormat="1" applyFont="1" applyFill="1" applyBorder="1" applyAlignment="1">
      <alignment vertical="top"/>
    </xf>
    <xf numFmtId="3" fontId="13" fillId="3" borderId="2" xfId="0" applyNumberFormat="1" applyFont="1" applyFill="1" applyBorder="1"/>
    <xf numFmtId="4" fontId="3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left" vertical="top"/>
    </xf>
    <xf numFmtId="1" fontId="13" fillId="0" borderId="2" xfId="0" applyNumberFormat="1" applyFont="1" applyBorder="1"/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B78-B6D5-B440-8D67-61FCDF120A84}">
  <sheetPr>
    <pageSetUpPr fitToPage="1"/>
  </sheetPr>
  <dimension ref="A1:BZ64"/>
  <sheetViews>
    <sheetView tabSelected="1" topLeftCell="A13" zoomScaleNormal="100" workbookViewId="0">
      <selection activeCell="H40" sqref="H40"/>
    </sheetView>
  </sheetViews>
  <sheetFormatPr defaultColWidth="9.140625" defaultRowHeight="12.75" customHeight="1"/>
  <cols>
    <col min="1" max="1" width="11.42578125" style="2" customWidth="1"/>
    <col min="2" max="2" width="30" style="2" bestFit="1" customWidth="1"/>
    <col min="3" max="3" width="40.7109375" style="2" customWidth="1"/>
    <col min="4" max="4" width="15.42578125" style="2" customWidth="1"/>
    <col min="5" max="5" width="22.140625" style="2" customWidth="1"/>
    <col min="6" max="7" width="9.42578125" style="2" customWidth="1"/>
    <col min="8" max="8" width="9.7109375" style="2" customWidth="1"/>
    <col min="9" max="10" width="9.42578125" style="2" customWidth="1"/>
    <col min="11" max="11" width="12.85546875" style="2" customWidth="1"/>
    <col min="12" max="12" width="10.85546875" style="2" customWidth="1"/>
    <col min="13" max="13" width="14.42578125" style="2" customWidth="1"/>
    <col min="14" max="19" width="13.42578125" style="2" customWidth="1"/>
    <col min="20" max="21" width="13.42578125" style="8" customWidth="1"/>
    <col min="22" max="22" width="18.42578125" style="8" customWidth="1"/>
    <col min="23" max="16384" width="9.140625" style="2"/>
  </cols>
  <sheetData>
    <row r="1" spans="1:22" ht="38.25" customHeight="1">
      <c r="A1" s="1" t="s">
        <v>0</v>
      </c>
    </row>
    <row r="2" spans="1:22" ht="15" customHeight="1">
      <c r="A2" s="7" t="s">
        <v>1</v>
      </c>
      <c r="D2" s="3" t="s">
        <v>2</v>
      </c>
    </row>
    <row r="3" spans="1:22" ht="15" customHeight="1">
      <c r="A3" s="7" t="s">
        <v>3</v>
      </c>
      <c r="D3" s="17" t="s">
        <v>4</v>
      </c>
      <c r="E3" s="17"/>
      <c r="F3" s="17"/>
      <c r="G3" s="17"/>
      <c r="H3" s="17"/>
      <c r="I3" s="17"/>
      <c r="J3" s="17"/>
      <c r="K3" s="17"/>
      <c r="L3" s="17"/>
      <c r="M3" s="17"/>
    </row>
    <row r="4" spans="1:22" ht="15" customHeight="1">
      <c r="A4" s="3" t="s">
        <v>5</v>
      </c>
      <c r="D4" s="18" t="s">
        <v>6</v>
      </c>
      <c r="E4" s="18"/>
      <c r="F4" s="18"/>
      <c r="G4" s="18"/>
      <c r="H4" s="18"/>
      <c r="I4" s="18"/>
      <c r="J4" s="18"/>
      <c r="K4" s="18"/>
      <c r="L4" s="18"/>
      <c r="M4" s="18"/>
    </row>
    <row r="5" spans="1:22" ht="15" customHeight="1">
      <c r="A5" s="7" t="s">
        <v>7</v>
      </c>
      <c r="D5" s="18" t="s">
        <v>8</v>
      </c>
      <c r="E5" s="18"/>
      <c r="F5" s="18"/>
      <c r="G5" s="18"/>
      <c r="H5" s="18"/>
      <c r="I5" s="18"/>
      <c r="J5" s="18"/>
      <c r="K5" s="18"/>
      <c r="L5" s="18"/>
      <c r="M5" s="18"/>
    </row>
    <row r="6" spans="1:22" ht="15" customHeight="1">
      <c r="A6" s="7" t="s">
        <v>9</v>
      </c>
      <c r="D6" s="18" t="s">
        <v>10</v>
      </c>
      <c r="E6" s="18"/>
      <c r="F6" s="18"/>
      <c r="G6" s="18"/>
      <c r="H6" s="18"/>
      <c r="I6" s="18"/>
      <c r="J6" s="18"/>
      <c r="K6" s="18"/>
      <c r="L6" s="18"/>
      <c r="M6" s="18"/>
    </row>
    <row r="7" spans="1:22" ht="15" customHeight="1">
      <c r="A7" s="20" t="s">
        <v>11</v>
      </c>
      <c r="B7" s="20"/>
      <c r="C7" s="20"/>
      <c r="D7" s="12" t="s">
        <v>12</v>
      </c>
      <c r="E7" s="9"/>
      <c r="F7" s="9"/>
      <c r="G7" s="9"/>
      <c r="H7" s="9"/>
      <c r="I7" s="9"/>
      <c r="J7" s="9"/>
      <c r="K7" s="9"/>
      <c r="L7" s="9"/>
      <c r="M7" s="9"/>
    </row>
    <row r="8" spans="1:22" ht="15" customHeight="1">
      <c r="A8" s="3" t="s">
        <v>13</v>
      </c>
      <c r="B8" s="11"/>
      <c r="C8" s="11"/>
      <c r="D8" s="2" t="s">
        <v>14</v>
      </c>
    </row>
    <row r="9" spans="1:22" ht="15" customHeight="1">
      <c r="D9" s="3"/>
      <c r="E9" s="10"/>
      <c r="F9" s="10"/>
      <c r="G9" s="10"/>
      <c r="H9" s="10"/>
      <c r="I9" s="10"/>
      <c r="J9" s="10"/>
      <c r="K9" s="10"/>
      <c r="L9" s="10"/>
      <c r="M9" s="10"/>
    </row>
    <row r="10" spans="1:22" ht="15" customHeight="1">
      <c r="D10" s="19" t="s">
        <v>15</v>
      </c>
      <c r="E10" s="19"/>
      <c r="F10" s="19"/>
      <c r="G10" s="19"/>
      <c r="H10" s="19"/>
      <c r="I10" s="19"/>
      <c r="J10" s="19"/>
      <c r="K10" s="19"/>
      <c r="L10" s="19"/>
      <c r="M10" s="19"/>
    </row>
    <row r="11" spans="1:22" ht="42.95" customHeight="1">
      <c r="D11" s="21" t="s">
        <v>16</v>
      </c>
      <c r="E11" s="21"/>
      <c r="F11" s="21"/>
      <c r="G11" s="21"/>
      <c r="H11" s="21"/>
      <c r="I11" s="21"/>
      <c r="J11" s="21"/>
      <c r="K11" s="21"/>
      <c r="L11" s="21"/>
      <c r="M11" s="21"/>
    </row>
    <row r="12" spans="1:22" ht="33" customHeight="1">
      <c r="D12" s="21" t="s">
        <v>17</v>
      </c>
      <c r="E12" s="21"/>
      <c r="F12" s="21"/>
      <c r="G12" s="21"/>
      <c r="H12" s="21"/>
      <c r="I12" s="21"/>
      <c r="J12" s="21"/>
      <c r="K12" s="21"/>
      <c r="L12" s="21"/>
      <c r="M12" s="21"/>
    </row>
    <row r="13" spans="1:22" ht="45" customHeight="1">
      <c r="D13" s="21" t="s">
        <v>18</v>
      </c>
      <c r="E13" s="22"/>
      <c r="F13" s="22"/>
      <c r="G13" s="22"/>
      <c r="H13" s="22"/>
      <c r="I13" s="22"/>
      <c r="J13" s="22"/>
      <c r="K13" s="22"/>
      <c r="L13" s="22"/>
      <c r="M13" s="22"/>
    </row>
    <row r="14" spans="1:22" ht="18.95" customHeight="1">
      <c r="D14" s="21" t="s">
        <v>19</v>
      </c>
      <c r="E14" s="22"/>
      <c r="F14" s="22"/>
      <c r="G14" s="22"/>
      <c r="H14" s="22"/>
      <c r="I14" s="22"/>
      <c r="J14" s="22"/>
      <c r="K14" s="22"/>
      <c r="L14" s="22"/>
      <c r="M14" s="22"/>
    </row>
    <row r="15" spans="1:22" ht="15" customHeight="1">
      <c r="A15" s="3"/>
      <c r="G15" s="3"/>
      <c r="H15" s="3"/>
      <c r="I15" s="3"/>
    </row>
    <row r="16" spans="1:22" ht="15" customHeight="1">
      <c r="A16" s="25" t="s">
        <v>20</v>
      </c>
      <c r="B16" s="25" t="s">
        <v>21</v>
      </c>
      <c r="C16" s="25" t="s">
        <v>22</v>
      </c>
      <c r="D16" s="25" t="s">
        <v>23</v>
      </c>
      <c r="E16" s="26" t="s">
        <v>24</v>
      </c>
      <c r="F16" s="27" t="s">
        <v>25</v>
      </c>
      <c r="G16" s="27"/>
      <c r="H16" s="27"/>
      <c r="I16" s="27"/>
      <c r="J16" s="27"/>
      <c r="K16" s="27"/>
      <c r="L16" s="28" t="s">
        <v>26</v>
      </c>
      <c r="M16" s="29" t="s">
        <v>27</v>
      </c>
      <c r="N16" s="25" t="s">
        <v>28</v>
      </c>
      <c r="O16" s="25" t="s">
        <v>29</v>
      </c>
      <c r="P16" s="25" t="s">
        <v>30</v>
      </c>
      <c r="Q16" s="25" t="s">
        <v>31</v>
      </c>
      <c r="R16" s="25" t="s">
        <v>32</v>
      </c>
      <c r="S16" s="25" t="s">
        <v>33</v>
      </c>
      <c r="T16" s="30" t="s">
        <v>34</v>
      </c>
      <c r="U16" s="30" t="s">
        <v>35</v>
      </c>
      <c r="V16" s="30" t="s">
        <v>36</v>
      </c>
    </row>
    <row r="17" spans="1:78" ht="14.45" customHeight="1">
      <c r="A17" s="25"/>
      <c r="B17" s="25"/>
      <c r="C17" s="25"/>
      <c r="D17" s="25"/>
      <c r="E17" s="26"/>
      <c r="F17" s="29" t="s">
        <v>37</v>
      </c>
      <c r="G17" s="29"/>
      <c r="H17" s="29" t="s">
        <v>38</v>
      </c>
      <c r="I17" s="29"/>
      <c r="J17" s="29"/>
      <c r="K17" s="29"/>
      <c r="L17" s="28"/>
      <c r="M17" s="29"/>
      <c r="N17" s="25"/>
      <c r="O17" s="25"/>
      <c r="P17" s="25"/>
      <c r="Q17" s="31"/>
      <c r="R17" s="25"/>
      <c r="S17" s="25"/>
      <c r="T17" s="30"/>
      <c r="U17" s="30"/>
      <c r="V17" s="30"/>
    </row>
    <row r="18" spans="1:78" ht="78" customHeight="1">
      <c r="A18" s="25"/>
      <c r="B18" s="25"/>
      <c r="C18" s="25"/>
      <c r="D18" s="25"/>
      <c r="E18" s="26"/>
      <c r="F18" s="32" t="s">
        <v>39</v>
      </c>
      <c r="G18" s="32" t="s">
        <v>40</v>
      </c>
      <c r="H18" s="32" t="s">
        <v>41</v>
      </c>
      <c r="I18" s="32" t="s">
        <v>42</v>
      </c>
      <c r="J18" s="33" t="s">
        <v>43</v>
      </c>
      <c r="K18" s="32" t="s">
        <v>44</v>
      </c>
      <c r="L18" s="28"/>
      <c r="M18" s="29"/>
      <c r="N18" s="25"/>
      <c r="O18" s="25"/>
      <c r="P18" s="25"/>
      <c r="Q18" s="31"/>
      <c r="R18" s="25"/>
      <c r="S18" s="25"/>
      <c r="T18" s="30"/>
      <c r="U18" s="30"/>
      <c r="V18" s="30"/>
    </row>
    <row r="19" spans="1:78" ht="30.95" customHeight="1">
      <c r="A19" s="25"/>
      <c r="B19" s="25"/>
      <c r="C19" s="25"/>
      <c r="D19" s="25"/>
      <c r="E19" s="26"/>
      <c r="F19" s="33" t="s">
        <v>45</v>
      </c>
      <c r="G19" s="33" t="s">
        <v>46</v>
      </c>
      <c r="H19" s="33" t="s">
        <v>47</v>
      </c>
      <c r="I19" s="33" t="s">
        <v>47</v>
      </c>
      <c r="J19" s="33" t="s">
        <v>46</v>
      </c>
      <c r="K19" s="33" t="s">
        <v>46</v>
      </c>
      <c r="L19" s="28"/>
      <c r="M19" s="29"/>
      <c r="N19" s="25"/>
      <c r="O19" s="25"/>
      <c r="P19" s="25"/>
      <c r="Q19" s="31"/>
      <c r="R19" s="25"/>
      <c r="S19" s="25"/>
      <c r="T19" s="30"/>
      <c r="U19" s="30"/>
      <c r="V19" s="30"/>
    </row>
    <row r="20" spans="1:78" s="16" customFormat="1" ht="14.25">
      <c r="A20" s="34" t="s">
        <v>48</v>
      </c>
      <c r="B20" s="34" t="s">
        <v>49</v>
      </c>
      <c r="C20" s="34" t="s">
        <v>50</v>
      </c>
      <c r="D20" s="35">
        <v>2022000</v>
      </c>
      <c r="E20" s="35">
        <v>1250000</v>
      </c>
      <c r="F20" s="36">
        <f>AVERAGE(MK!F43,BS!F43,TF!F43,PK!F43,AT!F43)</f>
        <v>23.8</v>
      </c>
      <c r="G20" s="36">
        <f>AVERAGE(MK!G43,BS!G43,TF!G43,PK!G43,AT!G43)</f>
        <v>8.8000000000000007</v>
      </c>
      <c r="H20" s="36">
        <f>AVERAGE(MK!H43,BS!H43,TF!H43,PK!H43,AT!H43)</f>
        <v>19</v>
      </c>
      <c r="I20" s="36">
        <f>AVERAGE(MK!I43,BS!I43,TF!I43,PK!I43,AT!I43)</f>
        <v>19</v>
      </c>
      <c r="J20" s="36">
        <f>AVERAGE(MK!J43,BS!J43,TF!J43,PK!J43,AT!J43)</f>
        <v>8.4</v>
      </c>
      <c r="K20" s="36">
        <f>AVERAGE(MK!K43,BS!K43,TF!K43,PK!K43,AT!K43)</f>
        <v>7.8</v>
      </c>
      <c r="L20" s="37">
        <f>SUM(F20:K20)</f>
        <v>86.8</v>
      </c>
      <c r="M20" s="38">
        <v>1212500</v>
      </c>
      <c r="N20" s="39" t="s">
        <v>51</v>
      </c>
      <c r="O20" s="40" t="s">
        <v>51</v>
      </c>
      <c r="P20" s="39" t="s">
        <v>52</v>
      </c>
      <c r="Q20" s="39" t="s">
        <v>52</v>
      </c>
      <c r="R20" s="41">
        <v>0.62</v>
      </c>
      <c r="S20" s="41">
        <v>0.9</v>
      </c>
      <c r="T20" s="42" t="s">
        <v>53</v>
      </c>
      <c r="U20" s="42">
        <v>47361</v>
      </c>
      <c r="V20" s="41">
        <f>M20/(0.8*D20)</f>
        <v>0.74956726013847674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</row>
    <row r="21" spans="1:78" s="16" customFormat="1" ht="12.75" customHeight="1">
      <c r="A21" s="34" t="s">
        <v>54</v>
      </c>
      <c r="B21" s="34" t="s">
        <v>55</v>
      </c>
      <c r="C21" s="34" t="s">
        <v>56</v>
      </c>
      <c r="D21" s="35">
        <v>2320000</v>
      </c>
      <c r="E21" s="35">
        <v>800000</v>
      </c>
      <c r="F21" s="36">
        <f>AVERAGE(MK!F30,BS!F30,TF!F30,PK!F30,AT!F30)</f>
        <v>23</v>
      </c>
      <c r="G21" s="36">
        <f>AVERAGE(MK!G30,BS!G30,TF!G30,PK!G30,AT!G30)</f>
        <v>8.1999999999999993</v>
      </c>
      <c r="H21" s="36">
        <f>AVERAGE(MK!H30,BS!H30,TF!H30,PK!H30,AT!H30)</f>
        <v>19.8</v>
      </c>
      <c r="I21" s="36">
        <f>AVERAGE(MK!I30,BS!I30,TF!I30,PK!I30,AT!I30)</f>
        <v>16</v>
      </c>
      <c r="J21" s="36">
        <f>AVERAGE(MK!J30,BS!J30,TF!J30,PK!J30,AT!J30)</f>
        <v>8.8000000000000007</v>
      </c>
      <c r="K21" s="36">
        <f>AVERAGE(MK!K30,BS!K30,TF!K30,PK!K30,AT!K30)</f>
        <v>8.8000000000000007</v>
      </c>
      <c r="L21" s="37">
        <f>SUM(F21:K21)</f>
        <v>84.6</v>
      </c>
      <c r="M21" s="38">
        <v>800000</v>
      </c>
      <c r="N21" s="39" t="s">
        <v>51</v>
      </c>
      <c r="O21" s="40" t="s">
        <v>51</v>
      </c>
      <c r="P21" s="39" t="s">
        <v>52</v>
      </c>
      <c r="Q21" s="39" t="s">
        <v>52</v>
      </c>
      <c r="R21" s="41">
        <v>0.34</v>
      </c>
      <c r="S21" s="41">
        <v>0.9</v>
      </c>
      <c r="T21" s="42" t="s">
        <v>57</v>
      </c>
      <c r="U21" s="42">
        <v>47361</v>
      </c>
      <c r="V21" s="41">
        <f>M21/(0.8*D21)</f>
        <v>0.43103448275862066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</row>
    <row r="22" spans="1:78" s="16" customFormat="1" ht="12.75" customHeight="1">
      <c r="A22" s="34" t="s">
        <v>58</v>
      </c>
      <c r="B22" s="34" t="s">
        <v>59</v>
      </c>
      <c r="C22" s="34" t="s">
        <v>60</v>
      </c>
      <c r="D22" s="35">
        <v>3021000</v>
      </c>
      <c r="E22" s="35">
        <v>1250000</v>
      </c>
      <c r="F22" s="36">
        <f>AVERAGE(MK!F48,BS!F48,TF!F48,PK!F48,AT!F48)</f>
        <v>21.4</v>
      </c>
      <c r="G22" s="36">
        <f>AVERAGE(MK!G48,BS!G48,TF!G48,PK!G48,AT!G48)</f>
        <v>7.8</v>
      </c>
      <c r="H22" s="36">
        <f>AVERAGE(MK!H48,BS!H48,TF!H48,PK!H48,AT!H48)</f>
        <v>20</v>
      </c>
      <c r="I22" s="36">
        <f>AVERAGE(MK!I48,BS!I48,TF!I48,PK!I48,AT!I48)</f>
        <v>17.600000000000001</v>
      </c>
      <c r="J22" s="36">
        <f>AVERAGE(MK!J48,BS!J48,TF!J48,PK!J48,AT!J48)</f>
        <v>8</v>
      </c>
      <c r="K22" s="36">
        <f>AVERAGE(MK!K48,BS!K48,TF!K48,PK!K48,AT!K48)</f>
        <v>8</v>
      </c>
      <c r="L22" s="37">
        <f>SUM(F22:K22)</f>
        <v>82.800000000000011</v>
      </c>
      <c r="M22" s="38">
        <v>1212500</v>
      </c>
      <c r="N22" s="39" t="s">
        <v>52</v>
      </c>
      <c r="O22" s="43" t="s">
        <v>61</v>
      </c>
      <c r="P22" s="39" t="s">
        <v>52</v>
      </c>
      <c r="Q22" s="39" t="s">
        <v>52</v>
      </c>
      <c r="R22" s="41">
        <v>0.41</v>
      </c>
      <c r="S22" s="41">
        <v>0.9</v>
      </c>
      <c r="T22" s="42">
        <v>47361</v>
      </c>
      <c r="U22" s="42">
        <v>47361</v>
      </c>
      <c r="V22" s="41">
        <f>M22/(0.8*D22)</f>
        <v>0.50169645812644814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</row>
    <row r="23" spans="1:78" s="16" customFormat="1" ht="12.75" customHeight="1">
      <c r="A23" s="34" t="s">
        <v>62</v>
      </c>
      <c r="B23" s="34" t="s">
        <v>55</v>
      </c>
      <c r="C23" s="34" t="s">
        <v>63</v>
      </c>
      <c r="D23" s="35">
        <v>2937500</v>
      </c>
      <c r="E23" s="35">
        <v>1000000</v>
      </c>
      <c r="F23" s="36">
        <f>AVERAGE(MK!F38,BS!F38,TF!F38,PK!F38,AT!F38)</f>
        <v>22.8</v>
      </c>
      <c r="G23" s="36">
        <f>AVERAGE(MK!G38,BS!G38,TF!G38,PK!G38,AT!G38)</f>
        <v>7.6</v>
      </c>
      <c r="H23" s="36">
        <f>AVERAGE(MK!H38,BS!H38,TF!H38,PK!H38,AT!H38)</f>
        <v>19.8</v>
      </c>
      <c r="I23" s="36">
        <f>AVERAGE(MK!I38,BS!I38,TF!I38,PK!I38,AT!I38)</f>
        <v>14.6</v>
      </c>
      <c r="J23" s="36">
        <f>AVERAGE(MK!J38,BS!J38,TF!J38,PK!J38,AT!J38)</f>
        <v>8.8000000000000007</v>
      </c>
      <c r="K23" s="36">
        <f>AVERAGE(MK!K38,BS!K38,TF!K38,PK!K38,AT!K38)</f>
        <v>7.8</v>
      </c>
      <c r="L23" s="37">
        <f>SUM(F23:K23)</f>
        <v>81.399999999999991</v>
      </c>
      <c r="M23" s="38">
        <v>1000000</v>
      </c>
      <c r="N23" s="39" t="s">
        <v>52</v>
      </c>
      <c r="O23" s="43" t="s">
        <v>61</v>
      </c>
      <c r="P23" s="39" t="s">
        <v>52</v>
      </c>
      <c r="Q23" s="39" t="s">
        <v>52</v>
      </c>
      <c r="R23" s="41">
        <v>0.6</v>
      </c>
      <c r="S23" s="41">
        <v>0.9</v>
      </c>
      <c r="T23" s="42" t="s">
        <v>64</v>
      </c>
      <c r="U23" s="42">
        <v>47361</v>
      </c>
      <c r="V23" s="41">
        <f>M23/(0.8*D23)</f>
        <v>0.42553191489361702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  <row r="24" spans="1:78" s="16" customFormat="1" ht="12.75" customHeight="1">
      <c r="A24" s="34" t="s">
        <v>65</v>
      </c>
      <c r="B24" s="34" t="s">
        <v>66</v>
      </c>
      <c r="C24" s="34" t="s">
        <v>67</v>
      </c>
      <c r="D24" s="35">
        <v>1796700</v>
      </c>
      <c r="E24" s="35">
        <v>1100000</v>
      </c>
      <c r="F24" s="36">
        <f>AVERAGE(MK!F51,BS!F51,TF!F51,PK!F51,AT!F51)</f>
        <v>24.2</v>
      </c>
      <c r="G24" s="36">
        <f>AVERAGE(MK!G51,BS!G51,TF!G51,PK!G51,AT!G51)</f>
        <v>8</v>
      </c>
      <c r="H24" s="36">
        <f>AVERAGE(MK!H51,BS!H51,TF!H51,PK!H51,AT!H51)</f>
        <v>15.4</v>
      </c>
      <c r="I24" s="36">
        <f>AVERAGE(MK!I51,BS!I51,TF!I51,PK!I51,AT!I51)</f>
        <v>16.399999999999999</v>
      </c>
      <c r="J24" s="36">
        <f>AVERAGE(MK!J51,BS!J51,TF!J51,PK!J51,AT!J51)</f>
        <v>8.8000000000000007</v>
      </c>
      <c r="K24" s="36">
        <f>AVERAGE(MK!K51,BS!K51,TF!K51,PK!K51,AT!K51)</f>
        <v>7.8</v>
      </c>
      <c r="L24" s="37">
        <f>SUM(F24:K24)</f>
        <v>80.599999999999994</v>
      </c>
      <c r="M24" s="38">
        <v>1067000</v>
      </c>
      <c r="N24" s="39" t="s">
        <v>51</v>
      </c>
      <c r="O24" s="40" t="s">
        <v>51</v>
      </c>
      <c r="P24" s="39" t="s">
        <v>52</v>
      </c>
      <c r="Q24" s="39" t="s">
        <v>52</v>
      </c>
      <c r="R24" s="41">
        <v>0.76</v>
      </c>
      <c r="S24" s="41">
        <v>0.9</v>
      </c>
      <c r="T24" s="42" t="s">
        <v>68</v>
      </c>
      <c r="U24" s="42">
        <v>47361</v>
      </c>
      <c r="V24" s="41">
        <f>M24/(0.8*D24)</f>
        <v>0.74233316636054991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</row>
    <row r="25" spans="1:78" s="16" customFormat="1" ht="12.75" customHeight="1">
      <c r="A25" s="34" t="s">
        <v>69</v>
      </c>
      <c r="B25" s="34" t="s">
        <v>70</v>
      </c>
      <c r="C25" s="34" t="s">
        <v>71</v>
      </c>
      <c r="D25" s="35">
        <v>3486000</v>
      </c>
      <c r="E25" s="35">
        <v>1250000</v>
      </c>
      <c r="F25" s="36">
        <f>AVERAGE(MK!F32,BS!F32,TF!F32,PK!F32,AT!F32)</f>
        <v>22.8</v>
      </c>
      <c r="G25" s="36">
        <f>AVERAGE(MK!G32,BS!G32,TF!G32,PK!G32,AT!G32)</f>
        <v>7</v>
      </c>
      <c r="H25" s="36">
        <f>AVERAGE(MK!H32,BS!H32,TF!H32,PK!H32,AT!H32)</f>
        <v>16.600000000000001</v>
      </c>
      <c r="I25" s="36">
        <f>AVERAGE(MK!I32,BS!I32,TF!I32,PK!I32,AT!I32)</f>
        <v>16.399999999999999</v>
      </c>
      <c r="J25" s="36">
        <f>AVERAGE(MK!J32,BS!J32,TF!J32,PK!J32,AT!J32)</f>
        <v>8.4</v>
      </c>
      <c r="K25" s="36">
        <f>AVERAGE(MK!K32,BS!K32,TF!K32,PK!K32,AT!K32)</f>
        <v>8.4</v>
      </c>
      <c r="L25" s="37">
        <f>SUM(F25:K25)</f>
        <v>79.600000000000009</v>
      </c>
      <c r="M25" s="38">
        <v>1212500</v>
      </c>
      <c r="N25" s="39" t="s">
        <v>51</v>
      </c>
      <c r="O25" s="40" t="s">
        <v>51</v>
      </c>
      <c r="P25" s="39" t="s">
        <v>52</v>
      </c>
      <c r="Q25" s="39" t="s">
        <v>52</v>
      </c>
      <c r="R25" s="41">
        <v>0.53</v>
      </c>
      <c r="S25" s="41">
        <v>0.9</v>
      </c>
      <c r="T25" s="42" t="s">
        <v>53</v>
      </c>
      <c r="U25" s="42">
        <v>47361</v>
      </c>
      <c r="V25" s="41">
        <f>M25/(0.8*D25)</f>
        <v>0.43477481353987379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</row>
    <row r="26" spans="1:78" s="16" customFormat="1" ht="12.75" customHeight="1">
      <c r="A26" s="34" t="s">
        <v>72</v>
      </c>
      <c r="B26" s="34" t="s">
        <v>73</v>
      </c>
      <c r="C26" s="34" t="s">
        <v>74</v>
      </c>
      <c r="D26" s="35">
        <v>3187000</v>
      </c>
      <c r="E26" s="35">
        <v>1250000</v>
      </c>
      <c r="F26" s="36">
        <f>AVERAGE(MK!F45,BS!F45,TF!F45,PK!F45,AT!F45)</f>
        <v>19.600000000000001</v>
      </c>
      <c r="G26" s="36">
        <f>AVERAGE(MK!G45,BS!G45,TF!G45,PK!G45,AT!G45)</f>
        <v>7.4</v>
      </c>
      <c r="H26" s="36">
        <f>AVERAGE(MK!H45,BS!H45,TF!H45,PK!H45,AT!H45)</f>
        <v>18.2</v>
      </c>
      <c r="I26" s="36">
        <f>AVERAGE(MK!I45,BS!I45,TF!I45,PK!I45,AT!I45)</f>
        <v>17</v>
      </c>
      <c r="J26" s="36">
        <f>AVERAGE(MK!J45,BS!J45,TF!J45,PK!J45,AT!J45)</f>
        <v>8.1999999999999993</v>
      </c>
      <c r="K26" s="36">
        <f>AVERAGE(MK!K45,BS!K45,TF!K45,PK!K45,AT!K45)</f>
        <v>8</v>
      </c>
      <c r="L26" s="37">
        <f>SUM(F26:K26)</f>
        <v>78.400000000000006</v>
      </c>
      <c r="M26" s="38">
        <v>1212500</v>
      </c>
      <c r="N26" s="39" t="s">
        <v>52</v>
      </c>
      <c r="O26" s="43" t="s">
        <v>61</v>
      </c>
      <c r="P26" s="39" t="s">
        <v>52</v>
      </c>
      <c r="Q26" s="39" t="s">
        <v>52</v>
      </c>
      <c r="R26" s="41">
        <v>0.39</v>
      </c>
      <c r="S26" s="41">
        <v>0.9</v>
      </c>
      <c r="T26" s="42" t="s">
        <v>75</v>
      </c>
      <c r="U26" s="42">
        <v>47361</v>
      </c>
      <c r="V26" s="41">
        <f>M26/(0.8*D26)</f>
        <v>0.47556479447756511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</row>
    <row r="27" spans="1:78" s="16" customFormat="1" ht="12.75" customHeight="1">
      <c r="A27" s="34" t="s">
        <v>76</v>
      </c>
      <c r="B27" s="34" t="s">
        <v>77</v>
      </c>
      <c r="C27" s="34" t="s">
        <v>78</v>
      </c>
      <c r="D27" s="35">
        <v>2962375</v>
      </c>
      <c r="E27" s="35">
        <v>1250000</v>
      </c>
      <c r="F27" s="36">
        <f>AVERAGE(MK!F53,BS!F53,TF!F53,PK!F53,AT!F53)</f>
        <v>23.4</v>
      </c>
      <c r="G27" s="36">
        <f>AVERAGE(MK!G53,BS!G53,TF!G53,PK!G53,AT!G53)</f>
        <v>7.6</v>
      </c>
      <c r="H27" s="36">
        <f>AVERAGE(MK!H53,BS!H53,TF!H53,PK!H53,AT!H53)</f>
        <v>15.2</v>
      </c>
      <c r="I27" s="36">
        <f>AVERAGE(MK!I53,BS!I53,TF!I53,PK!I53,AT!I53)</f>
        <v>17.2</v>
      </c>
      <c r="J27" s="36">
        <f>AVERAGE(MK!J53,BS!J53,TF!J53,PK!J53,AT!J53)</f>
        <v>7</v>
      </c>
      <c r="K27" s="36">
        <f>AVERAGE(MK!K53,BS!K53,TF!K53,PK!K53,AT!K53)</f>
        <v>7.4</v>
      </c>
      <c r="L27" s="37">
        <f>SUM(F27:K27)</f>
        <v>77.800000000000011</v>
      </c>
      <c r="M27" s="38">
        <v>1212500</v>
      </c>
      <c r="N27" s="39" t="s">
        <v>51</v>
      </c>
      <c r="O27" s="40" t="s">
        <v>51</v>
      </c>
      <c r="P27" s="39" t="s">
        <v>52</v>
      </c>
      <c r="Q27" s="39" t="s">
        <v>52</v>
      </c>
      <c r="R27" s="41">
        <v>0.42</v>
      </c>
      <c r="S27" s="41">
        <v>0.9</v>
      </c>
      <c r="T27" s="42" t="s">
        <v>79</v>
      </c>
      <c r="U27" s="42">
        <v>47361</v>
      </c>
      <c r="V27" s="41">
        <f>M27/(0.8*D27)</f>
        <v>0.51162496307861094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</row>
    <row r="28" spans="1:78" s="16" customFormat="1" ht="12.75" customHeight="1">
      <c r="A28" s="34" t="s">
        <v>80</v>
      </c>
      <c r="B28" s="34" t="s">
        <v>81</v>
      </c>
      <c r="C28" s="34" t="s">
        <v>82</v>
      </c>
      <c r="D28" s="35">
        <v>2500000</v>
      </c>
      <c r="E28" s="35">
        <v>1200000</v>
      </c>
      <c r="F28" s="36">
        <f>AVERAGE(MK!F21,BS!F21,TF!F21,PK!F21,AT!F21)</f>
        <v>24</v>
      </c>
      <c r="G28" s="36">
        <f>AVERAGE(MK!G21,BS!G21,TF!G21,PK!G21,AT!G21)</f>
        <v>8.4</v>
      </c>
      <c r="H28" s="36">
        <f>AVERAGE(MK!H21,BS!H21,TF!H21,PK!H21,AT!H21)</f>
        <v>15</v>
      </c>
      <c r="I28" s="36">
        <f>AVERAGE(MK!I21,BS!I21,TF!I21,PK!I21,AT!I21)</f>
        <v>19</v>
      </c>
      <c r="J28" s="36">
        <f>AVERAGE(MK!J21,BS!J21,TF!J21,PK!J21,AT!J21)</f>
        <v>4.8</v>
      </c>
      <c r="K28" s="36">
        <f>AVERAGE(MK!K21,BS!K21,TF!K21,PK!K21,AT!K21)</f>
        <v>6.6</v>
      </c>
      <c r="L28" s="37">
        <f>SUM(F28:K28)</f>
        <v>77.8</v>
      </c>
      <c r="M28" s="38">
        <v>1164000</v>
      </c>
      <c r="N28" s="39" t="s">
        <v>51</v>
      </c>
      <c r="O28" s="40" t="s">
        <v>51</v>
      </c>
      <c r="P28" s="39" t="s">
        <v>51</v>
      </c>
      <c r="Q28" s="39" t="s">
        <v>52</v>
      </c>
      <c r="R28" s="41">
        <v>0.48</v>
      </c>
      <c r="S28" s="41">
        <v>0.9</v>
      </c>
      <c r="T28" s="42" t="s">
        <v>83</v>
      </c>
      <c r="U28" s="42">
        <v>47361</v>
      </c>
      <c r="V28" s="41">
        <f>M28/(0.8*D28)</f>
        <v>0.58199999999999996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</row>
    <row r="29" spans="1:78" s="16" customFormat="1" ht="12.75" customHeight="1">
      <c r="A29" s="34" t="s">
        <v>84</v>
      </c>
      <c r="B29" s="34" t="s">
        <v>85</v>
      </c>
      <c r="C29" s="34" t="s">
        <v>86</v>
      </c>
      <c r="D29" s="35">
        <v>2970000</v>
      </c>
      <c r="E29" s="35">
        <v>1250000</v>
      </c>
      <c r="F29" s="36">
        <f>AVERAGE(MK!F50,BS!F50,TF!F50,PK!F50,AT!F50)</f>
        <v>21.8</v>
      </c>
      <c r="G29" s="36">
        <f>AVERAGE(MK!G50,BS!G50,TF!G50,PK!G50,AT!G50)</f>
        <v>8</v>
      </c>
      <c r="H29" s="36">
        <f>AVERAGE(MK!H50,BS!H50,TF!H50,PK!H50,AT!H50)</f>
        <v>15.2</v>
      </c>
      <c r="I29" s="36">
        <f>AVERAGE(MK!I50,BS!I50,TF!I50,PK!I50,AT!I50)</f>
        <v>17.600000000000001</v>
      </c>
      <c r="J29" s="36">
        <f>AVERAGE(MK!J50,BS!J50,TF!J50,PK!J50,AT!J50)</f>
        <v>7.8</v>
      </c>
      <c r="K29" s="36">
        <f>AVERAGE(MK!K50,BS!K50,TF!K50,PK!K50,AT!K50)</f>
        <v>7.2</v>
      </c>
      <c r="L29" s="37">
        <f>SUM(F29:K29)</f>
        <v>77.600000000000009</v>
      </c>
      <c r="M29" s="38">
        <v>1212500</v>
      </c>
      <c r="N29" s="39" t="s">
        <v>51</v>
      </c>
      <c r="O29" s="40" t="s">
        <v>51</v>
      </c>
      <c r="P29" s="39" t="s">
        <v>51</v>
      </c>
      <c r="Q29" s="39" t="s">
        <v>52</v>
      </c>
      <c r="R29" s="41">
        <v>0.42</v>
      </c>
      <c r="S29" s="41">
        <v>0.9</v>
      </c>
      <c r="T29" s="42" t="s">
        <v>87</v>
      </c>
      <c r="U29" s="42">
        <v>47361</v>
      </c>
      <c r="V29" s="41">
        <f>M29/(0.8*D29)</f>
        <v>0.51031144781144777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</row>
    <row r="30" spans="1:78" s="16" customFormat="1" ht="12.75" customHeight="1">
      <c r="A30" s="34" t="s">
        <v>88</v>
      </c>
      <c r="B30" s="34" t="s">
        <v>89</v>
      </c>
      <c r="C30" s="34" t="s">
        <v>90</v>
      </c>
      <c r="D30" s="35">
        <v>2885900</v>
      </c>
      <c r="E30" s="35">
        <v>1250000</v>
      </c>
      <c r="F30" s="36">
        <f>AVERAGE(MK!F56,BS!F56,TF!F56,PK!F56,AT!F56)</f>
        <v>22</v>
      </c>
      <c r="G30" s="36">
        <f>AVERAGE(MK!G56,BS!G56,TF!G56,PK!G56,AT!G56)</f>
        <v>7</v>
      </c>
      <c r="H30" s="36">
        <f>AVERAGE(MK!H56,BS!H56,TF!H56,PK!H56,AT!H56)</f>
        <v>16</v>
      </c>
      <c r="I30" s="36">
        <f>AVERAGE(MK!I56,BS!I56,TF!I56,PK!I56,AT!I56)</f>
        <v>16.600000000000001</v>
      </c>
      <c r="J30" s="36">
        <f>AVERAGE(MK!J56,BS!J56,TF!J56,PK!J56,AT!J56)</f>
        <v>7.8</v>
      </c>
      <c r="K30" s="36">
        <f>AVERAGE(MK!K56,BS!K56,TF!K56,PK!K56,AT!K56)</f>
        <v>8</v>
      </c>
      <c r="L30" s="37">
        <f>SUM(F30:K30)</f>
        <v>77.400000000000006</v>
      </c>
      <c r="M30" s="44">
        <v>1212500</v>
      </c>
      <c r="N30" s="39" t="s">
        <v>51</v>
      </c>
      <c r="O30" s="40" t="s">
        <v>51</v>
      </c>
      <c r="P30" s="39" t="s">
        <v>52</v>
      </c>
      <c r="Q30" s="39" t="s">
        <v>52</v>
      </c>
      <c r="R30" s="41">
        <v>0.43</v>
      </c>
      <c r="S30" s="41">
        <v>0.9</v>
      </c>
      <c r="T30" s="42" t="s">
        <v>75</v>
      </c>
      <c r="U30" s="42">
        <v>47361</v>
      </c>
      <c r="V30" s="41">
        <f>M30/(0.8*D30)</f>
        <v>0.52518278526629469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</row>
    <row r="31" spans="1:78" ht="12.75" customHeight="1">
      <c r="A31" s="34" t="s">
        <v>91</v>
      </c>
      <c r="B31" s="34" t="s">
        <v>55</v>
      </c>
      <c r="C31" s="34" t="s">
        <v>92</v>
      </c>
      <c r="D31" s="35">
        <v>3050000</v>
      </c>
      <c r="E31" s="35">
        <v>1200000</v>
      </c>
      <c r="F31" s="45">
        <f>AVERAGE(MK!F31,BS!F31,TF!F31,PK!F31,AT!F31)</f>
        <v>17.600000000000001</v>
      </c>
      <c r="G31" s="45">
        <f>AVERAGE(MK!G31,BS!G31,TF!G31,PK!G31,AT!G31)</f>
        <v>7</v>
      </c>
      <c r="H31" s="45">
        <f>AVERAGE(MK!H31,BS!H31,TF!H31,PK!H31,AT!H31)</f>
        <v>19.8</v>
      </c>
      <c r="I31" s="45">
        <f>AVERAGE(MK!I31,BS!I31,TF!I31,PK!I31,AT!I31)</f>
        <v>15.8</v>
      </c>
      <c r="J31" s="45">
        <f>AVERAGE(MK!J31,BS!J31,TF!J31,PK!J31,AT!J31)</f>
        <v>8</v>
      </c>
      <c r="K31" s="45">
        <f>AVERAGE(MK!K31,BS!K31,TF!K31,PK!K31,AT!K31)</f>
        <v>7.8</v>
      </c>
      <c r="L31" s="37">
        <f>SUM(F31:K31)</f>
        <v>76</v>
      </c>
      <c r="M31" s="38"/>
      <c r="N31" s="46" t="s">
        <v>51</v>
      </c>
      <c r="O31" s="46"/>
      <c r="P31" s="46" t="s">
        <v>52</v>
      </c>
      <c r="Q31" s="46"/>
      <c r="R31" s="47">
        <v>0.46</v>
      </c>
      <c r="S31" s="47"/>
      <c r="T31" s="48" t="s">
        <v>93</v>
      </c>
      <c r="U31" s="48"/>
      <c r="V31" s="47">
        <f>M31/(0.8*D31)</f>
        <v>0</v>
      </c>
    </row>
    <row r="32" spans="1:78" ht="12.75" customHeight="1">
      <c r="A32" s="34" t="s">
        <v>94</v>
      </c>
      <c r="B32" s="34" t="s">
        <v>95</v>
      </c>
      <c r="C32" s="34" t="s">
        <v>96</v>
      </c>
      <c r="D32" s="35">
        <v>2260375</v>
      </c>
      <c r="E32" s="35">
        <v>1100000</v>
      </c>
      <c r="F32" s="45">
        <f>AVERAGE(MK!F27,BS!F27,TF!F27,PK!F27,AT!F27)</f>
        <v>20.399999999999999</v>
      </c>
      <c r="G32" s="45">
        <f>AVERAGE(MK!G27,BS!G27,TF!G27,PK!G27,AT!G27)</f>
        <v>6.6</v>
      </c>
      <c r="H32" s="45">
        <f>AVERAGE(MK!H27,BS!H27,TF!H27,PK!H27,AT!H27)</f>
        <v>18</v>
      </c>
      <c r="I32" s="45">
        <f>AVERAGE(MK!I27,BS!I27,TF!I27,PK!I27,AT!I27)</f>
        <v>17.8</v>
      </c>
      <c r="J32" s="45">
        <f>AVERAGE(MK!J27,BS!J27,TF!J27,PK!J27,AT!J27)</f>
        <v>5.8</v>
      </c>
      <c r="K32" s="45">
        <f>AVERAGE(MK!K27,BS!K27,TF!K27,PK!K27,AT!K27)</f>
        <v>7</v>
      </c>
      <c r="L32" s="37">
        <f>SUM(F32:K32)</f>
        <v>75.599999999999994</v>
      </c>
      <c r="M32" s="38"/>
      <c r="N32" s="46" t="s">
        <v>51</v>
      </c>
      <c r="O32" s="46"/>
      <c r="P32" s="46" t="s">
        <v>52</v>
      </c>
      <c r="Q32" s="46"/>
      <c r="R32" s="47">
        <v>0.49</v>
      </c>
      <c r="S32" s="47"/>
      <c r="T32" s="48" t="s">
        <v>97</v>
      </c>
      <c r="U32" s="48"/>
      <c r="V32" s="47">
        <f>M32/(0.8*D32)</f>
        <v>0</v>
      </c>
    </row>
    <row r="33" spans="1:22" ht="12.75" customHeight="1">
      <c r="A33" s="34" t="s">
        <v>98</v>
      </c>
      <c r="B33" s="34" t="s">
        <v>99</v>
      </c>
      <c r="C33" s="34" t="s">
        <v>100</v>
      </c>
      <c r="D33" s="35">
        <v>2683500</v>
      </c>
      <c r="E33" s="35">
        <v>1250000</v>
      </c>
      <c r="F33" s="45">
        <f>AVERAGE(MK!F22,BS!F22,TF!F22,PK!F22,AT!F22)</f>
        <v>21</v>
      </c>
      <c r="G33" s="45">
        <f>AVERAGE(MK!G22,BS!G22,TF!G22,PK!G22,AT!G22)</f>
        <v>7</v>
      </c>
      <c r="H33" s="45">
        <f>AVERAGE(MK!H22,BS!H22,TF!H22,PK!H22,AT!H22)</f>
        <v>16.2</v>
      </c>
      <c r="I33" s="45">
        <f>AVERAGE(MK!I22,BS!I22,TF!I22,PK!I22,AT!I22)</f>
        <v>16.600000000000001</v>
      </c>
      <c r="J33" s="45">
        <f>AVERAGE(MK!J22,BS!J22,TF!J22,PK!J22,AT!J22)</f>
        <v>7</v>
      </c>
      <c r="K33" s="45">
        <f>AVERAGE(MK!K22,BS!K22,TF!K22,PK!K22,AT!K22)</f>
        <v>7.4</v>
      </c>
      <c r="L33" s="37">
        <f>SUM(F33:K33)</f>
        <v>75.200000000000017</v>
      </c>
      <c r="M33" s="38"/>
      <c r="N33" s="46" t="s">
        <v>51</v>
      </c>
      <c r="O33" s="46"/>
      <c r="P33" s="46" t="s">
        <v>51</v>
      </c>
      <c r="Q33" s="46"/>
      <c r="R33" s="47">
        <v>0.47</v>
      </c>
      <c r="S33" s="47"/>
      <c r="T33" s="48" t="s">
        <v>101</v>
      </c>
      <c r="U33" s="48"/>
      <c r="V33" s="47">
        <f>M33/(0.8*D33)</f>
        <v>0</v>
      </c>
    </row>
    <row r="34" spans="1:22" ht="12.75" customHeight="1">
      <c r="A34" s="34" t="s">
        <v>102</v>
      </c>
      <c r="B34" s="34" t="s">
        <v>103</v>
      </c>
      <c r="C34" s="34" t="s">
        <v>104</v>
      </c>
      <c r="D34" s="35">
        <v>1957000</v>
      </c>
      <c r="E34" s="35">
        <v>1250000</v>
      </c>
      <c r="F34" s="45">
        <f>AVERAGE(MK!F36,BS!F36,TF!F36,PK!F36,AT!F36)</f>
        <v>23.2</v>
      </c>
      <c r="G34" s="45">
        <f>AVERAGE(MK!G36,BS!G36,TF!G36,PK!G36,AT!G36)</f>
        <v>8</v>
      </c>
      <c r="H34" s="45">
        <f>AVERAGE(MK!H36,BS!H36,TF!H36,PK!H36,AT!H36)</f>
        <v>13.6</v>
      </c>
      <c r="I34" s="45">
        <f>AVERAGE(MK!I36,BS!I36,TF!I36,PK!I36,AT!I36)</f>
        <v>14.6</v>
      </c>
      <c r="J34" s="45">
        <f>AVERAGE(MK!J36,BS!J36,TF!J36,PK!J36,AT!J36)</f>
        <v>8</v>
      </c>
      <c r="K34" s="45">
        <f>AVERAGE(MK!K36,BS!K36,TF!K36,PK!K36,AT!K36)</f>
        <v>7</v>
      </c>
      <c r="L34" s="37">
        <f>SUM(F34:K34)</f>
        <v>74.400000000000006</v>
      </c>
      <c r="M34" s="38"/>
      <c r="N34" s="46" t="s">
        <v>51</v>
      </c>
      <c r="O34" s="46"/>
      <c r="P34" s="46" t="s">
        <v>52</v>
      </c>
      <c r="Q34" s="46"/>
      <c r="R34" s="47">
        <v>0.64</v>
      </c>
      <c r="S34" s="47"/>
      <c r="T34" s="48" t="s">
        <v>105</v>
      </c>
      <c r="U34" s="48"/>
      <c r="V34" s="47">
        <f>M34/(0.8*D34)</f>
        <v>0</v>
      </c>
    </row>
    <row r="35" spans="1:22" ht="12.75" customHeight="1">
      <c r="A35" s="34" t="s">
        <v>106</v>
      </c>
      <c r="B35" s="34" t="s">
        <v>107</v>
      </c>
      <c r="C35" s="34" t="s">
        <v>108</v>
      </c>
      <c r="D35" s="35">
        <v>3330000</v>
      </c>
      <c r="E35" s="35">
        <v>1250000</v>
      </c>
      <c r="F35" s="45">
        <f>AVERAGE(MK!F52,BS!F52,TF!F52,PK!F52,AT!F52)</f>
        <v>20.399999999999999</v>
      </c>
      <c r="G35" s="45">
        <f>AVERAGE(MK!G52,BS!G52,TF!G52,PK!G52,AT!G52)</f>
        <v>6.8</v>
      </c>
      <c r="H35" s="45">
        <f>AVERAGE(MK!H52,BS!H52,TF!H52,PK!H52,AT!H52)</f>
        <v>15</v>
      </c>
      <c r="I35" s="45">
        <f>AVERAGE(MK!I52,BS!I52,TF!I52,PK!I52,AT!I52)</f>
        <v>15.4</v>
      </c>
      <c r="J35" s="45">
        <f>AVERAGE(MK!J52,BS!J52,TF!J52,PK!J52,AT!J52)</f>
        <v>7.8</v>
      </c>
      <c r="K35" s="45">
        <f>AVERAGE(MK!K52,BS!K52,TF!K52,PK!K52,AT!K52)</f>
        <v>7.2</v>
      </c>
      <c r="L35" s="37">
        <f>SUM(F35:K35)</f>
        <v>72.600000000000009</v>
      </c>
      <c r="M35" s="38"/>
      <c r="N35" s="46" t="s">
        <v>51</v>
      </c>
      <c r="O35" s="46"/>
      <c r="P35" s="46" t="s">
        <v>52</v>
      </c>
      <c r="Q35" s="46"/>
      <c r="R35" s="47">
        <v>0.57999999999999996</v>
      </c>
      <c r="S35" s="47"/>
      <c r="T35" s="48" t="s">
        <v>109</v>
      </c>
      <c r="U35" s="48"/>
      <c r="V35" s="47">
        <f>M35/(0.8*D35)</f>
        <v>0</v>
      </c>
    </row>
    <row r="36" spans="1:22" ht="12.75" customHeight="1">
      <c r="A36" s="34" t="s">
        <v>110</v>
      </c>
      <c r="B36" s="34" t="s">
        <v>111</v>
      </c>
      <c r="C36" s="34" t="s">
        <v>112</v>
      </c>
      <c r="D36" s="35">
        <v>2975000</v>
      </c>
      <c r="E36" s="35">
        <v>1250000</v>
      </c>
      <c r="F36" s="45">
        <f>AVERAGE(MK!F41,BS!F41,TF!F41,PK!F41,AT!F41)</f>
        <v>18.2</v>
      </c>
      <c r="G36" s="45">
        <f>AVERAGE(MK!G41,BS!G41,TF!G41,PK!G41,AT!G41)</f>
        <v>6.4</v>
      </c>
      <c r="H36" s="45">
        <f>AVERAGE(MK!H41,BS!H41,TF!H41,PK!H41,AT!H41)</f>
        <v>16</v>
      </c>
      <c r="I36" s="45">
        <f>AVERAGE(MK!I41,BS!I41,TF!I41,PK!I41,AT!I41)</f>
        <v>17.399999999999999</v>
      </c>
      <c r="J36" s="45">
        <f>AVERAGE(MK!J41,BS!J41,TF!J41,PK!J41,AT!J41)</f>
        <v>7</v>
      </c>
      <c r="K36" s="45">
        <f>AVERAGE(MK!K41,BS!K41,TF!K41,PK!K41,AT!K41)</f>
        <v>7.4</v>
      </c>
      <c r="L36" s="37">
        <f>SUM(F36:K36)</f>
        <v>72.400000000000006</v>
      </c>
      <c r="M36" s="38"/>
      <c r="N36" s="46" t="s">
        <v>51</v>
      </c>
      <c r="O36" s="46"/>
      <c r="P36" s="46" t="s">
        <v>51</v>
      </c>
      <c r="Q36" s="46"/>
      <c r="R36" s="47">
        <v>0.42</v>
      </c>
      <c r="S36" s="47"/>
      <c r="T36" s="48" t="s">
        <v>113</v>
      </c>
      <c r="U36" s="48"/>
      <c r="V36" s="47">
        <f>M36/(0.8*D36)</f>
        <v>0</v>
      </c>
    </row>
    <row r="37" spans="1:22" ht="12.75" customHeight="1">
      <c r="A37" s="34" t="s">
        <v>114</v>
      </c>
      <c r="B37" s="34" t="s">
        <v>115</v>
      </c>
      <c r="C37" s="34" t="s">
        <v>116</v>
      </c>
      <c r="D37" s="35">
        <v>2514000</v>
      </c>
      <c r="E37" s="35">
        <v>1250000</v>
      </c>
      <c r="F37" s="45">
        <f>AVERAGE(MK!F34,BS!F34,TF!F34,PK!F34,AT!F34)</f>
        <v>18.399999999999999</v>
      </c>
      <c r="G37" s="45">
        <f>AVERAGE(MK!G34,BS!G34,TF!G34,PK!G34,AT!G34)</f>
        <v>6.8</v>
      </c>
      <c r="H37" s="45">
        <f>AVERAGE(MK!H34,BS!H34,TF!H34,PK!H34,AT!H34)</f>
        <v>15</v>
      </c>
      <c r="I37" s="45">
        <f>AVERAGE(MK!I34,BS!I34,TF!I34,PK!I34,AT!I34)</f>
        <v>16</v>
      </c>
      <c r="J37" s="45">
        <f>AVERAGE(MK!J34,BS!J34,TF!J34,PK!J34,AT!J34)</f>
        <v>7.6</v>
      </c>
      <c r="K37" s="45">
        <f>AVERAGE(MK!K34,BS!K34,TF!K34,PK!K34,AT!K34)</f>
        <v>7.6</v>
      </c>
      <c r="L37" s="37">
        <f>SUM(F37:K37)</f>
        <v>71.400000000000006</v>
      </c>
      <c r="M37" s="38"/>
      <c r="N37" s="46" t="s">
        <v>51</v>
      </c>
      <c r="O37" s="46"/>
      <c r="P37" s="46" t="s">
        <v>52</v>
      </c>
      <c r="Q37" s="46"/>
      <c r="R37" s="47">
        <v>0.53</v>
      </c>
      <c r="S37" s="47"/>
      <c r="T37" s="48" t="s">
        <v>117</v>
      </c>
      <c r="U37" s="48"/>
      <c r="V37" s="47">
        <f>M37/(0.8*D37)</f>
        <v>0</v>
      </c>
    </row>
    <row r="38" spans="1:22" ht="12.75" customHeight="1">
      <c r="A38" s="34" t="s">
        <v>118</v>
      </c>
      <c r="B38" s="34" t="s">
        <v>119</v>
      </c>
      <c r="C38" s="34" t="s">
        <v>120</v>
      </c>
      <c r="D38" s="35">
        <v>3300000</v>
      </c>
      <c r="E38" s="35">
        <v>1200000</v>
      </c>
      <c r="F38" s="45">
        <f>AVERAGE(MK!F29,BS!F29,TF!F29,PK!F29,AT!F29)</f>
        <v>18</v>
      </c>
      <c r="G38" s="45">
        <f>AVERAGE(MK!G29,BS!G29,TF!G29,PK!G29,AT!G29)</f>
        <v>6</v>
      </c>
      <c r="H38" s="45">
        <f>AVERAGE(MK!H29,BS!H29,TF!H29,PK!H29,AT!H29)</f>
        <v>15.6</v>
      </c>
      <c r="I38" s="45">
        <f>AVERAGE(MK!I29,BS!I29,TF!I29,PK!I29,AT!I29)</f>
        <v>16.399999999999999</v>
      </c>
      <c r="J38" s="45">
        <f>AVERAGE(MK!J29,BS!J29,TF!J29,PK!J29,AT!J29)</f>
        <v>6.8</v>
      </c>
      <c r="K38" s="45">
        <f>AVERAGE(MK!K29,BS!K29,TF!K29,PK!K29,AT!K29)</f>
        <v>6.4</v>
      </c>
      <c r="L38" s="37">
        <f>SUM(F38:K38)</f>
        <v>69.2</v>
      </c>
      <c r="M38" s="49"/>
      <c r="N38" s="46" t="s">
        <v>51</v>
      </c>
      <c r="O38" s="46"/>
      <c r="P38" s="46" t="s">
        <v>52</v>
      </c>
      <c r="Q38" s="46"/>
      <c r="R38" s="47">
        <v>0.36</v>
      </c>
      <c r="S38" s="47"/>
      <c r="T38" s="48" t="s">
        <v>121</v>
      </c>
      <c r="U38" s="48"/>
      <c r="V38" s="47">
        <f>M38/(0.8*D38)</f>
        <v>0</v>
      </c>
    </row>
    <row r="39" spans="1:22" ht="12.75" customHeight="1">
      <c r="A39" s="34" t="s">
        <v>122</v>
      </c>
      <c r="B39" s="34" t="s">
        <v>123</v>
      </c>
      <c r="C39" s="34" t="s">
        <v>124</v>
      </c>
      <c r="D39" s="35">
        <v>2792700</v>
      </c>
      <c r="E39" s="50">
        <v>1250000</v>
      </c>
      <c r="F39" s="45">
        <f>AVERAGE(MK!F40,BS!F40,TF!F40,PK!F40,AT!F40)</f>
        <v>17.399999999999999</v>
      </c>
      <c r="G39" s="45">
        <f>AVERAGE(MK!G40,BS!G40,TF!G40,PK!G40,AT!G40)</f>
        <v>6.4</v>
      </c>
      <c r="H39" s="45">
        <f>AVERAGE(MK!H40,BS!H40,TF!H40,PK!H40,AT!H40)</f>
        <v>15.8</v>
      </c>
      <c r="I39" s="45">
        <f>AVERAGE(MK!I40,BS!I40,TF!I40,PK!I40,AT!I40)</f>
        <v>16.600000000000001</v>
      </c>
      <c r="J39" s="45">
        <f>AVERAGE(MK!J40,BS!J40,TF!J40,PK!J40,AT!J40)</f>
        <v>6</v>
      </c>
      <c r="K39" s="45">
        <f>AVERAGE(MK!K40,BS!K40,TF!K40,PK!K40,AT!K40)</f>
        <v>6.8</v>
      </c>
      <c r="L39" s="37">
        <f>SUM(F39:K39)</f>
        <v>69</v>
      </c>
      <c r="M39" s="38"/>
      <c r="N39" s="46" t="s">
        <v>52</v>
      </c>
      <c r="O39" s="46"/>
      <c r="P39" s="46" t="s">
        <v>52</v>
      </c>
      <c r="Q39" s="46"/>
      <c r="R39" s="47">
        <v>0.45</v>
      </c>
      <c r="S39" s="47"/>
      <c r="T39" s="48" t="s">
        <v>97</v>
      </c>
      <c r="U39" s="48"/>
      <c r="V39" s="47">
        <f>M39/(0.8*D39)</f>
        <v>0</v>
      </c>
    </row>
    <row r="40" spans="1:22" ht="12.75" customHeight="1">
      <c r="A40" s="34" t="s">
        <v>125</v>
      </c>
      <c r="B40" s="34" t="s">
        <v>126</v>
      </c>
      <c r="C40" s="34" t="s">
        <v>127</v>
      </c>
      <c r="D40" s="35">
        <v>2070000</v>
      </c>
      <c r="E40" s="35">
        <v>1250000</v>
      </c>
      <c r="F40" s="45">
        <f>AVERAGE(MK!F47,BS!F47,TF!F47,PK!F47,AT!F47)</f>
        <v>19.8</v>
      </c>
      <c r="G40" s="45">
        <f>AVERAGE(MK!G47,BS!G47,TF!G47,PK!G47,AT!G47)</f>
        <v>6.4</v>
      </c>
      <c r="H40" s="45">
        <f>AVERAGE(MK!H47,BS!H47,TF!H47,PK!H47,AT!H47)</f>
        <v>13.6</v>
      </c>
      <c r="I40" s="45">
        <f>AVERAGE(MK!I47,BS!I47,TF!I47,PK!I47,AT!I47)</f>
        <v>14</v>
      </c>
      <c r="J40" s="45">
        <f>AVERAGE(MK!J47,BS!J47,TF!J47,PK!J47,AT!J47)</f>
        <v>7</v>
      </c>
      <c r="K40" s="45">
        <f>AVERAGE(MK!K47,BS!K47,TF!K47,PK!K47,AT!K47)</f>
        <v>7.4</v>
      </c>
      <c r="L40" s="37">
        <f>SUM(F40:K40)</f>
        <v>68.2</v>
      </c>
      <c r="M40" s="38"/>
      <c r="N40" s="46" t="s">
        <v>51</v>
      </c>
      <c r="O40" s="46"/>
      <c r="P40" s="46" t="s">
        <v>52</v>
      </c>
      <c r="Q40" s="46"/>
      <c r="R40" s="47">
        <v>0.6</v>
      </c>
      <c r="S40" s="47"/>
      <c r="T40" s="48" t="s">
        <v>117</v>
      </c>
      <c r="U40" s="48"/>
      <c r="V40" s="47">
        <f>M40/(0.8*D40)</f>
        <v>0</v>
      </c>
    </row>
    <row r="41" spans="1:22" ht="12.75" customHeight="1">
      <c r="A41" s="34" t="s">
        <v>128</v>
      </c>
      <c r="B41" s="34" t="s">
        <v>107</v>
      </c>
      <c r="C41" s="34" t="s">
        <v>129</v>
      </c>
      <c r="D41" s="35">
        <v>2485000</v>
      </c>
      <c r="E41" s="35">
        <v>1000000</v>
      </c>
      <c r="F41" s="45">
        <f>AVERAGE(MK!F55,BS!F55,TF!F55,PK!F55,AT!F55)</f>
        <v>18.399999999999999</v>
      </c>
      <c r="G41" s="45">
        <f>AVERAGE(MK!G55,BS!G55,TF!G55,PK!G55,AT!G55)</f>
        <v>7</v>
      </c>
      <c r="H41" s="45">
        <f>AVERAGE(MK!H55,BS!H55,TF!H55,PK!H55,AT!H55)</f>
        <v>14</v>
      </c>
      <c r="I41" s="45">
        <f>AVERAGE(MK!I55,BS!I55,TF!I55,PK!I55,AT!I55)</f>
        <v>14</v>
      </c>
      <c r="J41" s="45">
        <f>AVERAGE(MK!J55,BS!J55,TF!J55,PK!J55,AT!J55)</f>
        <v>7</v>
      </c>
      <c r="K41" s="45">
        <f>AVERAGE(MK!K55,BS!K55,TF!K55,PK!K55,AT!K55)</f>
        <v>6.8</v>
      </c>
      <c r="L41" s="37">
        <f>SUM(F41:K41)</f>
        <v>67.2</v>
      </c>
      <c r="M41" s="38"/>
      <c r="N41" s="46" t="s">
        <v>51</v>
      </c>
      <c r="O41" s="46"/>
      <c r="P41" s="46" t="s">
        <v>52</v>
      </c>
      <c r="Q41" s="46"/>
      <c r="R41" s="47">
        <v>0.4</v>
      </c>
      <c r="S41" s="47"/>
      <c r="T41" s="48" t="s">
        <v>109</v>
      </c>
      <c r="U41" s="48"/>
      <c r="V41" s="47">
        <f>M41/(0.8*D41)</f>
        <v>0</v>
      </c>
    </row>
    <row r="42" spans="1:22" ht="12.75" customHeight="1">
      <c r="A42" s="34" t="s">
        <v>130</v>
      </c>
      <c r="B42" s="34" t="s">
        <v>131</v>
      </c>
      <c r="C42" s="34" t="s">
        <v>132</v>
      </c>
      <c r="D42" s="35">
        <v>2135000</v>
      </c>
      <c r="E42" s="35">
        <v>1250000</v>
      </c>
      <c r="F42" s="45">
        <f>AVERAGE(MK!F46,BS!F46,TF!F46,PK!F46,AT!F46)</f>
        <v>17</v>
      </c>
      <c r="G42" s="45">
        <f>AVERAGE(MK!G46,BS!G46,TF!G46,PK!G46,AT!G46)</f>
        <v>6.2</v>
      </c>
      <c r="H42" s="45">
        <f>AVERAGE(MK!H46,BS!H46,TF!H46,PK!H46,AT!H46)</f>
        <v>13.8</v>
      </c>
      <c r="I42" s="45">
        <f>AVERAGE(MK!I46,BS!I46,TF!I46,PK!I46,AT!I46)</f>
        <v>15</v>
      </c>
      <c r="J42" s="45">
        <f>AVERAGE(MK!J46,BS!J46,TF!J46,PK!J46,AT!J46)</f>
        <v>7</v>
      </c>
      <c r="K42" s="45">
        <f>AVERAGE(MK!K46,BS!K46,TF!K46,PK!K46,AT!K46)</f>
        <v>8</v>
      </c>
      <c r="L42" s="37">
        <f>SUM(F42:K42)</f>
        <v>67</v>
      </c>
      <c r="M42" s="49"/>
      <c r="N42" s="46" t="s">
        <v>51</v>
      </c>
      <c r="O42" s="46"/>
      <c r="P42" s="46" t="s">
        <v>52</v>
      </c>
      <c r="Q42" s="46"/>
      <c r="R42" s="47">
        <v>0.59</v>
      </c>
      <c r="S42" s="47"/>
      <c r="T42" s="48" t="s">
        <v>133</v>
      </c>
      <c r="U42" s="48"/>
      <c r="V42" s="47">
        <f>M42/(0.8*D42)</f>
        <v>0</v>
      </c>
    </row>
    <row r="43" spans="1:22" ht="12.75" customHeight="1">
      <c r="A43" s="34" t="s">
        <v>134</v>
      </c>
      <c r="B43" s="34" t="s">
        <v>135</v>
      </c>
      <c r="C43" s="34" t="s">
        <v>136</v>
      </c>
      <c r="D43" s="35">
        <v>1700000</v>
      </c>
      <c r="E43" s="35">
        <v>1250000</v>
      </c>
      <c r="F43" s="45">
        <f>AVERAGE(MK!F28,BS!F28,TF!F28,PK!F28,AT!F28)</f>
        <v>19.8</v>
      </c>
      <c r="G43" s="45">
        <f>AVERAGE(MK!G28,BS!G28,TF!G28,PK!G28,AT!G28)</f>
        <v>6.2</v>
      </c>
      <c r="H43" s="45">
        <f>AVERAGE(MK!H28,BS!H28,TF!H28,PK!H28,AT!H28)</f>
        <v>14.2</v>
      </c>
      <c r="I43" s="45">
        <f>AVERAGE(MK!I28,BS!I28,TF!I28,PK!I28,AT!I28)</f>
        <v>13.6</v>
      </c>
      <c r="J43" s="45">
        <f>AVERAGE(MK!J28,BS!J28,TF!J28,PK!J28,AT!J28)</f>
        <v>6</v>
      </c>
      <c r="K43" s="45">
        <f>AVERAGE(MK!K28,BS!K28,TF!K28,PK!K28,AT!K28)</f>
        <v>6.8</v>
      </c>
      <c r="L43" s="37">
        <f>SUM(F43:K43)</f>
        <v>66.600000000000009</v>
      </c>
      <c r="M43" s="38"/>
      <c r="N43" s="46" t="s">
        <v>51</v>
      </c>
      <c r="O43" s="46"/>
      <c r="P43" s="46" t="s">
        <v>52</v>
      </c>
      <c r="Q43" s="46"/>
      <c r="R43" s="47">
        <v>0.74</v>
      </c>
      <c r="S43" s="47"/>
      <c r="T43" s="48" t="s">
        <v>137</v>
      </c>
      <c r="U43" s="48"/>
      <c r="V43" s="47">
        <f>M43/(0.8*D43)</f>
        <v>0</v>
      </c>
    </row>
    <row r="44" spans="1:22" ht="12.75" customHeight="1">
      <c r="A44" s="34" t="s">
        <v>138</v>
      </c>
      <c r="B44" s="34" t="s">
        <v>139</v>
      </c>
      <c r="C44" s="34" t="s">
        <v>140</v>
      </c>
      <c r="D44" s="35">
        <v>1420000</v>
      </c>
      <c r="E44" s="35">
        <v>900000</v>
      </c>
      <c r="F44" s="45">
        <f>AVERAGE(MK!F39,BS!F39,TF!F39,PK!F39,AT!F39)</f>
        <v>14.8</v>
      </c>
      <c r="G44" s="45">
        <f>AVERAGE(MK!G39,BS!G39,TF!G39,PK!G39,AT!G39)</f>
        <v>5.6</v>
      </c>
      <c r="H44" s="45">
        <f>AVERAGE(MK!H39,BS!H39,TF!H39,PK!H39,AT!H39)</f>
        <v>15</v>
      </c>
      <c r="I44" s="45">
        <f>AVERAGE(MK!I39,BS!I39,TF!I39,PK!I39,AT!I39)</f>
        <v>14</v>
      </c>
      <c r="J44" s="45">
        <f>AVERAGE(MK!J39,BS!J39,TF!J39,PK!J39,AT!J39)</f>
        <v>8.1999999999999993</v>
      </c>
      <c r="K44" s="45">
        <f>AVERAGE(MK!K39,BS!K39,TF!K39,PK!K39,AT!K39)</f>
        <v>7</v>
      </c>
      <c r="L44" s="37">
        <f>SUM(F44:K44)</f>
        <v>64.599999999999994</v>
      </c>
      <c r="M44" s="49"/>
      <c r="N44" s="46" t="s">
        <v>51</v>
      </c>
      <c r="O44" s="46"/>
      <c r="P44" s="46" t="s">
        <v>52</v>
      </c>
      <c r="Q44" s="46"/>
      <c r="R44" s="47">
        <v>0.63</v>
      </c>
      <c r="S44" s="47"/>
      <c r="T44" s="48" t="s">
        <v>141</v>
      </c>
      <c r="U44" s="48"/>
      <c r="V44" s="47">
        <f>M44/(0.8*D44)</f>
        <v>0</v>
      </c>
    </row>
    <row r="45" spans="1:22" ht="12.75" customHeight="1">
      <c r="A45" s="34" t="s">
        <v>142</v>
      </c>
      <c r="B45" s="34" t="s">
        <v>143</v>
      </c>
      <c r="C45" s="34" t="s">
        <v>144</v>
      </c>
      <c r="D45" s="35">
        <v>3825000</v>
      </c>
      <c r="E45" s="35">
        <v>1250000</v>
      </c>
      <c r="F45" s="45">
        <f>AVERAGE(MK!F35,BS!F35,TF!F35,PK!F35,AT!F35)</f>
        <v>16.399999999999999</v>
      </c>
      <c r="G45" s="45">
        <f>AVERAGE(MK!G35,BS!G35,TF!G35,PK!G35,AT!G35)</f>
        <v>6</v>
      </c>
      <c r="H45" s="45">
        <f>AVERAGE(MK!H35,BS!H35,TF!H35,PK!H35,AT!H35)</f>
        <v>13.6</v>
      </c>
      <c r="I45" s="45">
        <f>AVERAGE(MK!I35,BS!I35,TF!I35,PK!I35,AT!I35)</f>
        <v>12.4</v>
      </c>
      <c r="J45" s="45">
        <f>AVERAGE(MK!J35,BS!J35,TF!J35,PK!J35,AT!J35)</f>
        <v>7</v>
      </c>
      <c r="K45" s="45">
        <f>AVERAGE(MK!K35,BS!K35,TF!K35,PK!K35,AT!K35)</f>
        <v>8</v>
      </c>
      <c r="L45" s="37">
        <f>SUM(F45:K45)</f>
        <v>63.4</v>
      </c>
      <c r="M45" s="38"/>
      <c r="N45" s="46" t="s">
        <v>52</v>
      </c>
      <c r="O45" s="46"/>
      <c r="P45" s="46" t="s">
        <v>52</v>
      </c>
      <c r="Q45" s="46"/>
      <c r="R45" s="47">
        <v>0.54</v>
      </c>
      <c r="S45" s="47"/>
      <c r="T45" s="48" t="s">
        <v>105</v>
      </c>
      <c r="U45" s="48"/>
      <c r="V45" s="47">
        <f>M45/(0.8*D45)</f>
        <v>0</v>
      </c>
    </row>
    <row r="46" spans="1:22" ht="12.75" customHeight="1">
      <c r="A46" s="34" t="s">
        <v>145</v>
      </c>
      <c r="B46" s="34" t="s">
        <v>146</v>
      </c>
      <c r="C46" s="34" t="s">
        <v>147</v>
      </c>
      <c r="D46" s="35">
        <v>2440912</v>
      </c>
      <c r="E46" s="35">
        <v>850000</v>
      </c>
      <c r="F46" s="45">
        <f>AVERAGE(MK!F44,BS!F44,TF!F44,PK!F44,AT!F44)</f>
        <v>17.399999999999999</v>
      </c>
      <c r="G46" s="45">
        <f>AVERAGE(MK!G44,BS!G44,TF!G44,PK!G44,AT!G44)</f>
        <v>5.6</v>
      </c>
      <c r="H46" s="45">
        <f>AVERAGE(MK!H44,BS!H44,TF!H44,PK!H44,AT!H44)</f>
        <v>14.8</v>
      </c>
      <c r="I46" s="45">
        <f>AVERAGE(MK!I44,BS!I44,TF!I44,PK!I44,AT!I44)</f>
        <v>13.2</v>
      </c>
      <c r="J46" s="45">
        <f>AVERAGE(MK!J44,BS!J44,TF!J44,PK!J44,AT!J44)</f>
        <v>6</v>
      </c>
      <c r="K46" s="45">
        <f>AVERAGE(MK!K44,BS!K44,TF!K44,PK!K44,AT!K44)</f>
        <v>6</v>
      </c>
      <c r="L46" s="37">
        <f>SUM(F46:K46)</f>
        <v>63</v>
      </c>
      <c r="M46" s="44"/>
      <c r="N46" s="46" t="s">
        <v>52</v>
      </c>
      <c r="O46" s="46"/>
      <c r="P46" s="46" t="s">
        <v>52</v>
      </c>
      <c r="Q46" s="46"/>
      <c r="R46" s="47">
        <v>0.35</v>
      </c>
      <c r="S46" s="46"/>
      <c r="T46" s="48" t="s">
        <v>148</v>
      </c>
      <c r="U46" s="48"/>
      <c r="V46" s="47">
        <f>M46/(0.8*D46)</f>
        <v>0</v>
      </c>
    </row>
    <row r="47" spans="1:22" ht="12.75" customHeight="1">
      <c r="A47" s="34" t="s">
        <v>149</v>
      </c>
      <c r="B47" s="34" t="s">
        <v>150</v>
      </c>
      <c r="C47" s="34" t="s">
        <v>151</v>
      </c>
      <c r="D47" s="35">
        <v>3180200</v>
      </c>
      <c r="E47" s="35">
        <v>1250000</v>
      </c>
      <c r="F47" s="45">
        <f>AVERAGE(MK!F37,BS!F37,TF!F37,PK!F37,AT!F37)</f>
        <v>16.2</v>
      </c>
      <c r="G47" s="45">
        <f>AVERAGE(MK!G37,BS!G37,TF!G37,PK!G37,AT!G37)</f>
        <v>4.8</v>
      </c>
      <c r="H47" s="45">
        <f>AVERAGE(MK!H37,BS!H37,TF!H37,PK!H37,AT!H37)</f>
        <v>14</v>
      </c>
      <c r="I47" s="45">
        <f>AVERAGE(MK!I37,BS!I37,TF!I37,PK!I37,AT!I37)</f>
        <v>13.4</v>
      </c>
      <c r="J47" s="45">
        <f>AVERAGE(MK!J37,BS!J37,TF!J37,PK!J37,AT!J37)</f>
        <v>6.8</v>
      </c>
      <c r="K47" s="45">
        <f>AVERAGE(MK!K37,BS!K37,TF!K37,PK!K37,AT!K37)</f>
        <v>7</v>
      </c>
      <c r="L47" s="37">
        <f>SUM(F47:K47)</f>
        <v>62.199999999999996</v>
      </c>
      <c r="M47" s="38"/>
      <c r="N47" s="46" t="s">
        <v>51</v>
      </c>
      <c r="O47" s="46"/>
      <c r="P47" s="46" t="s">
        <v>51</v>
      </c>
      <c r="Q47" s="46"/>
      <c r="R47" s="47">
        <v>0.39</v>
      </c>
      <c r="S47" s="47"/>
      <c r="T47" s="48" t="s">
        <v>75</v>
      </c>
      <c r="U47" s="48"/>
      <c r="V47" s="47">
        <f>M47/(0.8*D47)</f>
        <v>0</v>
      </c>
    </row>
    <row r="48" spans="1:22" ht="12.75" customHeight="1">
      <c r="A48" s="34" t="s">
        <v>152</v>
      </c>
      <c r="B48" s="34" t="s">
        <v>153</v>
      </c>
      <c r="C48" s="34" t="s">
        <v>154</v>
      </c>
      <c r="D48" s="35">
        <v>2400400</v>
      </c>
      <c r="E48" s="35">
        <v>1120000</v>
      </c>
      <c r="F48" s="45">
        <f>AVERAGE(MK!F42,BS!F42,TF!F42,PK!F42,AT!F42)</f>
        <v>14.8</v>
      </c>
      <c r="G48" s="45">
        <f>AVERAGE(MK!G42,BS!G42,TF!G42,PK!G42,AT!G42)</f>
        <v>5.8</v>
      </c>
      <c r="H48" s="45">
        <f>AVERAGE(MK!H42,BS!H42,TF!H42,PK!H42,AT!H42)</f>
        <v>15</v>
      </c>
      <c r="I48" s="45">
        <f>AVERAGE(MK!I42,BS!I42,TF!I42,PK!I42,AT!I42)</f>
        <v>14.2</v>
      </c>
      <c r="J48" s="45">
        <f>AVERAGE(MK!J42,BS!J42,TF!J42,PK!J42,AT!J42)</f>
        <v>6</v>
      </c>
      <c r="K48" s="45">
        <f>AVERAGE(MK!K42,BS!K42,TF!K42,PK!K42,AT!K42)</f>
        <v>6</v>
      </c>
      <c r="L48" s="37">
        <f>SUM(F48:K48)</f>
        <v>61.8</v>
      </c>
      <c r="M48" s="38"/>
      <c r="N48" s="46" t="s">
        <v>51</v>
      </c>
      <c r="O48" s="46"/>
      <c r="P48" s="46" t="s">
        <v>52</v>
      </c>
      <c r="Q48" s="46"/>
      <c r="R48" s="47">
        <v>0.47</v>
      </c>
      <c r="S48" s="47"/>
      <c r="T48" s="48" t="s">
        <v>155</v>
      </c>
      <c r="U48" s="48"/>
      <c r="V48" s="47">
        <f>M48/(0.8*D48)</f>
        <v>0</v>
      </c>
    </row>
    <row r="49" spans="1:22" ht="12.75" customHeight="1">
      <c r="A49" s="34" t="s">
        <v>156</v>
      </c>
      <c r="B49" s="34" t="s">
        <v>157</v>
      </c>
      <c r="C49" s="34" t="s">
        <v>158</v>
      </c>
      <c r="D49" s="35">
        <v>1360000</v>
      </c>
      <c r="E49" s="35">
        <v>800000</v>
      </c>
      <c r="F49" s="45">
        <f>AVERAGE(MK!F25,BS!F25,TF!F25,PK!F25,AT!F25)</f>
        <v>18.399999999999999</v>
      </c>
      <c r="G49" s="45">
        <f>AVERAGE(MK!G25,BS!G25,TF!G25,PK!G25,AT!G25)</f>
        <v>6.6</v>
      </c>
      <c r="H49" s="45">
        <f>AVERAGE(MK!H25,BS!H25,TF!H25,PK!H25,AT!H25)</f>
        <v>12.2</v>
      </c>
      <c r="I49" s="45">
        <f>AVERAGE(MK!I25,BS!I25,TF!I25,PK!I25,AT!I25)</f>
        <v>10.4</v>
      </c>
      <c r="J49" s="45">
        <f>AVERAGE(MK!J25,BS!J25,TF!J25,PK!J25,AT!J25)</f>
        <v>7</v>
      </c>
      <c r="K49" s="45">
        <f>AVERAGE(MK!K25,BS!K25,TF!K25,PK!K25,AT!K25)</f>
        <v>7</v>
      </c>
      <c r="L49" s="37">
        <f>SUM(F49:K49)</f>
        <v>61.6</v>
      </c>
      <c r="M49" s="38"/>
      <c r="N49" s="46" t="s">
        <v>51</v>
      </c>
      <c r="O49" s="46"/>
      <c r="P49" s="46" t="s">
        <v>52</v>
      </c>
      <c r="Q49" s="46"/>
      <c r="R49" s="47">
        <v>0.59</v>
      </c>
      <c r="S49" s="47"/>
      <c r="T49" s="48" t="s">
        <v>159</v>
      </c>
      <c r="U49" s="48"/>
      <c r="V49" s="47">
        <f>M49/(0.8*D49)</f>
        <v>0</v>
      </c>
    </row>
    <row r="50" spans="1:22" ht="12.75" customHeight="1">
      <c r="A50" s="34" t="s">
        <v>160</v>
      </c>
      <c r="B50" s="34" t="s">
        <v>161</v>
      </c>
      <c r="C50" s="34" t="s">
        <v>162</v>
      </c>
      <c r="D50" s="35">
        <v>2750000</v>
      </c>
      <c r="E50" s="35">
        <v>1250000</v>
      </c>
      <c r="F50" s="45">
        <f>AVERAGE(MK!F24,BS!F24,TF!F24,PK!F24,AT!F24)</f>
        <v>18.399999999999999</v>
      </c>
      <c r="G50" s="45">
        <f>AVERAGE(MK!G24,BS!G24,TF!G24,PK!G24,AT!G24)</f>
        <v>6.4</v>
      </c>
      <c r="H50" s="45">
        <f>AVERAGE(MK!H24,BS!H24,TF!H24,PK!H24,AT!H24)</f>
        <v>10.6</v>
      </c>
      <c r="I50" s="51">
        <f>AVERAGE(MK!I24,BS!I24,TF!I24,PK!I24,AT!I24)</f>
        <v>12.2</v>
      </c>
      <c r="J50" s="45">
        <f>AVERAGE(MK!J24,BS!J24,TF!J24,PK!J24,AT!J24)</f>
        <v>7</v>
      </c>
      <c r="K50" s="45">
        <f>AVERAGE(MK!K24,BS!K24,TF!K24,PK!K24,AT!K24)</f>
        <v>7</v>
      </c>
      <c r="L50" s="37">
        <f>SUM(F50:K50)</f>
        <v>61.599999999999994</v>
      </c>
      <c r="M50" s="38"/>
      <c r="N50" s="46" t="s">
        <v>51</v>
      </c>
      <c r="O50" s="46"/>
      <c r="P50" s="46" t="s">
        <v>52</v>
      </c>
      <c r="Q50" s="46"/>
      <c r="R50" s="47">
        <v>0.49</v>
      </c>
      <c r="S50" s="47"/>
      <c r="T50" s="48" t="s">
        <v>163</v>
      </c>
      <c r="U50" s="48"/>
      <c r="V50" s="47">
        <f>M50/(0.8*D50)</f>
        <v>0</v>
      </c>
    </row>
    <row r="51" spans="1:22" ht="12.75" customHeight="1">
      <c r="A51" s="34" t="s">
        <v>164</v>
      </c>
      <c r="B51" s="34" t="s">
        <v>157</v>
      </c>
      <c r="C51" s="34" t="s">
        <v>165</v>
      </c>
      <c r="D51" s="35">
        <v>1830000</v>
      </c>
      <c r="E51" s="35">
        <v>1250000</v>
      </c>
      <c r="F51" s="45">
        <f>AVERAGE(MK!F23,BS!F23,TF!F23,PK!F23,AT!F23)</f>
        <v>15</v>
      </c>
      <c r="G51" s="45">
        <f>AVERAGE(MK!G23,BS!G23,TF!G23,PK!G23,AT!G23)</f>
        <v>5.2</v>
      </c>
      <c r="H51" s="45">
        <f>AVERAGE(MK!H23,BS!H23,TF!H23,PK!H23,AT!H23)</f>
        <v>12.2</v>
      </c>
      <c r="I51" s="45">
        <f>AVERAGE(MK!I23,BS!I23,TF!I23,PK!I23,AT!I23)</f>
        <v>12</v>
      </c>
      <c r="J51" s="45">
        <f>AVERAGE(MK!J23,BS!J23,TF!J23,PK!J23,AT!J23)</f>
        <v>6.8</v>
      </c>
      <c r="K51" s="45">
        <f>AVERAGE(MK!K23,BS!K23,TF!K23,PK!K23,AT!K23)</f>
        <v>7</v>
      </c>
      <c r="L51" s="37">
        <f>SUM(F51:K51)</f>
        <v>58.199999999999996</v>
      </c>
      <c r="M51" s="38"/>
      <c r="N51" s="46" t="s">
        <v>51</v>
      </c>
      <c r="O51" s="46"/>
      <c r="P51" s="46" t="s">
        <v>52</v>
      </c>
      <c r="Q51" s="46"/>
      <c r="R51" s="47">
        <v>0.68</v>
      </c>
      <c r="S51" s="47"/>
      <c r="T51" s="48" t="s">
        <v>159</v>
      </c>
      <c r="U51" s="48"/>
      <c r="V51" s="47">
        <f>M51/(0.8*D51)</f>
        <v>0</v>
      </c>
    </row>
    <row r="52" spans="1:22" ht="12.75" customHeight="1">
      <c r="A52" s="34" t="s">
        <v>166</v>
      </c>
      <c r="B52" s="34" t="s">
        <v>167</v>
      </c>
      <c r="C52" s="34" t="s">
        <v>168</v>
      </c>
      <c r="D52" s="35">
        <v>2899000</v>
      </c>
      <c r="E52" s="35">
        <v>1250000</v>
      </c>
      <c r="F52" s="45">
        <f>AVERAGE(MK!F33,BS!F33,TF!F33,PK!F33,AT!F33)</f>
        <v>15.4</v>
      </c>
      <c r="G52" s="45">
        <f>AVERAGE(MK!G33,BS!G33,TF!G33,PK!G33,AT!G33)</f>
        <v>6</v>
      </c>
      <c r="H52" s="45">
        <f>AVERAGE(MK!H33,BS!H33,TF!H33,PK!H33,AT!H33)</f>
        <v>11</v>
      </c>
      <c r="I52" s="45">
        <f>AVERAGE(MK!I33,BS!I33,TF!I33,PK!I33,AT!I33)</f>
        <v>11.8</v>
      </c>
      <c r="J52" s="45">
        <f>AVERAGE(MK!J33,BS!J33,TF!J33,PK!J33,AT!J33)</f>
        <v>6</v>
      </c>
      <c r="K52" s="45">
        <f>AVERAGE(MK!K33,BS!K33,TF!K33,PK!K33,AT!K33)</f>
        <v>6.8</v>
      </c>
      <c r="L52" s="37">
        <f>SUM(F52:K52)</f>
        <v>57</v>
      </c>
      <c r="M52" s="38"/>
      <c r="N52" s="46" t="s">
        <v>51</v>
      </c>
      <c r="O52" s="46"/>
      <c r="P52" s="46" t="s">
        <v>51</v>
      </c>
      <c r="Q52" s="46"/>
      <c r="R52" s="47">
        <v>0.59</v>
      </c>
      <c r="S52" s="47"/>
      <c r="T52" s="48" t="s">
        <v>93</v>
      </c>
      <c r="U52" s="48"/>
      <c r="V52" s="47">
        <f>M52/(0.8*D52)</f>
        <v>0</v>
      </c>
    </row>
    <row r="53" spans="1:22" ht="12.75" customHeight="1">
      <c r="A53" s="34" t="s">
        <v>169</v>
      </c>
      <c r="B53" s="34" t="s">
        <v>170</v>
      </c>
      <c r="C53" s="34" t="s">
        <v>171</v>
      </c>
      <c r="D53" s="35">
        <v>1835000</v>
      </c>
      <c r="E53" s="35">
        <v>1250000</v>
      </c>
      <c r="F53" s="45">
        <f>AVERAGE(MK!F26,BS!F26,TF!F26,PK!F26,AT!F26)</f>
        <v>15</v>
      </c>
      <c r="G53" s="45">
        <f>AVERAGE(MK!G26,BS!G26,TF!G26,PK!G26,AT!G26)</f>
        <v>5.8</v>
      </c>
      <c r="H53" s="45">
        <f>AVERAGE(MK!H26,BS!H26,TF!H26,PK!H26,AT!H26)</f>
        <v>10</v>
      </c>
      <c r="I53" s="45">
        <f>AVERAGE(MK!I26,BS!I26,TF!I26,PK!I26,AT!I26)</f>
        <v>11.4</v>
      </c>
      <c r="J53" s="45">
        <f>AVERAGE(MK!J26,BS!J26,TF!J26,PK!J26,AT!J26)</f>
        <v>6</v>
      </c>
      <c r="K53" s="45">
        <f>AVERAGE(MK!K26,BS!K26,TF!K26,PK!K26,AT!K26)</f>
        <v>7.2</v>
      </c>
      <c r="L53" s="37">
        <f>SUM(F53:K53)</f>
        <v>55.400000000000006</v>
      </c>
      <c r="M53" s="38"/>
      <c r="N53" s="46" t="s">
        <v>51</v>
      </c>
      <c r="O53" s="46"/>
      <c r="P53" s="46" t="s">
        <v>52</v>
      </c>
      <c r="Q53" s="46"/>
      <c r="R53" s="47">
        <v>0.68</v>
      </c>
      <c r="S53" s="47"/>
      <c r="T53" s="48" t="s">
        <v>172</v>
      </c>
      <c r="U53" s="48"/>
      <c r="V53" s="47">
        <f>M53/(0.8*D53)</f>
        <v>0</v>
      </c>
    </row>
    <row r="54" spans="1:22" ht="12.75" customHeight="1">
      <c r="A54" s="34" t="s">
        <v>173</v>
      </c>
      <c r="B54" s="34" t="s">
        <v>174</v>
      </c>
      <c r="C54" s="34" t="s">
        <v>175</v>
      </c>
      <c r="D54" s="35">
        <v>2103000</v>
      </c>
      <c r="E54" s="35">
        <v>1051500</v>
      </c>
      <c r="F54" s="45">
        <f>AVERAGE(MK!F54,BS!F54,TF!F54,PK!F54,AT!F54)</f>
        <v>12.8</v>
      </c>
      <c r="G54" s="45">
        <f>AVERAGE(MK!G54,BS!G54,TF!G54,PK!G54,AT!G54)</f>
        <v>5.6</v>
      </c>
      <c r="H54" s="45">
        <f>AVERAGE(MK!H54,BS!H54,TF!H54,PK!H54,AT!H54)</f>
        <v>13.2</v>
      </c>
      <c r="I54" s="45">
        <f>AVERAGE(MK!I54,BS!I54,TF!I54,PK!I54,AT!I54)</f>
        <v>14</v>
      </c>
      <c r="J54" s="45">
        <f>AVERAGE(MK!J54,BS!J54,TF!J54,PK!J54,AT!J54)</f>
        <v>3.4</v>
      </c>
      <c r="K54" s="45">
        <f>AVERAGE(MK!K54,BS!K54,TF!K54,PK!K54,AT!K54)</f>
        <v>6</v>
      </c>
      <c r="L54" s="37">
        <f>SUM(F54:K54)</f>
        <v>54.999999999999993</v>
      </c>
      <c r="M54" s="38"/>
      <c r="N54" s="46" t="s">
        <v>51</v>
      </c>
      <c r="O54" s="46"/>
      <c r="P54" s="46" t="s">
        <v>51</v>
      </c>
      <c r="Q54" s="46"/>
      <c r="R54" s="47">
        <v>0.5</v>
      </c>
      <c r="S54" s="47"/>
      <c r="T54" s="48" t="s">
        <v>176</v>
      </c>
      <c r="U54" s="48"/>
      <c r="V54" s="47">
        <f>M54/(0.8*D54)</f>
        <v>0</v>
      </c>
    </row>
    <row r="55" spans="1:22" ht="12.75" customHeight="1">
      <c r="A55" s="34" t="s">
        <v>177</v>
      </c>
      <c r="B55" s="34" t="s">
        <v>178</v>
      </c>
      <c r="C55" s="34" t="s">
        <v>179</v>
      </c>
      <c r="D55" s="35">
        <v>1576500</v>
      </c>
      <c r="E55" s="35">
        <v>713000</v>
      </c>
      <c r="F55" s="45">
        <f>AVERAGE(MK!F49,BS!F49,TF!F49,PK!F49,AT!F49)</f>
        <v>14.2</v>
      </c>
      <c r="G55" s="45">
        <f>AVERAGE(MK!G49,BS!G49,TF!G49,PK!G49,AT!G49)</f>
        <v>5.8</v>
      </c>
      <c r="H55" s="45">
        <f>AVERAGE(MK!H49,BS!H49,TF!H49,PK!H49,AT!H49)</f>
        <v>10</v>
      </c>
      <c r="I55" s="45">
        <f>AVERAGE(MK!I49,BS!I49,TF!I49,PK!I49,AT!I49)</f>
        <v>11.2</v>
      </c>
      <c r="J55" s="45">
        <f>AVERAGE(MK!J49,BS!J49,TF!J49,PK!J49,AT!J49)</f>
        <v>6</v>
      </c>
      <c r="K55" s="45">
        <f>AVERAGE(MK!K49,BS!K49,TF!K49,PK!K49,AT!K49)</f>
        <v>7.6</v>
      </c>
      <c r="L55" s="37">
        <f>SUM(F55:K55)</f>
        <v>54.800000000000004</v>
      </c>
      <c r="M55" s="38"/>
      <c r="N55" s="46" t="s">
        <v>51</v>
      </c>
      <c r="O55" s="46"/>
      <c r="P55" s="46" t="s">
        <v>51</v>
      </c>
      <c r="Q55" s="46"/>
      <c r="R55" s="47">
        <v>0.45</v>
      </c>
      <c r="S55" s="47"/>
      <c r="T55" s="48" t="s">
        <v>180</v>
      </c>
      <c r="U55" s="48"/>
      <c r="V55" s="47">
        <f>M55/(0.8*D55)</f>
        <v>0</v>
      </c>
    </row>
    <row r="56" spans="1:22" ht="12.75" customHeight="1">
      <c r="A56" s="34" t="s">
        <v>181</v>
      </c>
      <c r="B56" s="34" t="s">
        <v>182</v>
      </c>
      <c r="C56" s="34" t="s">
        <v>183</v>
      </c>
      <c r="D56" s="35">
        <v>2850000</v>
      </c>
      <c r="E56" s="35">
        <v>1250000</v>
      </c>
      <c r="F56" s="45">
        <f>AVERAGE(MK!F20,BS!F20,TF!F20,PK!F20,AT!F20)</f>
        <v>14.8</v>
      </c>
      <c r="G56" s="45">
        <f>AVERAGE(MK!G20,BS!G20,TF!G20,PK!G20,AT!G20)</f>
        <v>5.2</v>
      </c>
      <c r="H56" s="45">
        <f>AVERAGE(MK!H20,BS!H20,TF!H20,PK!H20,AT!H20)</f>
        <v>8.8000000000000007</v>
      </c>
      <c r="I56" s="45">
        <f>AVERAGE(MK!I20,BS!I20,TF!I20,PK!I20,AT!I20)</f>
        <v>11.8</v>
      </c>
      <c r="J56" s="45">
        <f>AVERAGE(MK!J20,BS!J20,TF!J20,PK!J20,AT!J20)</f>
        <v>6</v>
      </c>
      <c r="K56" s="45">
        <f>AVERAGE(MK!K20,BS!K20,TF!K20,PK!K20,AT!K20)</f>
        <v>5.6</v>
      </c>
      <c r="L56" s="37">
        <f>SUM(F56:K56)</f>
        <v>52.2</v>
      </c>
      <c r="M56" s="38"/>
      <c r="N56" s="46" t="s">
        <v>51</v>
      </c>
      <c r="O56" s="46"/>
      <c r="P56" s="46" t="s">
        <v>52</v>
      </c>
      <c r="Q56" s="46"/>
      <c r="R56" s="47">
        <v>0.44</v>
      </c>
      <c r="S56" s="47"/>
      <c r="T56" s="48" t="s">
        <v>184</v>
      </c>
      <c r="U56" s="48"/>
      <c r="V56" s="47">
        <f>M56/(0.8*D56)</f>
        <v>0</v>
      </c>
    </row>
    <row r="57" spans="1:22">
      <c r="A57" s="4"/>
      <c r="B57" s="4"/>
      <c r="C57" s="4"/>
      <c r="D57" s="5">
        <f>SUM(D20:D56)</f>
        <v>93811062</v>
      </c>
      <c r="E57" s="5">
        <f>SUM(E20:E56)</f>
        <v>42784500</v>
      </c>
      <c r="F57" s="4"/>
      <c r="G57" s="4"/>
      <c r="H57" s="4"/>
      <c r="I57" s="4"/>
      <c r="J57" s="4"/>
      <c r="K57" s="4"/>
      <c r="L57" s="13"/>
      <c r="M57" s="24">
        <f>SUM(M20:M56)</f>
        <v>12518500</v>
      </c>
      <c r="N57" s="23"/>
      <c r="O57" s="23"/>
      <c r="P57" s="23"/>
      <c r="Q57" s="23"/>
      <c r="R57" s="23"/>
    </row>
    <row r="58" spans="1:22">
      <c r="A58" s="4"/>
      <c r="B58" s="4"/>
      <c r="C58" s="4"/>
      <c r="D58" s="4"/>
      <c r="E58" s="6"/>
      <c r="F58" s="4"/>
      <c r="G58" s="4"/>
      <c r="H58" s="4"/>
      <c r="I58" s="4"/>
      <c r="J58" s="4"/>
      <c r="K58" s="4"/>
      <c r="L58" s="4" t="s">
        <v>185</v>
      </c>
      <c r="M58" s="5">
        <f>12535800-M57</f>
        <v>17300</v>
      </c>
    </row>
    <row r="64" spans="1:22" ht="12.75" customHeight="1">
      <c r="H64" s="15"/>
    </row>
  </sheetData>
  <sortState xmlns:xlrd2="http://schemas.microsoft.com/office/spreadsheetml/2017/richdata2" ref="A20:V56">
    <sortCondition descending="1" ref="L20:L56"/>
  </sortState>
  <mergeCells count="29">
    <mergeCell ref="A16:A19"/>
    <mergeCell ref="B16:B19"/>
    <mergeCell ref="C16:C19"/>
    <mergeCell ref="D16:D19"/>
    <mergeCell ref="E16:E19"/>
    <mergeCell ref="A7:C7"/>
    <mergeCell ref="D13:M13"/>
    <mergeCell ref="D14:M14"/>
    <mergeCell ref="D11:M11"/>
    <mergeCell ref="D12:M12"/>
    <mergeCell ref="D3:M3"/>
    <mergeCell ref="D4:M4"/>
    <mergeCell ref="D5:M5"/>
    <mergeCell ref="D6:M6"/>
    <mergeCell ref="D10:M10"/>
    <mergeCell ref="V16:V19"/>
    <mergeCell ref="F16:K16"/>
    <mergeCell ref="Q16:Q19"/>
    <mergeCell ref="T16:T19"/>
    <mergeCell ref="U16:U19"/>
    <mergeCell ref="F17:G17"/>
    <mergeCell ref="H17:K17"/>
    <mergeCell ref="N16:N19"/>
    <mergeCell ref="O16:O19"/>
    <mergeCell ref="R16:R19"/>
    <mergeCell ref="S16:S19"/>
    <mergeCell ref="M16:M19"/>
    <mergeCell ref="L16:L19"/>
    <mergeCell ref="P16:P19"/>
  </mergeCells>
  <dataValidations count="6">
    <dataValidation type="decimal" operator="lessThanOrEqual" allowBlank="1" showInputMessage="1" showErrorMessage="1" error="max. 10" sqref="J1:K12 J57:K1048576 J15:K17" xr:uid="{C3D7A999-7225-DE4D-8ECF-B441796AAF61}">
      <formula1>10</formula1>
    </dataValidation>
    <dataValidation type="decimal" operator="lessThanOrEqual" allowBlank="1" showInputMessage="1" showErrorMessage="1" error="max. 5" sqref="I1:I12 I57:I1048576 I15:I17" xr:uid="{E320E34D-F062-CD48-90BE-A45053B39A97}">
      <formula1>20</formula1>
    </dataValidation>
    <dataValidation type="decimal" operator="lessThanOrEqual" allowBlank="1" showInputMessage="1" showErrorMessage="1" error="max. 15" sqref="H57:H1048576 H1:H12 H15:H17" xr:uid="{B4D2BD1B-1FEC-8345-836E-08EAD331E3AA}">
      <formula1>10</formula1>
    </dataValidation>
    <dataValidation type="decimal" operator="lessThanOrEqual" allowBlank="1" showInputMessage="1" showErrorMessage="1" error="max. 15" sqref="G57:G1048576 G1:G12 G15:G17" xr:uid="{55217F89-B4AC-5C4E-8B7C-8E911E1D8A48}">
      <formula1>20</formula1>
    </dataValidation>
    <dataValidation type="decimal" operator="lessThanOrEqual" allowBlank="1" showInputMessage="1" showErrorMessage="1" error="max. 40" sqref="F1:F12 F57:F1048576 F15:F17" xr:uid="{AA9DD2E1-04EF-C84C-9D31-F1FAC1720D21}">
      <formula1>30</formula1>
    </dataValidation>
    <dataValidation type="decimal" operator="lessThanOrEqual" allowBlank="1" showInputMessage="1" showErrorMessage="1" sqref="F20:K56" xr:uid="{C6462BFF-BB68-4E44-A069-A1A4436A0544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5EF9-5254-44D3-BDB4-3446E7F059F5}">
  <dimension ref="A1:L59"/>
  <sheetViews>
    <sheetView topLeftCell="A16" workbookViewId="0">
      <selection activeCell="C63" sqref="C63"/>
    </sheetView>
  </sheetViews>
  <sheetFormatPr defaultRowHeight="15" customHeight="1"/>
  <cols>
    <col min="2" max="2" width="23.85546875" customWidth="1"/>
    <col min="3" max="3" width="22" customWidth="1"/>
    <col min="4" max="4" width="13" customWidth="1"/>
    <col min="5" max="5" width="13.85546875" customWidth="1"/>
    <col min="11" max="11" width="11.85546875" customWidth="1"/>
    <col min="12" max="12" width="11.710937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7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7" t="s">
        <v>3</v>
      </c>
      <c r="B3" s="2"/>
      <c r="C3" s="2"/>
      <c r="D3" s="17" t="s">
        <v>4</v>
      </c>
      <c r="E3" s="17"/>
      <c r="F3" s="17"/>
      <c r="G3" s="17"/>
      <c r="H3" s="17"/>
      <c r="I3" s="17"/>
      <c r="J3" s="17"/>
      <c r="K3" s="17"/>
      <c r="L3" s="17"/>
    </row>
    <row r="4" spans="1:12">
      <c r="A4" s="3" t="s">
        <v>5</v>
      </c>
      <c r="B4" s="2"/>
      <c r="C4" s="2"/>
      <c r="D4" s="18" t="s">
        <v>6</v>
      </c>
      <c r="E4" s="18"/>
      <c r="F4" s="18"/>
      <c r="G4" s="18"/>
      <c r="H4" s="18"/>
      <c r="I4" s="18"/>
      <c r="J4" s="18"/>
      <c r="K4" s="18"/>
      <c r="L4" s="18"/>
    </row>
    <row r="5" spans="1:12">
      <c r="A5" s="7" t="s">
        <v>7</v>
      </c>
      <c r="B5" s="2"/>
      <c r="C5" s="2"/>
      <c r="D5" s="18" t="s">
        <v>8</v>
      </c>
      <c r="E5" s="18"/>
      <c r="F5" s="18"/>
      <c r="G5" s="18"/>
      <c r="H5" s="18"/>
      <c r="I5" s="18"/>
      <c r="J5" s="18"/>
      <c r="K5" s="18"/>
      <c r="L5" s="18"/>
    </row>
    <row r="6" spans="1:12">
      <c r="A6" s="7" t="s">
        <v>9</v>
      </c>
      <c r="B6" s="2"/>
      <c r="C6" s="2"/>
      <c r="D6" s="18" t="s">
        <v>10</v>
      </c>
      <c r="E6" s="18"/>
      <c r="F6" s="18"/>
      <c r="G6" s="18"/>
      <c r="H6" s="18"/>
      <c r="I6" s="18"/>
      <c r="J6" s="18"/>
      <c r="K6" s="18"/>
      <c r="L6" s="18"/>
    </row>
    <row r="7" spans="1:12">
      <c r="A7" s="20" t="s">
        <v>11</v>
      </c>
      <c r="B7" s="20"/>
      <c r="C7" s="20"/>
      <c r="D7" s="12" t="s">
        <v>12</v>
      </c>
      <c r="E7" s="9"/>
      <c r="F7" s="9"/>
      <c r="G7" s="9"/>
      <c r="H7" s="9"/>
      <c r="I7" s="9"/>
      <c r="J7" s="9"/>
      <c r="K7" s="9"/>
      <c r="L7" s="9"/>
    </row>
    <row r="8" spans="1:12">
      <c r="A8" s="3" t="s">
        <v>13</v>
      </c>
      <c r="B8" s="11"/>
      <c r="C8" s="11"/>
      <c r="D8" s="2" t="s">
        <v>14</v>
      </c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/>
      <c r="E9" s="10"/>
      <c r="F9" s="10"/>
      <c r="G9" s="10"/>
      <c r="H9" s="10"/>
      <c r="I9" s="10"/>
      <c r="J9" s="10"/>
      <c r="K9" s="10"/>
      <c r="L9" s="10"/>
    </row>
    <row r="10" spans="1:12">
      <c r="A10" s="2"/>
      <c r="B10" s="2"/>
      <c r="C10" s="2"/>
      <c r="D10" s="19" t="s">
        <v>15</v>
      </c>
      <c r="E10" s="19"/>
      <c r="F10" s="19"/>
      <c r="G10" s="19"/>
      <c r="H10" s="19"/>
      <c r="I10" s="19"/>
      <c r="J10" s="19"/>
      <c r="K10" s="19"/>
      <c r="L10" s="19"/>
    </row>
    <row r="11" spans="1:12" ht="42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28.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41.25" customHeight="1">
      <c r="A13" s="2"/>
      <c r="B13" s="2"/>
      <c r="C13" s="2"/>
      <c r="D13" s="21" t="s">
        <v>18</v>
      </c>
      <c r="E13" s="22"/>
      <c r="F13" s="22"/>
      <c r="G13" s="22"/>
      <c r="H13" s="22"/>
      <c r="I13" s="22"/>
      <c r="J13" s="22"/>
      <c r="K13" s="22"/>
      <c r="L13" s="22"/>
    </row>
    <row r="14" spans="1:12" ht="19.5" customHeight="1">
      <c r="A14" s="2"/>
      <c r="B14" s="2"/>
      <c r="C14" s="2"/>
      <c r="D14" s="21" t="s">
        <v>19</v>
      </c>
      <c r="E14" s="22"/>
      <c r="F14" s="22"/>
      <c r="G14" s="22"/>
      <c r="H14" s="22"/>
      <c r="I14" s="22"/>
      <c r="J14" s="22"/>
      <c r="K14" s="22"/>
      <c r="L14" s="22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>
      <c r="A16" s="25" t="s">
        <v>20</v>
      </c>
      <c r="B16" s="25" t="s">
        <v>21</v>
      </c>
      <c r="C16" s="25" t="s">
        <v>22</v>
      </c>
      <c r="D16" s="25" t="s">
        <v>23</v>
      </c>
      <c r="E16" s="26" t="s">
        <v>24</v>
      </c>
      <c r="F16" s="27" t="s">
        <v>25</v>
      </c>
      <c r="G16" s="27"/>
      <c r="H16" s="27"/>
      <c r="I16" s="27"/>
      <c r="J16" s="27"/>
      <c r="K16" s="27"/>
      <c r="L16" s="28" t="s">
        <v>26</v>
      </c>
    </row>
    <row r="17" spans="1:12">
      <c r="A17" s="25"/>
      <c r="B17" s="25"/>
      <c r="C17" s="25"/>
      <c r="D17" s="25"/>
      <c r="E17" s="26"/>
      <c r="F17" s="29" t="s">
        <v>37</v>
      </c>
      <c r="G17" s="29"/>
      <c r="H17" s="29" t="s">
        <v>38</v>
      </c>
      <c r="I17" s="29"/>
      <c r="J17" s="29"/>
      <c r="K17" s="29"/>
      <c r="L17" s="28"/>
    </row>
    <row r="18" spans="1:12" ht="84">
      <c r="A18" s="25"/>
      <c r="B18" s="25"/>
      <c r="C18" s="25"/>
      <c r="D18" s="25"/>
      <c r="E18" s="26"/>
      <c r="F18" s="32" t="s">
        <v>39</v>
      </c>
      <c r="G18" s="32" t="s">
        <v>40</v>
      </c>
      <c r="H18" s="32" t="s">
        <v>41</v>
      </c>
      <c r="I18" s="32" t="s">
        <v>42</v>
      </c>
      <c r="J18" s="33" t="s">
        <v>43</v>
      </c>
      <c r="K18" s="32" t="s">
        <v>44</v>
      </c>
      <c r="L18" s="28"/>
    </row>
    <row r="19" spans="1:12">
      <c r="A19" s="25"/>
      <c r="B19" s="25"/>
      <c r="C19" s="25"/>
      <c r="D19" s="25"/>
      <c r="E19" s="26"/>
      <c r="F19" s="33" t="s">
        <v>45</v>
      </c>
      <c r="G19" s="33" t="s">
        <v>46</v>
      </c>
      <c r="H19" s="33" t="s">
        <v>47</v>
      </c>
      <c r="I19" s="33" t="s">
        <v>47</v>
      </c>
      <c r="J19" s="33" t="s">
        <v>46</v>
      </c>
      <c r="K19" s="33" t="s">
        <v>46</v>
      </c>
      <c r="L19" s="28"/>
    </row>
    <row r="20" spans="1:12">
      <c r="A20" s="34" t="s">
        <v>186</v>
      </c>
      <c r="B20" s="34" t="s">
        <v>182</v>
      </c>
      <c r="C20" s="34" t="s">
        <v>183</v>
      </c>
      <c r="D20" s="44" t="s">
        <v>187</v>
      </c>
      <c r="E20" s="44" t="s">
        <v>188</v>
      </c>
      <c r="F20" s="45">
        <v>14</v>
      </c>
      <c r="G20" s="45">
        <v>5</v>
      </c>
      <c r="H20" s="45">
        <v>9</v>
      </c>
      <c r="I20" s="45">
        <v>12</v>
      </c>
      <c r="J20" s="45">
        <v>6</v>
      </c>
      <c r="K20" s="45">
        <v>5</v>
      </c>
      <c r="L20" s="37">
        <f t="shared" ref="L20:L56" si="0">SUM(F20:K20)</f>
        <v>51</v>
      </c>
    </row>
    <row r="21" spans="1:12">
      <c r="A21" s="34" t="s">
        <v>189</v>
      </c>
      <c r="B21" s="34" t="s">
        <v>81</v>
      </c>
      <c r="C21" s="34" t="s">
        <v>82</v>
      </c>
      <c r="D21" s="44" t="s">
        <v>190</v>
      </c>
      <c r="E21" s="44" t="s">
        <v>191</v>
      </c>
      <c r="F21" s="45">
        <v>25</v>
      </c>
      <c r="G21" s="45">
        <v>9</v>
      </c>
      <c r="H21" s="45">
        <v>15</v>
      </c>
      <c r="I21" s="45">
        <v>19</v>
      </c>
      <c r="J21" s="45">
        <v>5</v>
      </c>
      <c r="K21" s="45">
        <v>6</v>
      </c>
      <c r="L21" s="37">
        <f t="shared" si="0"/>
        <v>79</v>
      </c>
    </row>
    <row r="22" spans="1:12">
      <c r="A22" s="34" t="s">
        <v>192</v>
      </c>
      <c r="B22" s="34" t="s">
        <v>99</v>
      </c>
      <c r="C22" s="34" t="s">
        <v>100</v>
      </c>
      <c r="D22" s="44" t="s">
        <v>193</v>
      </c>
      <c r="E22" s="44" t="s">
        <v>188</v>
      </c>
      <c r="F22" s="45">
        <v>20</v>
      </c>
      <c r="G22" s="45">
        <v>7</v>
      </c>
      <c r="H22" s="45">
        <v>17</v>
      </c>
      <c r="I22" s="45">
        <v>17</v>
      </c>
      <c r="J22" s="45">
        <v>7</v>
      </c>
      <c r="K22" s="45">
        <v>7</v>
      </c>
      <c r="L22" s="37">
        <f t="shared" si="0"/>
        <v>75</v>
      </c>
    </row>
    <row r="23" spans="1:12">
      <c r="A23" s="34" t="s">
        <v>194</v>
      </c>
      <c r="B23" s="34" t="s">
        <v>157</v>
      </c>
      <c r="C23" s="34" t="s">
        <v>165</v>
      </c>
      <c r="D23" s="44" t="s">
        <v>195</v>
      </c>
      <c r="E23" s="44" t="s">
        <v>188</v>
      </c>
      <c r="F23" s="45">
        <v>15</v>
      </c>
      <c r="G23" s="45">
        <v>5</v>
      </c>
      <c r="H23" s="45">
        <v>12</v>
      </c>
      <c r="I23" s="45">
        <v>11</v>
      </c>
      <c r="J23" s="45">
        <v>7</v>
      </c>
      <c r="K23" s="45">
        <v>7</v>
      </c>
      <c r="L23" s="37">
        <f t="shared" si="0"/>
        <v>57</v>
      </c>
    </row>
    <row r="24" spans="1:12">
      <c r="A24" s="34" t="s">
        <v>196</v>
      </c>
      <c r="B24" s="34" t="s">
        <v>161</v>
      </c>
      <c r="C24" s="34" t="s">
        <v>162</v>
      </c>
      <c r="D24" s="44" t="s">
        <v>197</v>
      </c>
      <c r="E24" s="44" t="s">
        <v>188</v>
      </c>
      <c r="F24" s="45">
        <v>18</v>
      </c>
      <c r="G24" s="45">
        <v>6</v>
      </c>
      <c r="H24" s="45">
        <v>10</v>
      </c>
      <c r="I24" s="45">
        <v>12</v>
      </c>
      <c r="J24" s="45">
        <v>7</v>
      </c>
      <c r="K24" s="45">
        <v>7</v>
      </c>
      <c r="L24" s="37">
        <f t="shared" si="0"/>
        <v>60</v>
      </c>
    </row>
    <row r="25" spans="1:12">
      <c r="A25" s="34" t="s">
        <v>198</v>
      </c>
      <c r="B25" s="34" t="s">
        <v>157</v>
      </c>
      <c r="C25" s="34" t="s">
        <v>158</v>
      </c>
      <c r="D25" s="44" t="s">
        <v>199</v>
      </c>
      <c r="E25" s="44" t="s">
        <v>200</v>
      </c>
      <c r="F25" s="45">
        <v>17</v>
      </c>
      <c r="G25" s="45">
        <v>6</v>
      </c>
      <c r="H25" s="45">
        <v>12</v>
      </c>
      <c r="I25" s="45">
        <v>10</v>
      </c>
      <c r="J25" s="45">
        <v>7</v>
      </c>
      <c r="K25" s="45">
        <v>7</v>
      </c>
      <c r="L25" s="37">
        <f t="shared" si="0"/>
        <v>59</v>
      </c>
    </row>
    <row r="26" spans="1:12">
      <c r="A26" s="34" t="s">
        <v>201</v>
      </c>
      <c r="B26" s="34" t="s">
        <v>170</v>
      </c>
      <c r="C26" s="34" t="s">
        <v>171</v>
      </c>
      <c r="D26" s="44" t="s">
        <v>202</v>
      </c>
      <c r="E26" s="44" t="s">
        <v>188</v>
      </c>
      <c r="F26" s="45">
        <v>15</v>
      </c>
      <c r="G26" s="45">
        <v>6</v>
      </c>
      <c r="H26" s="45">
        <v>10</v>
      </c>
      <c r="I26" s="45">
        <v>10</v>
      </c>
      <c r="J26" s="45">
        <v>6</v>
      </c>
      <c r="K26" s="45">
        <v>8</v>
      </c>
      <c r="L26" s="37">
        <f t="shared" si="0"/>
        <v>55</v>
      </c>
    </row>
    <row r="27" spans="1:12">
      <c r="A27" s="34" t="s">
        <v>203</v>
      </c>
      <c r="B27" s="34" t="s">
        <v>95</v>
      </c>
      <c r="C27" s="34" t="s">
        <v>96</v>
      </c>
      <c r="D27" s="44" t="s">
        <v>204</v>
      </c>
      <c r="E27" s="44" t="s">
        <v>205</v>
      </c>
      <c r="F27" s="45">
        <v>21</v>
      </c>
      <c r="G27" s="45">
        <v>7</v>
      </c>
      <c r="H27" s="45">
        <v>17</v>
      </c>
      <c r="I27" s="45">
        <v>18</v>
      </c>
      <c r="J27" s="45">
        <v>6</v>
      </c>
      <c r="K27" s="45">
        <v>7</v>
      </c>
      <c r="L27" s="37">
        <f t="shared" si="0"/>
        <v>76</v>
      </c>
    </row>
    <row r="28" spans="1:12">
      <c r="A28" s="34" t="s">
        <v>206</v>
      </c>
      <c r="B28" s="34" t="s">
        <v>135</v>
      </c>
      <c r="C28" s="34" t="s">
        <v>136</v>
      </c>
      <c r="D28" s="44" t="s">
        <v>207</v>
      </c>
      <c r="E28" s="44" t="s">
        <v>188</v>
      </c>
      <c r="F28" s="45">
        <v>20</v>
      </c>
      <c r="G28" s="45">
        <v>7</v>
      </c>
      <c r="H28" s="45">
        <v>14</v>
      </c>
      <c r="I28" s="45">
        <v>13</v>
      </c>
      <c r="J28" s="45">
        <v>6</v>
      </c>
      <c r="K28" s="45">
        <v>7</v>
      </c>
      <c r="L28" s="37">
        <f t="shared" si="0"/>
        <v>67</v>
      </c>
    </row>
    <row r="29" spans="1:12">
      <c r="A29" s="34" t="s">
        <v>208</v>
      </c>
      <c r="B29" s="34" t="s">
        <v>119</v>
      </c>
      <c r="C29" s="34" t="s">
        <v>120</v>
      </c>
      <c r="D29" s="44" t="s">
        <v>209</v>
      </c>
      <c r="E29" s="44" t="s">
        <v>191</v>
      </c>
      <c r="F29" s="45">
        <v>18</v>
      </c>
      <c r="G29" s="45">
        <v>6</v>
      </c>
      <c r="H29" s="45">
        <v>15</v>
      </c>
      <c r="I29" s="45">
        <v>16</v>
      </c>
      <c r="J29" s="45">
        <v>7</v>
      </c>
      <c r="K29" s="45">
        <v>6</v>
      </c>
      <c r="L29" s="37">
        <f t="shared" si="0"/>
        <v>68</v>
      </c>
    </row>
    <row r="30" spans="1:12">
      <c r="A30" s="34" t="s">
        <v>210</v>
      </c>
      <c r="B30" s="34" t="s">
        <v>55</v>
      </c>
      <c r="C30" s="34" t="s">
        <v>56</v>
      </c>
      <c r="D30" s="44" t="s">
        <v>211</v>
      </c>
      <c r="E30" s="44" t="s">
        <v>200</v>
      </c>
      <c r="F30" s="45">
        <v>22</v>
      </c>
      <c r="G30" s="45">
        <v>8</v>
      </c>
      <c r="H30" s="45">
        <v>20</v>
      </c>
      <c r="I30" s="45">
        <v>16</v>
      </c>
      <c r="J30" s="45">
        <v>9</v>
      </c>
      <c r="K30" s="45">
        <v>9</v>
      </c>
      <c r="L30" s="37">
        <f t="shared" si="0"/>
        <v>84</v>
      </c>
    </row>
    <row r="31" spans="1:12">
      <c r="A31" s="34" t="s">
        <v>212</v>
      </c>
      <c r="B31" s="34" t="s">
        <v>55</v>
      </c>
      <c r="C31" s="34" t="s">
        <v>92</v>
      </c>
      <c r="D31" s="44" t="s">
        <v>213</v>
      </c>
      <c r="E31" s="44" t="s">
        <v>191</v>
      </c>
      <c r="F31" s="45">
        <v>17</v>
      </c>
      <c r="G31" s="45">
        <v>7</v>
      </c>
      <c r="H31" s="45">
        <v>20</v>
      </c>
      <c r="I31" s="45">
        <v>16</v>
      </c>
      <c r="J31" s="45">
        <v>8</v>
      </c>
      <c r="K31" s="45">
        <v>8</v>
      </c>
      <c r="L31" s="37">
        <f t="shared" si="0"/>
        <v>76</v>
      </c>
    </row>
    <row r="32" spans="1:12">
      <c r="A32" s="34" t="s">
        <v>214</v>
      </c>
      <c r="B32" s="34" t="s">
        <v>70</v>
      </c>
      <c r="C32" s="34" t="s">
        <v>71</v>
      </c>
      <c r="D32" s="44" t="s">
        <v>215</v>
      </c>
      <c r="E32" s="44" t="s">
        <v>188</v>
      </c>
      <c r="F32" s="45">
        <v>23</v>
      </c>
      <c r="G32" s="45">
        <v>7</v>
      </c>
      <c r="H32" s="45">
        <v>17</v>
      </c>
      <c r="I32" s="45">
        <v>16</v>
      </c>
      <c r="J32" s="45">
        <v>9</v>
      </c>
      <c r="K32" s="45">
        <v>9</v>
      </c>
      <c r="L32" s="37">
        <f t="shared" si="0"/>
        <v>81</v>
      </c>
    </row>
    <row r="33" spans="1:12">
      <c r="A33" s="34" t="s">
        <v>216</v>
      </c>
      <c r="B33" s="34" t="s">
        <v>167</v>
      </c>
      <c r="C33" s="34" t="s">
        <v>168</v>
      </c>
      <c r="D33" s="44" t="s">
        <v>217</v>
      </c>
      <c r="E33" s="44" t="s">
        <v>188</v>
      </c>
      <c r="F33" s="45">
        <v>14</v>
      </c>
      <c r="G33" s="45">
        <v>6</v>
      </c>
      <c r="H33" s="45">
        <v>11</v>
      </c>
      <c r="I33" s="45">
        <v>12</v>
      </c>
      <c r="J33" s="45">
        <v>6</v>
      </c>
      <c r="K33" s="45">
        <v>7</v>
      </c>
      <c r="L33" s="37">
        <f t="shared" si="0"/>
        <v>56</v>
      </c>
    </row>
    <row r="34" spans="1:12">
      <c r="A34" s="34" t="s">
        <v>218</v>
      </c>
      <c r="B34" s="34" t="s">
        <v>115</v>
      </c>
      <c r="C34" s="34" t="s">
        <v>116</v>
      </c>
      <c r="D34" s="44" t="s">
        <v>219</v>
      </c>
      <c r="E34" s="44" t="s">
        <v>188</v>
      </c>
      <c r="F34" s="45">
        <v>18</v>
      </c>
      <c r="G34" s="45">
        <v>7</v>
      </c>
      <c r="H34" s="45">
        <v>15</v>
      </c>
      <c r="I34" s="45">
        <v>16</v>
      </c>
      <c r="J34" s="45">
        <v>7</v>
      </c>
      <c r="K34" s="45">
        <v>8</v>
      </c>
      <c r="L34" s="37">
        <f t="shared" si="0"/>
        <v>71</v>
      </c>
    </row>
    <row r="35" spans="1:12">
      <c r="A35" s="34" t="s">
        <v>220</v>
      </c>
      <c r="B35" s="34" t="s">
        <v>143</v>
      </c>
      <c r="C35" s="34" t="s">
        <v>144</v>
      </c>
      <c r="D35" s="44" t="s">
        <v>221</v>
      </c>
      <c r="E35" s="44" t="s">
        <v>188</v>
      </c>
      <c r="F35" s="45">
        <v>15</v>
      </c>
      <c r="G35" s="45">
        <v>6</v>
      </c>
      <c r="H35" s="45">
        <v>13</v>
      </c>
      <c r="I35" s="45">
        <v>12</v>
      </c>
      <c r="J35" s="45">
        <v>7</v>
      </c>
      <c r="K35" s="45">
        <v>8</v>
      </c>
      <c r="L35" s="37">
        <f t="shared" si="0"/>
        <v>61</v>
      </c>
    </row>
    <row r="36" spans="1:12">
      <c r="A36" s="34" t="s">
        <v>222</v>
      </c>
      <c r="B36" s="34" t="s">
        <v>103</v>
      </c>
      <c r="C36" s="34" t="s">
        <v>104</v>
      </c>
      <c r="D36" s="44" t="s">
        <v>223</v>
      </c>
      <c r="E36" s="44" t="s">
        <v>188</v>
      </c>
      <c r="F36" s="45">
        <v>23</v>
      </c>
      <c r="G36" s="45">
        <v>8</v>
      </c>
      <c r="H36" s="45">
        <v>13</v>
      </c>
      <c r="I36" s="45">
        <v>14</v>
      </c>
      <c r="J36" s="45">
        <v>8</v>
      </c>
      <c r="K36" s="45">
        <v>7</v>
      </c>
      <c r="L36" s="37">
        <f t="shared" si="0"/>
        <v>73</v>
      </c>
    </row>
    <row r="37" spans="1:12">
      <c r="A37" s="34" t="s">
        <v>224</v>
      </c>
      <c r="B37" s="34" t="s">
        <v>150</v>
      </c>
      <c r="C37" s="34" t="s">
        <v>151</v>
      </c>
      <c r="D37" s="44" t="s">
        <v>225</v>
      </c>
      <c r="E37" s="44" t="s">
        <v>188</v>
      </c>
      <c r="F37" s="45">
        <v>17</v>
      </c>
      <c r="G37" s="45">
        <v>5</v>
      </c>
      <c r="H37" s="45">
        <v>13</v>
      </c>
      <c r="I37" s="45">
        <v>13</v>
      </c>
      <c r="J37" s="45">
        <v>7</v>
      </c>
      <c r="K37" s="45">
        <v>7</v>
      </c>
      <c r="L37" s="37">
        <f t="shared" si="0"/>
        <v>62</v>
      </c>
    </row>
    <row r="38" spans="1:12">
      <c r="A38" s="34" t="s">
        <v>62</v>
      </c>
      <c r="B38" s="34" t="s">
        <v>55</v>
      </c>
      <c r="C38" s="34" t="s">
        <v>63</v>
      </c>
      <c r="D38" s="44" t="s">
        <v>226</v>
      </c>
      <c r="E38" s="44" t="s">
        <v>227</v>
      </c>
      <c r="F38" s="45">
        <v>21</v>
      </c>
      <c r="G38" s="45">
        <v>8</v>
      </c>
      <c r="H38" s="45">
        <v>20</v>
      </c>
      <c r="I38" s="45">
        <v>14</v>
      </c>
      <c r="J38" s="45">
        <v>9</v>
      </c>
      <c r="K38" s="45">
        <v>8</v>
      </c>
      <c r="L38" s="37">
        <f t="shared" si="0"/>
        <v>80</v>
      </c>
    </row>
    <row r="39" spans="1:12">
      <c r="A39" s="34" t="s">
        <v>138</v>
      </c>
      <c r="B39" s="34" t="s">
        <v>139</v>
      </c>
      <c r="C39" s="34" t="s">
        <v>140</v>
      </c>
      <c r="D39" s="44" t="s">
        <v>228</v>
      </c>
      <c r="E39" s="44" t="s">
        <v>229</v>
      </c>
      <c r="F39" s="45">
        <v>14</v>
      </c>
      <c r="G39" s="45">
        <v>6</v>
      </c>
      <c r="H39" s="45">
        <v>15</v>
      </c>
      <c r="I39" s="45">
        <v>14</v>
      </c>
      <c r="J39" s="45">
        <v>8</v>
      </c>
      <c r="K39" s="45">
        <v>7</v>
      </c>
      <c r="L39" s="37">
        <f t="shared" si="0"/>
        <v>64</v>
      </c>
    </row>
    <row r="40" spans="1:12">
      <c r="A40" s="34" t="s">
        <v>122</v>
      </c>
      <c r="B40" s="34" t="s">
        <v>123</v>
      </c>
      <c r="C40" s="34" t="s">
        <v>124</v>
      </c>
      <c r="D40" s="44" t="s">
        <v>230</v>
      </c>
      <c r="E40" s="44" t="s">
        <v>188</v>
      </c>
      <c r="F40" s="45">
        <v>15</v>
      </c>
      <c r="G40" s="45">
        <v>7</v>
      </c>
      <c r="H40" s="45">
        <v>16</v>
      </c>
      <c r="I40" s="45">
        <v>16</v>
      </c>
      <c r="J40" s="45">
        <v>6</v>
      </c>
      <c r="K40" s="45">
        <v>7</v>
      </c>
      <c r="L40" s="37">
        <f t="shared" si="0"/>
        <v>67</v>
      </c>
    </row>
    <row r="41" spans="1:12">
      <c r="A41" s="34" t="s">
        <v>110</v>
      </c>
      <c r="B41" s="34" t="s">
        <v>111</v>
      </c>
      <c r="C41" s="34" t="s">
        <v>112</v>
      </c>
      <c r="D41" s="44" t="s">
        <v>231</v>
      </c>
      <c r="E41" s="44" t="s">
        <v>188</v>
      </c>
      <c r="F41" s="45">
        <v>18</v>
      </c>
      <c r="G41" s="45">
        <v>6</v>
      </c>
      <c r="H41" s="45">
        <v>16</v>
      </c>
      <c r="I41" s="45">
        <v>18</v>
      </c>
      <c r="J41" s="45">
        <v>7</v>
      </c>
      <c r="K41" s="45">
        <v>7</v>
      </c>
      <c r="L41" s="37">
        <f t="shared" si="0"/>
        <v>72</v>
      </c>
    </row>
    <row r="42" spans="1:12">
      <c r="A42" s="34" t="s">
        <v>152</v>
      </c>
      <c r="B42" s="34" t="s">
        <v>153</v>
      </c>
      <c r="C42" s="34" t="s">
        <v>154</v>
      </c>
      <c r="D42" s="44" t="s">
        <v>232</v>
      </c>
      <c r="E42" s="44" t="s">
        <v>233</v>
      </c>
      <c r="F42" s="45">
        <v>15</v>
      </c>
      <c r="G42" s="45">
        <v>6</v>
      </c>
      <c r="H42" s="45">
        <v>15</v>
      </c>
      <c r="I42" s="45">
        <v>15</v>
      </c>
      <c r="J42" s="45">
        <v>6</v>
      </c>
      <c r="K42" s="45">
        <v>6</v>
      </c>
      <c r="L42" s="37">
        <f t="shared" si="0"/>
        <v>63</v>
      </c>
    </row>
    <row r="43" spans="1:12">
      <c r="A43" s="34" t="s">
        <v>48</v>
      </c>
      <c r="B43" s="34" t="s">
        <v>49</v>
      </c>
      <c r="C43" s="34" t="s">
        <v>50</v>
      </c>
      <c r="D43" s="44" t="s">
        <v>234</v>
      </c>
      <c r="E43" s="44" t="s">
        <v>188</v>
      </c>
      <c r="F43" s="45">
        <v>25</v>
      </c>
      <c r="G43" s="45">
        <v>9</v>
      </c>
      <c r="H43" s="45">
        <v>19</v>
      </c>
      <c r="I43" s="45">
        <v>19</v>
      </c>
      <c r="J43" s="45">
        <v>9</v>
      </c>
      <c r="K43" s="45">
        <v>8</v>
      </c>
      <c r="L43" s="37">
        <f t="shared" si="0"/>
        <v>89</v>
      </c>
    </row>
    <row r="44" spans="1:12">
      <c r="A44" s="34" t="s">
        <v>145</v>
      </c>
      <c r="B44" s="34" t="s">
        <v>146</v>
      </c>
      <c r="C44" s="34" t="s">
        <v>147</v>
      </c>
      <c r="D44" s="44" t="s">
        <v>235</v>
      </c>
      <c r="E44" s="44" t="s">
        <v>236</v>
      </c>
      <c r="F44" s="45">
        <v>16</v>
      </c>
      <c r="G44" s="45">
        <v>5</v>
      </c>
      <c r="H44" s="45">
        <v>15</v>
      </c>
      <c r="I44" s="45">
        <v>13</v>
      </c>
      <c r="J44" s="45">
        <v>6</v>
      </c>
      <c r="K44" s="45">
        <v>6</v>
      </c>
      <c r="L44" s="37">
        <f t="shared" si="0"/>
        <v>61</v>
      </c>
    </row>
    <row r="45" spans="1:12">
      <c r="A45" s="34" t="s">
        <v>72</v>
      </c>
      <c r="B45" s="34" t="s">
        <v>73</v>
      </c>
      <c r="C45" s="34" t="s">
        <v>74</v>
      </c>
      <c r="D45" s="44" t="s">
        <v>237</v>
      </c>
      <c r="E45" s="44" t="s">
        <v>188</v>
      </c>
      <c r="F45" s="45">
        <v>20</v>
      </c>
      <c r="G45" s="45">
        <v>7</v>
      </c>
      <c r="H45" s="45">
        <v>18</v>
      </c>
      <c r="I45" s="45">
        <v>16</v>
      </c>
      <c r="J45" s="45">
        <v>9</v>
      </c>
      <c r="K45" s="45">
        <v>8</v>
      </c>
      <c r="L45" s="37">
        <f t="shared" si="0"/>
        <v>78</v>
      </c>
    </row>
    <row r="46" spans="1:12">
      <c r="A46" s="34" t="s">
        <v>130</v>
      </c>
      <c r="B46" s="34" t="s">
        <v>131</v>
      </c>
      <c r="C46" s="34" t="s">
        <v>132</v>
      </c>
      <c r="D46" s="44" t="s">
        <v>238</v>
      </c>
      <c r="E46" s="44" t="s">
        <v>188</v>
      </c>
      <c r="F46" s="45">
        <v>15</v>
      </c>
      <c r="G46" s="45">
        <v>6</v>
      </c>
      <c r="H46" s="45">
        <v>14</v>
      </c>
      <c r="I46" s="45">
        <v>15</v>
      </c>
      <c r="J46" s="45">
        <v>7</v>
      </c>
      <c r="K46" s="45">
        <v>8</v>
      </c>
      <c r="L46" s="37">
        <f t="shared" si="0"/>
        <v>65</v>
      </c>
    </row>
    <row r="47" spans="1:12">
      <c r="A47" s="34" t="s">
        <v>125</v>
      </c>
      <c r="B47" s="34" t="s">
        <v>126</v>
      </c>
      <c r="C47" s="34" t="s">
        <v>127</v>
      </c>
      <c r="D47" s="44" t="s">
        <v>239</v>
      </c>
      <c r="E47" s="44" t="s">
        <v>188</v>
      </c>
      <c r="F47" s="45">
        <v>21</v>
      </c>
      <c r="G47" s="45">
        <v>7</v>
      </c>
      <c r="H47" s="45">
        <v>13</v>
      </c>
      <c r="I47" s="45">
        <v>13</v>
      </c>
      <c r="J47" s="45">
        <v>7</v>
      </c>
      <c r="K47" s="45">
        <v>7</v>
      </c>
      <c r="L47" s="37">
        <f t="shared" si="0"/>
        <v>68</v>
      </c>
    </row>
    <row r="48" spans="1:12">
      <c r="A48" s="34" t="s">
        <v>58</v>
      </c>
      <c r="B48" s="34" t="s">
        <v>59</v>
      </c>
      <c r="C48" s="34" t="s">
        <v>60</v>
      </c>
      <c r="D48" s="44" t="s">
        <v>240</v>
      </c>
      <c r="E48" s="44" t="s">
        <v>188</v>
      </c>
      <c r="F48" s="45">
        <v>22</v>
      </c>
      <c r="G48" s="45">
        <v>7</v>
      </c>
      <c r="H48" s="45">
        <v>20</v>
      </c>
      <c r="I48" s="45">
        <v>18</v>
      </c>
      <c r="J48" s="45">
        <v>8</v>
      </c>
      <c r="K48" s="45">
        <v>8</v>
      </c>
      <c r="L48" s="37">
        <f t="shared" si="0"/>
        <v>83</v>
      </c>
    </row>
    <row r="49" spans="1:12">
      <c r="A49" s="34" t="s">
        <v>177</v>
      </c>
      <c r="B49" s="34" t="s">
        <v>178</v>
      </c>
      <c r="C49" s="34" t="s">
        <v>179</v>
      </c>
      <c r="D49" s="44" t="s">
        <v>241</v>
      </c>
      <c r="E49" s="44" t="s">
        <v>242</v>
      </c>
      <c r="F49" s="45">
        <v>14</v>
      </c>
      <c r="G49" s="45">
        <v>6</v>
      </c>
      <c r="H49" s="45">
        <v>10</v>
      </c>
      <c r="I49" s="45">
        <v>10</v>
      </c>
      <c r="J49" s="45">
        <v>6</v>
      </c>
      <c r="K49" s="45">
        <v>8</v>
      </c>
      <c r="L49" s="37">
        <f t="shared" si="0"/>
        <v>54</v>
      </c>
    </row>
    <row r="50" spans="1:12">
      <c r="A50" s="34" t="s">
        <v>84</v>
      </c>
      <c r="B50" s="34" t="s">
        <v>85</v>
      </c>
      <c r="C50" s="34" t="s">
        <v>86</v>
      </c>
      <c r="D50" s="44" t="s">
        <v>243</v>
      </c>
      <c r="E50" s="44" t="s">
        <v>188</v>
      </c>
      <c r="F50" s="45">
        <v>23</v>
      </c>
      <c r="G50" s="45">
        <v>8</v>
      </c>
      <c r="H50" s="45">
        <v>15</v>
      </c>
      <c r="I50" s="45">
        <v>18</v>
      </c>
      <c r="J50" s="45">
        <v>8</v>
      </c>
      <c r="K50" s="45">
        <v>7</v>
      </c>
      <c r="L50" s="37">
        <f t="shared" si="0"/>
        <v>79</v>
      </c>
    </row>
    <row r="51" spans="1:12">
      <c r="A51" s="34" t="s">
        <v>65</v>
      </c>
      <c r="B51" s="34" t="s">
        <v>66</v>
      </c>
      <c r="C51" s="34" t="s">
        <v>67</v>
      </c>
      <c r="D51" s="44" t="s">
        <v>244</v>
      </c>
      <c r="E51" s="44" t="s">
        <v>205</v>
      </c>
      <c r="F51" s="45">
        <v>23</v>
      </c>
      <c r="G51" s="45">
        <v>8</v>
      </c>
      <c r="H51" s="45">
        <v>15</v>
      </c>
      <c r="I51" s="45">
        <v>15</v>
      </c>
      <c r="J51" s="45">
        <v>9</v>
      </c>
      <c r="K51" s="45">
        <v>9</v>
      </c>
      <c r="L51" s="37">
        <f t="shared" si="0"/>
        <v>79</v>
      </c>
    </row>
    <row r="52" spans="1:12">
      <c r="A52" s="34" t="s">
        <v>106</v>
      </c>
      <c r="B52" s="34" t="s">
        <v>107</v>
      </c>
      <c r="C52" s="34" t="s">
        <v>108</v>
      </c>
      <c r="D52" s="44" t="s">
        <v>245</v>
      </c>
      <c r="E52" s="44" t="s">
        <v>188</v>
      </c>
      <c r="F52" s="45">
        <v>21</v>
      </c>
      <c r="G52" s="45">
        <v>7</v>
      </c>
      <c r="H52" s="45">
        <v>15</v>
      </c>
      <c r="I52" s="45">
        <v>16</v>
      </c>
      <c r="J52" s="45">
        <v>8</v>
      </c>
      <c r="K52" s="45">
        <v>7</v>
      </c>
      <c r="L52" s="37">
        <f t="shared" si="0"/>
        <v>74</v>
      </c>
    </row>
    <row r="53" spans="1:12">
      <c r="A53" s="34" t="s">
        <v>76</v>
      </c>
      <c r="B53" s="34" t="s">
        <v>77</v>
      </c>
      <c r="C53" s="34" t="s">
        <v>78</v>
      </c>
      <c r="D53" s="44" t="s">
        <v>246</v>
      </c>
      <c r="E53" s="44" t="s">
        <v>188</v>
      </c>
      <c r="F53" s="45">
        <v>22</v>
      </c>
      <c r="G53" s="45">
        <v>8</v>
      </c>
      <c r="H53" s="45">
        <v>15</v>
      </c>
      <c r="I53" s="45">
        <v>17</v>
      </c>
      <c r="J53" s="45">
        <v>7</v>
      </c>
      <c r="K53" s="45">
        <v>7</v>
      </c>
      <c r="L53" s="37">
        <f t="shared" si="0"/>
        <v>76</v>
      </c>
    </row>
    <row r="54" spans="1:12">
      <c r="A54" s="34" t="s">
        <v>173</v>
      </c>
      <c r="B54" s="34" t="s">
        <v>174</v>
      </c>
      <c r="C54" s="34" t="s">
        <v>175</v>
      </c>
      <c r="D54" s="44" t="s">
        <v>247</v>
      </c>
      <c r="E54" s="44" t="s">
        <v>248</v>
      </c>
      <c r="F54" s="45">
        <v>12</v>
      </c>
      <c r="G54" s="45">
        <v>6</v>
      </c>
      <c r="H54" s="45">
        <v>13</v>
      </c>
      <c r="I54" s="45">
        <v>14</v>
      </c>
      <c r="J54" s="45">
        <v>3</v>
      </c>
      <c r="K54" s="45">
        <v>6</v>
      </c>
      <c r="L54" s="37">
        <f t="shared" si="0"/>
        <v>54</v>
      </c>
    </row>
    <row r="55" spans="1:12">
      <c r="A55" s="34" t="s">
        <v>128</v>
      </c>
      <c r="B55" s="34" t="s">
        <v>107</v>
      </c>
      <c r="C55" s="34" t="s">
        <v>129</v>
      </c>
      <c r="D55" s="44" t="s">
        <v>249</v>
      </c>
      <c r="E55" s="44" t="s">
        <v>227</v>
      </c>
      <c r="F55" s="45">
        <v>18</v>
      </c>
      <c r="G55" s="45">
        <v>7</v>
      </c>
      <c r="H55" s="45">
        <v>14</v>
      </c>
      <c r="I55" s="45">
        <v>13</v>
      </c>
      <c r="J55" s="45">
        <v>7</v>
      </c>
      <c r="K55" s="45">
        <v>7</v>
      </c>
      <c r="L55" s="37">
        <f t="shared" si="0"/>
        <v>66</v>
      </c>
    </row>
    <row r="56" spans="1:12">
      <c r="A56" s="34" t="s">
        <v>88</v>
      </c>
      <c r="B56" s="34" t="s">
        <v>89</v>
      </c>
      <c r="C56" s="34" t="s">
        <v>90</v>
      </c>
      <c r="D56" s="44" t="s">
        <v>250</v>
      </c>
      <c r="E56" s="44" t="s">
        <v>188</v>
      </c>
      <c r="F56" s="45">
        <v>21</v>
      </c>
      <c r="G56" s="45">
        <v>7</v>
      </c>
      <c r="H56" s="45">
        <v>16</v>
      </c>
      <c r="I56" s="45">
        <v>17</v>
      </c>
      <c r="J56" s="45">
        <v>8</v>
      </c>
      <c r="K56" s="45">
        <v>8</v>
      </c>
      <c r="L56" s="37">
        <f t="shared" si="0"/>
        <v>77</v>
      </c>
    </row>
    <row r="57" spans="1:12">
      <c r="A57" s="4"/>
      <c r="B57" s="4"/>
      <c r="C57" s="4"/>
      <c r="D57" s="5">
        <f>SUM(D20:D56)</f>
        <v>0</v>
      </c>
      <c r="E57" s="5">
        <f>SUM(E20:E56)</f>
        <v>0</v>
      </c>
      <c r="F57" s="4"/>
      <c r="G57" s="4"/>
      <c r="H57" s="4"/>
      <c r="I57" s="4"/>
      <c r="J57" s="4"/>
      <c r="K57" s="4"/>
      <c r="L57" s="13"/>
    </row>
    <row r="58" spans="1:12">
      <c r="A58" s="4"/>
      <c r="B58" s="4"/>
      <c r="C58" s="4"/>
      <c r="D58" s="4"/>
      <c r="E58" s="6"/>
      <c r="F58" s="4"/>
      <c r="G58" s="4"/>
      <c r="H58" s="4"/>
      <c r="I58" s="4"/>
      <c r="J58" s="4"/>
      <c r="K58" s="4"/>
      <c r="L58" s="4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40" sqref="F1:F12 F57:F59 F15:F17" xr:uid="{DFA44F90-049E-415E-9E50-383BE06607AE}">
      <formula1>30</formula1>
    </dataValidation>
    <dataValidation type="decimal" operator="lessThanOrEqual" allowBlank="1" showInputMessage="1" showErrorMessage="1" error="max. 15" sqref="G57:G59 G1:G12 G15:G17" xr:uid="{B66DEFD3-066C-48FE-BD0D-62BF84435668}">
      <formula1>20</formula1>
    </dataValidation>
    <dataValidation type="decimal" operator="lessThanOrEqual" allowBlank="1" showInputMessage="1" showErrorMessage="1" error="max. 15" sqref="H57:H59 H1:H12 H15:H17" xr:uid="{A33748A4-9D41-438C-9935-0A1C191F5C24}">
      <formula1>10</formula1>
    </dataValidation>
    <dataValidation type="decimal" operator="lessThanOrEqual" allowBlank="1" showInputMessage="1" showErrorMessage="1" error="max. 5" sqref="I1:I12 I57:I59 I15:I17" xr:uid="{25E0FFE6-1DBE-4114-9763-BF447CE6184A}">
      <formula1>20</formula1>
    </dataValidation>
    <dataValidation type="decimal" operator="lessThanOrEqual" allowBlank="1" showInputMessage="1" showErrorMessage="1" error="max. 10" sqref="J1:K12 J57:K59 J15:K17" xr:uid="{3A0CA9EF-D815-410E-89D1-CCA4C5654A6B}">
      <formula1>10</formula1>
    </dataValidation>
    <dataValidation type="decimal" operator="lessThanOrEqual" allowBlank="1" showInputMessage="1" showErrorMessage="1" sqref="F20:K56" xr:uid="{A5E85D18-32C0-4603-A459-D04C08C3AC75}">
      <formula1>30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7EE1-3C4B-4397-BAD4-0D4170F72D69}">
  <dimension ref="A1:L59"/>
  <sheetViews>
    <sheetView topLeftCell="A18" workbookViewId="0">
      <selection activeCell="H39" sqref="H39"/>
    </sheetView>
  </sheetViews>
  <sheetFormatPr defaultRowHeight="15" customHeight="1"/>
  <cols>
    <col min="2" max="2" width="23" customWidth="1"/>
    <col min="3" max="3" width="21.42578125" customWidth="1"/>
    <col min="4" max="4" width="14.28515625" customWidth="1"/>
    <col min="5" max="5" width="14.5703125" customWidth="1"/>
    <col min="6" max="7" width="10.85546875" customWidth="1"/>
    <col min="10" max="10" width="11.28515625" customWidth="1"/>
    <col min="11" max="11" width="10.7109375" customWidth="1"/>
    <col min="12" max="12" width="10.285156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7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7" t="s">
        <v>3</v>
      </c>
      <c r="B3" s="2"/>
      <c r="C3" s="2"/>
      <c r="D3" s="17" t="s">
        <v>4</v>
      </c>
      <c r="E3" s="17"/>
      <c r="F3" s="17"/>
      <c r="G3" s="17"/>
      <c r="H3" s="17"/>
      <c r="I3" s="17"/>
      <c r="J3" s="17"/>
      <c r="K3" s="17"/>
      <c r="L3" s="17"/>
    </row>
    <row r="4" spans="1:12">
      <c r="A4" s="3" t="s">
        <v>5</v>
      </c>
      <c r="B4" s="2"/>
      <c r="C4" s="2"/>
      <c r="D4" s="18" t="s">
        <v>6</v>
      </c>
      <c r="E4" s="18"/>
      <c r="F4" s="18"/>
      <c r="G4" s="18"/>
      <c r="H4" s="18"/>
      <c r="I4" s="18"/>
      <c r="J4" s="18"/>
      <c r="K4" s="18"/>
      <c r="L4" s="18"/>
    </row>
    <row r="5" spans="1:12">
      <c r="A5" s="7" t="s">
        <v>7</v>
      </c>
      <c r="B5" s="2"/>
      <c r="C5" s="2"/>
      <c r="D5" s="18" t="s">
        <v>8</v>
      </c>
      <c r="E5" s="18"/>
      <c r="F5" s="18"/>
      <c r="G5" s="18"/>
      <c r="H5" s="18"/>
      <c r="I5" s="18"/>
      <c r="J5" s="18"/>
      <c r="K5" s="18"/>
      <c r="L5" s="18"/>
    </row>
    <row r="6" spans="1:12">
      <c r="A6" s="7" t="s">
        <v>9</v>
      </c>
      <c r="B6" s="2"/>
      <c r="C6" s="2"/>
      <c r="D6" s="18" t="s">
        <v>10</v>
      </c>
      <c r="E6" s="18"/>
      <c r="F6" s="18"/>
      <c r="G6" s="18"/>
      <c r="H6" s="18"/>
      <c r="I6" s="18"/>
      <c r="J6" s="18"/>
      <c r="K6" s="18"/>
      <c r="L6" s="18"/>
    </row>
    <row r="7" spans="1:12">
      <c r="A7" s="20" t="s">
        <v>11</v>
      </c>
      <c r="B7" s="20"/>
      <c r="C7" s="20"/>
      <c r="D7" s="12" t="s">
        <v>12</v>
      </c>
      <c r="E7" s="9"/>
      <c r="F7" s="9"/>
      <c r="G7" s="9"/>
      <c r="H7" s="9"/>
      <c r="I7" s="9"/>
      <c r="J7" s="9"/>
      <c r="K7" s="9"/>
      <c r="L7" s="9"/>
    </row>
    <row r="8" spans="1:12">
      <c r="A8" s="3" t="s">
        <v>13</v>
      </c>
      <c r="B8" s="11"/>
      <c r="C8" s="11"/>
      <c r="D8" s="2" t="s">
        <v>14</v>
      </c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/>
      <c r="E9" s="10"/>
      <c r="F9" s="10"/>
      <c r="G9" s="10"/>
      <c r="H9" s="10"/>
      <c r="I9" s="10"/>
      <c r="J9" s="10"/>
      <c r="K9" s="10"/>
      <c r="L9" s="10"/>
    </row>
    <row r="10" spans="1:12">
      <c r="A10" s="2"/>
      <c r="B10" s="2"/>
      <c r="C10" s="2"/>
      <c r="D10" s="19" t="s">
        <v>15</v>
      </c>
      <c r="E10" s="19"/>
      <c r="F10" s="19"/>
      <c r="G10" s="19"/>
      <c r="H10" s="19"/>
      <c r="I10" s="19"/>
      <c r="J10" s="19"/>
      <c r="K10" s="19"/>
      <c r="L10" s="19"/>
    </row>
    <row r="11" spans="1:12" ht="50.25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42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38.25" customHeight="1">
      <c r="A13" s="2"/>
      <c r="B13" s="2"/>
      <c r="C13" s="2"/>
      <c r="D13" s="21" t="s">
        <v>18</v>
      </c>
      <c r="E13" s="22"/>
      <c r="F13" s="22"/>
      <c r="G13" s="22"/>
      <c r="H13" s="22"/>
      <c r="I13" s="22"/>
      <c r="J13" s="22"/>
      <c r="K13" s="22"/>
      <c r="L13" s="22"/>
    </row>
    <row r="14" spans="1:12" ht="18.75" customHeight="1">
      <c r="A14" s="2"/>
      <c r="B14" s="2"/>
      <c r="C14" s="2"/>
      <c r="D14" s="21" t="s">
        <v>19</v>
      </c>
      <c r="E14" s="22"/>
      <c r="F14" s="22"/>
      <c r="G14" s="22"/>
      <c r="H14" s="22"/>
      <c r="I14" s="22"/>
      <c r="J14" s="22"/>
      <c r="K14" s="22"/>
      <c r="L14" s="22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>
      <c r="A16" s="25" t="s">
        <v>20</v>
      </c>
      <c r="B16" s="25" t="s">
        <v>21</v>
      </c>
      <c r="C16" s="25" t="s">
        <v>22</v>
      </c>
      <c r="D16" s="25" t="s">
        <v>23</v>
      </c>
      <c r="E16" s="26" t="s">
        <v>24</v>
      </c>
      <c r="F16" s="27" t="s">
        <v>25</v>
      </c>
      <c r="G16" s="27"/>
      <c r="H16" s="27"/>
      <c r="I16" s="27"/>
      <c r="J16" s="27"/>
      <c r="K16" s="27"/>
      <c r="L16" s="28" t="s">
        <v>26</v>
      </c>
    </row>
    <row r="17" spans="1:12">
      <c r="A17" s="25"/>
      <c r="B17" s="25"/>
      <c r="C17" s="25"/>
      <c r="D17" s="25"/>
      <c r="E17" s="26"/>
      <c r="F17" s="29" t="s">
        <v>37</v>
      </c>
      <c r="G17" s="29"/>
      <c r="H17" s="29" t="s">
        <v>38</v>
      </c>
      <c r="I17" s="29"/>
      <c r="J17" s="29"/>
      <c r="K17" s="29"/>
      <c r="L17" s="28"/>
    </row>
    <row r="18" spans="1:12" ht="60">
      <c r="A18" s="25"/>
      <c r="B18" s="25"/>
      <c r="C18" s="25"/>
      <c r="D18" s="25"/>
      <c r="E18" s="26"/>
      <c r="F18" s="32" t="s">
        <v>39</v>
      </c>
      <c r="G18" s="32" t="s">
        <v>40</v>
      </c>
      <c r="H18" s="32" t="s">
        <v>41</v>
      </c>
      <c r="I18" s="32" t="s">
        <v>42</v>
      </c>
      <c r="J18" s="33" t="s">
        <v>43</v>
      </c>
      <c r="K18" s="32" t="s">
        <v>44</v>
      </c>
      <c r="L18" s="28"/>
    </row>
    <row r="19" spans="1:12">
      <c r="A19" s="25"/>
      <c r="B19" s="25"/>
      <c r="C19" s="25"/>
      <c r="D19" s="25"/>
      <c r="E19" s="26"/>
      <c r="F19" s="33" t="s">
        <v>45</v>
      </c>
      <c r="G19" s="33" t="s">
        <v>46</v>
      </c>
      <c r="H19" s="33" t="s">
        <v>47</v>
      </c>
      <c r="I19" s="33" t="s">
        <v>47</v>
      </c>
      <c r="J19" s="33" t="s">
        <v>46</v>
      </c>
      <c r="K19" s="33" t="s">
        <v>46</v>
      </c>
      <c r="L19" s="28"/>
    </row>
    <row r="20" spans="1:12">
      <c r="A20" s="34" t="s">
        <v>186</v>
      </c>
      <c r="B20" s="34" t="s">
        <v>182</v>
      </c>
      <c r="C20" s="34" t="s">
        <v>183</v>
      </c>
      <c r="D20" s="44" t="s">
        <v>187</v>
      </c>
      <c r="E20" s="44" t="s">
        <v>188</v>
      </c>
      <c r="F20" s="45">
        <v>14</v>
      </c>
      <c r="G20" s="45">
        <v>5</v>
      </c>
      <c r="H20" s="45">
        <v>8</v>
      </c>
      <c r="I20" s="45">
        <v>10</v>
      </c>
      <c r="J20" s="45">
        <v>6</v>
      </c>
      <c r="K20" s="45">
        <v>5</v>
      </c>
      <c r="L20" s="37">
        <f t="shared" ref="L20:L56" si="0">SUM(F20:K20)</f>
        <v>48</v>
      </c>
    </row>
    <row r="21" spans="1:12">
      <c r="A21" s="34" t="s">
        <v>189</v>
      </c>
      <c r="B21" s="34" t="s">
        <v>81</v>
      </c>
      <c r="C21" s="34" t="s">
        <v>82</v>
      </c>
      <c r="D21" s="44" t="s">
        <v>190</v>
      </c>
      <c r="E21" s="44" t="s">
        <v>191</v>
      </c>
      <c r="F21" s="45">
        <v>23</v>
      </c>
      <c r="G21" s="45">
        <v>7</v>
      </c>
      <c r="H21" s="45">
        <v>15</v>
      </c>
      <c r="I21" s="45">
        <v>19</v>
      </c>
      <c r="J21" s="45">
        <v>4</v>
      </c>
      <c r="K21" s="45">
        <v>6</v>
      </c>
      <c r="L21" s="37">
        <f t="shared" si="0"/>
        <v>74</v>
      </c>
    </row>
    <row r="22" spans="1:12">
      <c r="A22" s="34" t="s">
        <v>192</v>
      </c>
      <c r="B22" s="34" t="s">
        <v>99</v>
      </c>
      <c r="C22" s="34" t="s">
        <v>100</v>
      </c>
      <c r="D22" s="44" t="s">
        <v>193</v>
      </c>
      <c r="E22" s="44" t="s">
        <v>188</v>
      </c>
      <c r="F22" s="45">
        <v>20</v>
      </c>
      <c r="G22" s="45">
        <v>7</v>
      </c>
      <c r="H22" s="45">
        <v>16</v>
      </c>
      <c r="I22" s="45">
        <v>16</v>
      </c>
      <c r="J22" s="45">
        <v>7</v>
      </c>
      <c r="K22" s="45">
        <v>7</v>
      </c>
      <c r="L22" s="37">
        <f t="shared" si="0"/>
        <v>73</v>
      </c>
    </row>
    <row r="23" spans="1:12">
      <c r="A23" s="34" t="s">
        <v>194</v>
      </c>
      <c r="B23" s="34" t="s">
        <v>157</v>
      </c>
      <c r="C23" s="34" t="s">
        <v>165</v>
      </c>
      <c r="D23" s="44" t="s">
        <v>195</v>
      </c>
      <c r="E23" s="44" t="s">
        <v>188</v>
      </c>
      <c r="F23" s="45">
        <v>14</v>
      </c>
      <c r="G23" s="45">
        <v>5</v>
      </c>
      <c r="H23" s="45">
        <v>12</v>
      </c>
      <c r="I23" s="45">
        <v>11</v>
      </c>
      <c r="J23" s="45">
        <v>7</v>
      </c>
      <c r="K23" s="45">
        <v>7</v>
      </c>
      <c r="L23" s="37">
        <f t="shared" si="0"/>
        <v>56</v>
      </c>
    </row>
    <row r="24" spans="1:12">
      <c r="A24" s="34" t="s">
        <v>196</v>
      </c>
      <c r="B24" s="34" t="s">
        <v>161</v>
      </c>
      <c r="C24" s="34" t="s">
        <v>162</v>
      </c>
      <c r="D24" s="44" t="s">
        <v>197</v>
      </c>
      <c r="E24" s="44" t="s">
        <v>188</v>
      </c>
      <c r="F24" s="45">
        <v>17</v>
      </c>
      <c r="G24" s="45">
        <v>6</v>
      </c>
      <c r="H24" s="45">
        <v>10</v>
      </c>
      <c r="I24" s="45">
        <v>13</v>
      </c>
      <c r="J24" s="45">
        <v>7</v>
      </c>
      <c r="K24" s="45">
        <v>7</v>
      </c>
      <c r="L24" s="37">
        <f t="shared" si="0"/>
        <v>60</v>
      </c>
    </row>
    <row r="25" spans="1:12">
      <c r="A25" s="34" t="s">
        <v>198</v>
      </c>
      <c r="B25" s="34" t="s">
        <v>157</v>
      </c>
      <c r="C25" s="34" t="s">
        <v>158</v>
      </c>
      <c r="D25" s="44" t="s">
        <v>199</v>
      </c>
      <c r="E25" s="44" t="s">
        <v>200</v>
      </c>
      <c r="F25" s="45">
        <v>16</v>
      </c>
      <c r="G25" s="45">
        <v>6</v>
      </c>
      <c r="H25" s="45">
        <v>12</v>
      </c>
      <c r="I25" s="45">
        <v>10</v>
      </c>
      <c r="J25" s="45">
        <v>7</v>
      </c>
      <c r="K25" s="45">
        <v>7</v>
      </c>
      <c r="L25" s="37">
        <f t="shared" si="0"/>
        <v>58</v>
      </c>
    </row>
    <row r="26" spans="1:12">
      <c r="A26" s="34" t="s">
        <v>201</v>
      </c>
      <c r="B26" s="34" t="s">
        <v>170</v>
      </c>
      <c r="C26" s="34" t="s">
        <v>171</v>
      </c>
      <c r="D26" s="44" t="s">
        <v>202</v>
      </c>
      <c r="E26" s="44" t="s">
        <v>188</v>
      </c>
      <c r="F26" s="45">
        <v>15</v>
      </c>
      <c r="G26" s="45">
        <v>6</v>
      </c>
      <c r="H26" s="45">
        <v>10</v>
      </c>
      <c r="I26" s="45">
        <v>10</v>
      </c>
      <c r="J26" s="45">
        <v>6</v>
      </c>
      <c r="K26" s="45">
        <v>7</v>
      </c>
      <c r="L26" s="37">
        <f t="shared" si="0"/>
        <v>54</v>
      </c>
    </row>
    <row r="27" spans="1:12">
      <c r="A27" s="34" t="s">
        <v>203</v>
      </c>
      <c r="B27" s="34" t="s">
        <v>95</v>
      </c>
      <c r="C27" s="34" t="s">
        <v>96</v>
      </c>
      <c r="D27" s="44" t="s">
        <v>204</v>
      </c>
      <c r="E27" s="44" t="s">
        <v>205</v>
      </c>
      <c r="F27" s="45">
        <v>23</v>
      </c>
      <c r="G27" s="45">
        <v>7</v>
      </c>
      <c r="H27" s="45">
        <v>19</v>
      </c>
      <c r="I27" s="45">
        <v>18</v>
      </c>
      <c r="J27" s="45">
        <v>5</v>
      </c>
      <c r="K27" s="45">
        <v>7</v>
      </c>
      <c r="L27" s="37">
        <f t="shared" si="0"/>
        <v>79</v>
      </c>
    </row>
    <row r="28" spans="1:12">
      <c r="A28" s="34" t="s">
        <v>206</v>
      </c>
      <c r="B28" s="34" t="s">
        <v>135</v>
      </c>
      <c r="C28" s="34" t="s">
        <v>136</v>
      </c>
      <c r="D28" s="44" t="s">
        <v>207</v>
      </c>
      <c r="E28" s="44" t="s">
        <v>188</v>
      </c>
      <c r="F28" s="45">
        <v>19</v>
      </c>
      <c r="G28" s="45">
        <v>6</v>
      </c>
      <c r="H28" s="45">
        <v>14</v>
      </c>
      <c r="I28" s="45">
        <v>13</v>
      </c>
      <c r="J28" s="45">
        <v>6</v>
      </c>
      <c r="K28" s="45">
        <v>7</v>
      </c>
      <c r="L28" s="37">
        <f t="shared" si="0"/>
        <v>65</v>
      </c>
    </row>
    <row r="29" spans="1:12">
      <c r="A29" s="34" t="s">
        <v>208</v>
      </c>
      <c r="B29" s="34" t="s">
        <v>119</v>
      </c>
      <c r="C29" s="34" t="s">
        <v>120</v>
      </c>
      <c r="D29" s="44" t="s">
        <v>209</v>
      </c>
      <c r="E29" s="44" t="s">
        <v>191</v>
      </c>
      <c r="F29" s="45">
        <v>17</v>
      </c>
      <c r="G29" s="45">
        <v>6</v>
      </c>
      <c r="H29" s="45">
        <v>15</v>
      </c>
      <c r="I29" s="45">
        <v>17</v>
      </c>
      <c r="J29" s="45">
        <v>7</v>
      </c>
      <c r="K29" s="45">
        <v>6</v>
      </c>
      <c r="L29" s="37">
        <f t="shared" si="0"/>
        <v>68</v>
      </c>
    </row>
    <row r="30" spans="1:12">
      <c r="A30" s="34" t="s">
        <v>210</v>
      </c>
      <c r="B30" s="34" t="s">
        <v>55</v>
      </c>
      <c r="C30" s="34" t="s">
        <v>56</v>
      </c>
      <c r="D30" s="44" t="s">
        <v>211</v>
      </c>
      <c r="E30" s="44" t="s">
        <v>200</v>
      </c>
      <c r="F30" s="45">
        <v>24</v>
      </c>
      <c r="G30" s="45">
        <v>9</v>
      </c>
      <c r="H30" s="45">
        <v>20</v>
      </c>
      <c r="I30" s="45">
        <v>16</v>
      </c>
      <c r="J30" s="45">
        <v>9</v>
      </c>
      <c r="K30" s="45">
        <v>9</v>
      </c>
      <c r="L30" s="37">
        <f t="shared" si="0"/>
        <v>87</v>
      </c>
    </row>
    <row r="31" spans="1:12">
      <c r="A31" s="34" t="s">
        <v>212</v>
      </c>
      <c r="B31" s="34" t="s">
        <v>55</v>
      </c>
      <c r="C31" s="34" t="s">
        <v>92</v>
      </c>
      <c r="D31" s="44" t="s">
        <v>213</v>
      </c>
      <c r="E31" s="44" t="s">
        <v>191</v>
      </c>
      <c r="F31" s="45">
        <v>18</v>
      </c>
      <c r="G31" s="45">
        <v>7</v>
      </c>
      <c r="H31" s="45">
        <v>20</v>
      </c>
      <c r="I31" s="45">
        <v>16</v>
      </c>
      <c r="J31" s="45">
        <v>8</v>
      </c>
      <c r="K31" s="45">
        <v>8</v>
      </c>
      <c r="L31" s="37">
        <f t="shared" si="0"/>
        <v>77</v>
      </c>
    </row>
    <row r="32" spans="1:12">
      <c r="A32" s="34" t="s">
        <v>214</v>
      </c>
      <c r="B32" s="34" t="s">
        <v>70</v>
      </c>
      <c r="C32" s="34" t="s">
        <v>71</v>
      </c>
      <c r="D32" s="44" t="s">
        <v>215</v>
      </c>
      <c r="E32" s="44" t="s">
        <v>188</v>
      </c>
      <c r="F32" s="45">
        <v>23</v>
      </c>
      <c r="G32" s="45">
        <v>7</v>
      </c>
      <c r="H32" s="45">
        <v>17</v>
      </c>
      <c r="I32" s="45">
        <v>17</v>
      </c>
      <c r="J32" s="45">
        <v>8</v>
      </c>
      <c r="K32" s="45">
        <v>8</v>
      </c>
      <c r="L32" s="37">
        <f t="shared" si="0"/>
        <v>80</v>
      </c>
    </row>
    <row r="33" spans="1:12">
      <c r="A33" s="34" t="s">
        <v>216</v>
      </c>
      <c r="B33" s="34" t="s">
        <v>167</v>
      </c>
      <c r="C33" s="34" t="s">
        <v>168</v>
      </c>
      <c r="D33" s="44" t="s">
        <v>217</v>
      </c>
      <c r="E33" s="44" t="s">
        <v>188</v>
      </c>
      <c r="F33" s="45">
        <v>17</v>
      </c>
      <c r="G33" s="45">
        <v>6</v>
      </c>
      <c r="H33" s="45">
        <v>11</v>
      </c>
      <c r="I33" s="45">
        <v>12</v>
      </c>
      <c r="J33" s="45">
        <v>6</v>
      </c>
      <c r="K33" s="45">
        <v>7</v>
      </c>
      <c r="L33" s="37">
        <f t="shared" si="0"/>
        <v>59</v>
      </c>
    </row>
    <row r="34" spans="1:12">
      <c r="A34" s="34" t="s">
        <v>218</v>
      </c>
      <c r="B34" s="34" t="s">
        <v>115</v>
      </c>
      <c r="C34" s="34" t="s">
        <v>116</v>
      </c>
      <c r="D34" s="44" t="s">
        <v>219</v>
      </c>
      <c r="E34" s="44" t="s">
        <v>188</v>
      </c>
      <c r="F34" s="45">
        <v>20</v>
      </c>
      <c r="G34" s="45">
        <v>8</v>
      </c>
      <c r="H34" s="45">
        <v>15</v>
      </c>
      <c r="I34" s="45">
        <v>16</v>
      </c>
      <c r="J34" s="45">
        <v>8</v>
      </c>
      <c r="K34" s="45">
        <v>8</v>
      </c>
      <c r="L34" s="37">
        <f t="shared" si="0"/>
        <v>75</v>
      </c>
    </row>
    <row r="35" spans="1:12">
      <c r="A35" s="34" t="s">
        <v>220</v>
      </c>
      <c r="B35" s="34" t="s">
        <v>143</v>
      </c>
      <c r="C35" s="34" t="s">
        <v>144</v>
      </c>
      <c r="D35" s="44" t="s">
        <v>221</v>
      </c>
      <c r="E35" s="44" t="s">
        <v>188</v>
      </c>
      <c r="F35" s="45">
        <v>18</v>
      </c>
      <c r="G35" s="45">
        <v>6</v>
      </c>
      <c r="H35" s="45">
        <v>14</v>
      </c>
      <c r="I35" s="45">
        <v>13</v>
      </c>
      <c r="J35" s="45">
        <v>7</v>
      </c>
      <c r="K35" s="45">
        <v>8</v>
      </c>
      <c r="L35" s="37">
        <f t="shared" si="0"/>
        <v>66</v>
      </c>
    </row>
    <row r="36" spans="1:12">
      <c r="A36" s="34" t="s">
        <v>222</v>
      </c>
      <c r="B36" s="34" t="s">
        <v>103</v>
      </c>
      <c r="C36" s="34" t="s">
        <v>104</v>
      </c>
      <c r="D36" s="44" t="s">
        <v>223</v>
      </c>
      <c r="E36" s="44" t="s">
        <v>188</v>
      </c>
      <c r="F36" s="45">
        <v>23</v>
      </c>
      <c r="G36" s="45">
        <v>8</v>
      </c>
      <c r="H36" s="45">
        <v>14</v>
      </c>
      <c r="I36" s="45">
        <v>15</v>
      </c>
      <c r="J36" s="45">
        <v>8</v>
      </c>
      <c r="K36" s="45">
        <v>7</v>
      </c>
      <c r="L36" s="37">
        <f t="shared" si="0"/>
        <v>75</v>
      </c>
    </row>
    <row r="37" spans="1:12">
      <c r="A37" s="34" t="s">
        <v>224</v>
      </c>
      <c r="B37" s="34" t="s">
        <v>150</v>
      </c>
      <c r="C37" s="34" t="s">
        <v>151</v>
      </c>
      <c r="D37" s="44" t="s">
        <v>225</v>
      </c>
      <c r="E37" s="44" t="s">
        <v>188</v>
      </c>
      <c r="F37" s="45">
        <v>17</v>
      </c>
      <c r="G37" s="45">
        <v>5</v>
      </c>
      <c r="H37" s="45">
        <v>15</v>
      </c>
      <c r="I37" s="45">
        <v>15</v>
      </c>
      <c r="J37" s="45">
        <v>6</v>
      </c>
      <c r="K37" s="45">
        <v>7</v>
      </c>
      <c r="L37" s="37">
        <f t="shared" si="0"/>
        <v>65</v>
      </c>
    </row>
    <row r="38" spans="1:12">
      <c r="A38" s="34" t="s">
        <v>62</v>
      </c>
      <c r="B38" s="34" t="s">
        <v>55</v>
      </c>
      <c r="C38" s="34" t="s">
        <v>63</v>
      </c>
      <c r="D38" s="44" t="s">
        <v>226</v>
      </c>
      <c r="E38" s="44" t="s">
        <v>227</v>
      </c>
      <c r="F38" s="45">
        <v>24</v>
      </c>
      <c r="G38" s="45">
        <v>8</v>
      </c>
      <c r="H38" s="45">
        <v>20</v>
      </c>
      <c r="I38" s="45">
        <v>15</v>
      </c>
      <c r="J38" s="45">
        <v>8</v>
      </c>
      <c r="K38" s="45">
        <v>8</v>
      </c>
      <c r="L38" s="37">
        <f t="shared" si="0"/>
        <v>83</v>
      </c>
    </row>
    <row r="39" spans="1:12">
      <c r="A39" s="34" t="s">
        <v>138</v>
      </c>
      <c r="B39" s="34" t="s">
        <v>139</v>
      </c>
      <c r="C39" s="34" t="s">
        <v>140</v>
      </c>
      <c r="D39" s="44" t="s">
        <v>228</v>
      </c>
      <c r="E39" s="44" t="s">
        <v>229</v>
      </c>
      <c r="F39" s="45">
        <v>11</v>
      </c>
      <c r="G39" s="45">
        <v>6</v>
      </c>
      <c r="H39" s="45">
        <v>15</v>
      </c>
      <c r="I39" s="45">
        <v>14</v>
      </c>
      <c r="J39" s="45">
        <v>8</v>
      </c>
      <c r="K39" s="45">
        <v>7</v>
      </c>
      <c r="L39" s="37">
        <f t="shared" si="0"/>
        <v>61</v>
      </c>
    </row>
    <row r="40" spans="1:12">
      <c r="A40" s="34" t="s">
        <v>122</v>
      </c>
      <c r="B40" s="34" t="s">
        <v>123</v>
      </c>
      <c r="C40" s="34" t="s">
        <v>124</v>
      </c>
      <c r="D40" s="44" t="s">
        <v>230</v>
      </c>
      <c r="E40" s="44" t="s">
        <v>188</v>
      </c>
      <c r="F40" s="45">
        <v>18</v>
      </c>
      <c r="G40" s="45">
        <v>6</v>
      </c>
      <c r="H40" s="45">
        <v>16</v>
      </c>
      <c r="I40" s="45">
        <v>17</v>
      </c>
      <c r="J40" s="45">
        <v>6</v>
      </c>
      <c r="K40" s="45">
        <v>7</v>
      </c>
      <c r="L40" s="37">
        <f t="shared" si="0"/>
        <v>70</v>
      </c>
    </row>
    <row r="41" spans="1:12">
      <c r="A41" s="34" t="s">
        <v>110</v>
      </c>
      <c r="B41" s="34" t="s">
        <v>111</v>
      </c>
      <c r="C41" s="34" t="s">
        <v>112</v>
      </c>
      <c r="D41" s="44" t="s">
        <v>231</v>
      </c>
      <c r="E41" s="44" t="s">
        <v>188</v>
      </c>
      <c r="F41" s="45">
        <v>16</v>
      </c>
      <c r="G41" s="45">
        <v>5</v>
      </c>
      <c r="H41" s="45">
        <v>17</v>
      </c>
      <c r="I41" s="45">
        <v>17</v>
      </c>
      <c r="J41" s="45">
        <v>7</v>
      </c>
      <c r="K41" s="45">
        <v>8</v>
      </c>
      <c r="L41" s="37">
        <f t="shared" si="0"/>
        <v>70</v>
      </c>
    </row>
    <row r="42" spans="1:12">
      <c r="A42" s="34" t="s">
        <v>152</v>
      </c>
      <c r="B42" s="34" t="s">
        <v>153</v>
      </c>
      <c r="C42" s="34" t="s">
        <v>154</v>
      </c>
      <c r="D42" s="44" t="s">
        <v>232</v>
      </c>
      <c r="E42" s="44" t="s">
        <v>233</v>
      </c>
      <c r="F42" s="45">
        <v>15</v>
      </c>
      <c r="G42" s="45">
        <v>6</v>
      </c>
      <c r="H42" s="45">
        <v>16</v>
      </c>
      <c r="I42" s="45">
        <v>15</v>
      </c>
      <c r="J42" s="45">
        <v>6</v>
      </c>
      <c r="K42" s="45">
        <v>6</v>
      </c>
      <c r="L42" s="37">
        <f t="shared" si="0"/>
        <v>64</v>
      </c>
    </row>
    <row r="43" spans="1:12">
      <c r="A43" s="34" t="s">
        <v>48</v>
      </c>
      <c r="B43" s="34" t="s">
        <v>49</v>
      </c>
      <c r="C43" s="34" t="s">
        <v>50</v>
      </c>
      <c r="D43" s="44" t="s">
        <v>234</v>
      </c>
      <c r="E43" s="44" t="s">
        <v>188</v>
      </c>
      <c r="F43" s="45">
        <v>22</v>
      </c>
      <c r="G43" s="45">
        <v>8</v>
      </c>
      <c r="H43" s="45">
        <v>19</v>
      </c>
      <c r="I43" s="45">
        <v>19</v>
      </c>
      <c r="J43" s="45">
        <v>8</v>
      </c>
      <c r="K43" s="45">
        <v>8</v>
      </c>
      <c r="L43" s="37">
        <f t="shared" si="0"/>
        <v>84</v>
      </c>
    </row>
    <row r="44" spans="1:12">
      <c r="A44" s="34" t="s">
        <v>145</v>
      </c>
      <c r="B44" s="34" t="s">
        <v>146</v>
      </c>
      <c r="C44" s="34" t="s">
        <v>147</v>
      </c>
      <c r="D44" s="44" t="s">
        <v>235</v>
      </c>
      <c r="E44" s="44" t="s">
        <v>236</v>
      </c>
      <c r="F44" s="45">
        <v>18</v>
      </c>
      <c r="G44" s="45">
        <v>6</v>
      </c>
      <c r="H44" s="45">
        <v>16</v>
      </c>
      <c r="I44" s="45">
        <v>13</v>
      </c>
      <c r="J44" s="45">
        <v>6</v>
      </c>
      <c r="K44" s="45">
        <v>6</v>
      </c>
      <c r="L44" s="37">
        <f t="shared" si="0"/>
        <v>65</v>
      </c>
    </row>
    <row r="45" spans="1:12">
      <c r="A45" s="34" t="s">
        <v>72</v>
      </c>
      <c r="B45" s="34" t="s">
        <v>73</v>
      </c>
      <c r="C45" s="34" t="s">
        <v>74</v>
      </c>
      <c r="D45" s="44" t="s">
        <v>237</v>
      </c>
      <c r="E45" s="44" t="s">
        <v>188</v>
      </c>
      <c r="F45" s="45">
        <v>19</v>
      </c>
      <c r="G45" s="45">
        <v>7</v>
      </c>
      <c r="H45" s="45">
        <v>17</v>
      </c>
      <c r="I45" s="45">
        <v>18</v>
      </c>
      <c r="J45" s="45">
        <v>8</v>
      </c>
      <c r="K45" s="45">
        <v>8</v>
      </c>
      <c r="L45" s="37">
        <f t="shared" si="0"/>
        <v>77</v>
      </c>
    </row>
    <row r="46" spans="1:12">
      <c r="A46" s="34" t="s">
        <v>130</v>
      </c>
      <c r="B46" s="34" t="s">
        <v>131</v>
      </c>
      <c r="C46" s="34" t="s">
        <v>132</v>
      </c>
      <c r="D46" s="44" t="s">
        <v>238</v>
      </c>
      <c r="E46" s="44" t="s">
        <v>188</v>
      </c>
      <c r="F46" s="45">
        <v>17</v>
      </c>
      <c r="G46" s="45">
        <v>6</v>
      </c>
      <c r="H46" s="45">
        <v>14</v>
      </c>
      <c r="I46" s="45">
        <v>14</v>
      </c>
      <c r="J46" s="45">
        <v>7</v>
      </c>
      <c r="K46" s="45">
        <v>8</v>
      </c>
      <c r="L46" s="37">
        <f t="shared" si="0"/>
        <v>66</v>
      </c>
    </row>
    <row r="47" spans="1:12">
      <c r="A47" s="34" t="s">
        <v>125</v>
      </c>
      <c r="B47" s="34" t="s">
        <v>126</v>
      </c>
      <c r="C47" s="34" t="s">
        <v>127</v>
      </c>
      <c r="D47" s="44" t="s">
        <v>239</v>
      </c>
      <c r="E47" s="44" t="s">
        <v>188</v>
      </c>
      <c r="F47" s="45">
        <v>19</v>
      </c>
      <c r="G47" s="45">
        <v>6</v>
      </c>
      <c r="H47" s="45">
        <v>14</v>
      </c>
      <c r="I47" s="45">
        <v>15</v>
      </c>
      <c r="J47" s="45">
        <v>7</v>
      </c>
      <c r="K47" s="45">
        <v>7</v>
      </c>
      <c r="L47" s="37">
        <f t="shared" si="0"/>
        <v>68</v>
      </c>
    </row>
    <row r="48" spans="1:12">
      <c r="A48" s="34" t="s">
        <v>58</v>
      </c>
      <c r="B48" s="34" t="s">
        <v>59</v>
      </c>
      <c r="C48" s="34" t="s">
        <v>60</v>
      </c>
      <c r="D48" s="44" t="s">
        <v>240</v>
      </c>
      <c r="E48" s="44" t="s">
        <v>188</v>
      </c>
      <c r="F48" s="45">
        <v>23</v>
      </c>
      <c r="G48" s="45">
        <v>8</v>
      </c>
      <c r="H48" s="45">
        <v>20</v>
      </c>
      <c r="I48" s="45">
        <v>18</v>
      </c>
      <c r="J48" s="45">
        <v>8</v>
      </c>
      <c r="K48" s="45">
        <v>8</v>
      </c>
      <c r="L48" s="37">
        <f t="shared" si="0"/>
        <v>85</v>
      </c>
    </row>
    <row r="49" spans="1:12">
      <c r="A49" s="34" t="s">
        <v>177</v>
      </c>
      <c r="B49" s="34" t="s">
        <v>178</v>
      </c>
      <c r="C49" s="34" t="s">
        <v>179</v>
      </c>
      <c r="D49" s="44" t="s">
        <v>241</v>
      </c>
      <c r="E49" s="44" t="s">
        <v>242</v>
      </c>
      <c r="F49" s="45">
        <v>14</v>
      </c>
      <c r="G49" s="45">
        <v>6</v>
      </c>
      <c r="H49" s="45">
        <v>10</v>
      </c>
      <c r="I49" s="45">
        <v>11</v>
      </c>
      <c r="J49" s="45">
        <v>6</v>
      </c>
      <c r="K49" s="45">
        <v>7</v>
      </c>
      <c r="L49" s="37">
        <f t="shared" si="0"/>
        <v>54</v>
      </c>
    </row>
    <row r="50" spans="1:12">
      <c r="A50" s="34" t="s">
        <v>84</v>
      </c>
      <c r="B50" s="34" t="s">
        <v>85</v>
      </c>
      <c r="C50" s="34" t="s">
        <v>86</v>
      </c>
      <c r="D50" s="44" t="s">
        <v>243</v>
      </c>
      <c r="E50" s="44" t="s">
        <v>188</v>
      </c>
      <c r="F50" s="45">
        <v>23</v>
      </c>
      <c r="G50" s="45">
        <v>9</v>
      </c>
      <c r="H50" s="45">
        <v>16</v>
      </c>
      <c r="I50" s="45">
        <v>18</v>
      </c>
      <c r="J50" s="45">
        <v>8</v>
      </c>
      <c r="K50" s="45">
        <v>7</v>
      </c>
      <c r="L50" s="37">
        <f t="shared" si="0"/>
        <v>81</v>
      </c>
    </row>
    <row r="51" spans="1:12">
      <c r="A51" s="34" t="s">
        <v>65</v>
      </c>
      <c r="B51" s="34" t="s">
        <v>66</v>
      </c>
      <c r="C51" s="34" t="s">
        <v>67</v>
      </c>
      <c r="D51" s="44" t="s">
        <v>244</v>
      </c>
      <c r="E51" s="44" t="s">
        <v>205</v>
      </c>
      <c r="F51" s="45">
        <v>25</v>
      </c>
      <c r="G51" s="45">
        <v>8</v>
      </c>
      <c r="H51" s="45">
        <v>16</v>
      </c>
      <c r="I51" s="45">
        <v>17</v>
      </c>
      <c r="J51" s="45">
        <v>9</v>
      </c>
      <c r="K51" s="45">
        <v>8</v>
      </c>
      <c r="L51" s="37">
        <f t="shared" si="0"/>
        <v>83</v>
      </c>
    </row>
    <row r="52" spans="1:12">
      <c r="A52" s="34" t="s">
        <v>106</v>
      </c>
      <c r="B52" s="34" t="s">
        <v>107</v>
      </c>
      <c r="C52" s="34" t="s">
        <v>108</v>
      </c>
      <c r="D52" s="44" t="s">
        <v>245</v>
      </c>
      <c r="E52" s="44" t="s">
        <v>188</v>
      </c>
      <c r="F52" s="45">
        <v>20</v>
      </c>
      <c r="G52" s="45">
        <v>7</v>
      </c>
      <c r="H52" s="45">
        <v>15</v>
      </c>
      <c r="I52" s="45">
        <v>16</v>
      </c>
      <c r="J52" s="45">
        <v>8</v>
      </c>
      <c r="K52" s="45">
        <v>7</v>
      </c>
      <c r="L52" s="37">
        <f t="shared" si="0"/>
        <v>73</v>
      </c>
    </row>
    <row r="53" spans="1:12">
      <c r="A53" s="34" t="s">
        <v>76</v>
      </c>
      <c r="B53" s="34" t="s">
        <v>77</v>
      </c>
      <c r="C53" s="34" t="s">
        <v>78</v>
      </c>
      <c r="D53" s="44" t="s">
        <v>246</v>
      </c>
      <c r="E53" s="44" t="s">
        <v>188</v>
      </c>
      <c r="F53" s="45">
        <v>23</v>
      </c>
      <c r="G53" s="45">
        <v>8</v>
      </c>
      <c r="H53" s="45">
        <v>16</v>
      </c>
      <c r="I53" s="45">
        <v>17</v>
      </c>
      <c r="J53" s="45">
        <v>7</v>
      </c>
      <c r="K53" s="45">
        <v>8</v>
      </c>
      <c r="L53" s="37">
        <f t="shared" si="0"/>
        <v>79</v>
      </c>
    </row>
    <row r="54" spans="1:12">
      <c r="A54" s="34" t="s">
        <v>173</v>
      </c>
      <c r="B54" s="34" t="s">
        <v>174</v>
      </c>
      <c r="C54" s="34" t="s">
        <v>175</v>
      </c>
      <c r="D54" s="44" t="s">
        <v>247</v>
      </c>
      <c r="E54" s="44" t="s">
        <v>248</v>
      </c>
      <c r="F54" s="45">
        <v>14</v>
      </c>
      <c r="G54" s="45">
        <v>6</v>
      </c>
      <c r="H54" s="45">
        <v>13</v>
      </c>
      <c r="I54" s="45">
        <v>14</v>
      </c>
      <c r="J54" s="45">
        <v>3</v>
      </c>
      <c r="K54" s="45">
        <v>6</v>
      </c>
      <c r="L54" s="37">
        <f t="shared" si="0"/>
        <v>56</v>
      </c>
    </row>
    <row r="55" spans="1:12">
      <c r="A55" s="34" t="s">
        <v>128</v>
      </c>
      <c r="B55" s="34" t="s">
        <v>107</v>
      </c>
      <c r="C55" s="34" t="s">
        <v>129</v>
      </c>
      <c r="D55" s="44" t="s">
        <v>249</v>
      </c>
      <c r="E55" s="44" t="s">
        <v>227</v>
      </c>
      <c r="F55" s="45">
        <v>18</v>
      </c>
      <c r="G55" s="45">
        <v>7</v>
      </c>
      <c r="H55" s="45">
        <v>14</v>
      </c>
      <c r="I55" s="45">
        <v>14</v>
      </c>
      <c r="J55" s="45">
        <v>7</v>
      </c>
      <c r="K55" s="45">
        <v>7</v>
      </c>
      <c r="L55" s="37">
        <f t="shared" si="0"/>
        <v>67</v>
      </c>
    </row>
    <row r="56" spans="1:12">
      <c r="A56" s="34" t="s">
        <v>88</v>
      </c>
      <c r="B56" s="34" t="s">
        <v>89</v>
      </c>
      <c r="C56" s="34" t="s">
        <v>90</v>
      </c>
      <c r="D56" s="44" t="s">
        <v>250</v>
      </c>
      <c r="E56" s="44" t="s">
        <v>188</v>
      </c>
      <c r="F56" s="45">
        <v>24</v>
      </c>
      <c r="G56" s="45">
        <v>7</v>
      </c>
      <c r="H56" s="45">
        <v>16</v>
      </c>
      <c r="I56" s="45">
        <v>17</v>
      </c>
      <c r="J56" s="45">
        <v>8</v>
      </c>
      <c r="K56" s="45">
        <v>8</v>
      </c>
      <c r="L56" s="37">
        <f t="shared" si="0"/>
        <v>80</v>
      </c>
    </row>
    <row r="57" spans="1:12">
      <c r="A57" s="4"/>
      <c r="B57" s="4"/>
      <c r="C57" s="4"/>
      <c r="D57" s="5">
        <f>SUM(D20:D56)</f>
        <v>0</v>
      </c>
      <c r="E57" s="5">
        <f>SUM(E20:E56)</f>
        <v>0</v>
      </c>
      <c r="F57" s="4"/>
      <c r="G57" s="4"/>
      <c r="H57" s="4"/>
      <c r="I57" s="4"/>
      <c r="J57" s="4"/>
      <c r="K57" s="4"/>
      <c r="L57" s="13"/>
    </row>
    <row r="58" spans="1:12">
      <c r="A58" s="4"/>
      <c r="B58" s="4"/>
      <c r="C58" s="4"/>
      <c r="D58" s="4"/>
      <c r="E58" s="6"/>
      <c r="F58" s="4"/>
      <c r="G58" s="4"/>
      <c r="H58" s="4"/>
      <c r="I58" s="4"/>
      <c r="J58" s="4"/>
      <c r="K58" s="4"/>
      <c r="L58" s="4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40" sqref="F1:F12 F57:F59 F15:F17" xr:uid="{A884FB19-45F3-4A48-97D8-BA1C039DC426}">
      <formula1>30</formula1>
    </dataValidation>
    <dataValidation type="decimal" operator="lessThanOrEqual" allowBlank="1" showInputMessage="1" showErrorMessage="1" error="max. 15" sqref="G57:G59 G1:G12 G15:G17" xr:uid="{8BDE1288-74C0-4FBB-82DB-4E8211B2E190}">
      <formula1>20</formula1>
    </dataValidation>
    <dataValidation type="decimal" operator="lessThanOrEqual" allowBlank="1" showInputMessage="1" showErrorMessage="1" error="max. 15" sqref="H57:H59 H1:H12 H15:H17" xr:uid="{ACC6E43C-C005-42B4-B5BE-E050F0C305E6}">
      <formula1>10</formula1>
    </dataValidation>
    <dataValidation type="decimal" operator="lessThanOrEqual" allowBlank="1" showInputMessage="1" showErrorMessage="1" error="max. 5" sqref="I1:I12 I57:I59 I15:I17" xr:uid="{05D21745-20E2-4910-B14F-E562EBE2EA61}">
      <formula1>20</formula1>
    </dataValidation>
    <dataValidation type="decimal" operator="lessThanOrEqual" allowBlank="1" showInputMessage="1" showErrorMessage="1" error="max. 10" sqref="J1:K12 J57:K59 J15:K17" xr:uid="{20B7AAA7-48E2-4469-9798-85E2E006D714}">
      <formula1>10</formula1>
    </dataValidation>
    <dataValidation type="decimal" operator="lessThanOrEqual" allowBlank="1" showInputMessage="1" showErrorMessage="1" sqref="F20:K56" xr:uid="{58B8CAB3-FAD1-40F7-8A19-4263B2D1314F}">
      <formula1>30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2C28-B737-4F89-A1C1-AA9F42A912DA}">
  <dimension ref="A1:L59"/>
  <sheetViews>
    <sheetView topLeftCell="A18" workbookViewId="0">
      <selection activeCell="L56" sqref="A16:L56"/>
    </sheetView>
  </sheetViews>
  <sheetFormatPr defaultRowHeight="15" customHeight="1"/>
  <cols>
    <col min="2" max="2" width="21.140625" customWidth="1"/>
    <col min="3" max="3" width="23.42578125" customWidth="1"/>
    <col min="4" max="5" width="13.42578125" customWidth="1"/>
    <col min="6" max="6" width="11.140625" customWidth="1"/>
    <col min="8" max="8" width="10.5703125" customWidth="1"/>
    <col min="10" max="10" width="10.28515625" customWidth="1"/>
    <col min="11" max="11" width="10.42578125" customWidth="1"/>
    <col min="12" max="12" width="11.425781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7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7" t="s">
        <v>3</v>
      </c>
      <c r="B3" s="2"/>
      <c r="C3" s="2"/>
      <c r="D3" s="17" t="s">
        <v>4</v>
      </c>
      <c r="E3" s="17"/>
      <c r="F3" s="17"/>
      <c r="G3" s="17"/>
      <c r="H3" s="17"/>
      <c r="I3" s="17"/>
      <c r="J3" s="17"/>
      <c r="K3" s="17"/>
      <c r="L3" s="17"/>
    </row>
    <row r="4" spans="1:12">
      <c r="A4" s="3" t="s">
        <v>5</v>
      </c>
      <c r="B4" s="2"/>
      <c r="C4" s="2"/>
      <c r="D4" s="18" t="s">
        <v>6</v>
      </c>
      <c r="E4" s="18"/>
      <c r="F4" s="18"/>
      <c r="G4" s="18"/>
      <c r="H4" s="18"/>
      <c r="I4" s="18"/>
      <c r="J4" s="18"/>
      <c r="K4" s="18"/>
      <c r="L4" s="18"/>
    </row>
    <row r="5" spans="1:12">
      <c r="A5" s="7" t="s">
        <v>7</v>
      </c>
      <c r="B5" s="2"/>
      <c r="C5" s="2"/>
      <c r="D5" s="18" t="s">
        <v>8</v>
      </c>
      <c r="E5" s="18"/>
      <c r="F5" s="18"/>
      <c r="G5" s="18"/>
      <c r="H5" s="18"/>
      <c r="I5" s="18"/>
      <c r="J5" s="18"/>
      <c r="K5" s="18"/>
      <c r="L5" s="18"/>
    </row>
    <row r="6" spans="1:12">
      <c r="A6" s="7" t="s">
        <v>9</v>
      </c>
      <c r="B6" s="2"/>
      <c r="C6" s="2"/>
      <c r="D6" s="18" t="s">
        <v>10</v>
      </c>
      <c r="E6" s="18"/>
      <c r="F6" s="18"/>
      <c r="G6" s="18"/>
      <c r="H6" s="18"/>
      <c r="I6" s="18"/>
      <c r="J6" s="18"/>
      <c r="K6" s="18"/>
      <c r="L6" s="18"/>
    </row>
    <row r="7" spans="1:12">
      <c r="A7" s="20" t="s">
        <v>11</v>
      </c>
      <c r="B7" s="20"/>
      <c r="C7" s="20"/>
      <c r="D7" s="12" t="s">
        <v>12</v>
      </c>
      <c r="E7" s="9"/>
      <c r="F7" s="9"/>
      <c r="G7" s="9"/>
      <c r="H7" s="9"/>
      <c r="I7" s="9"/>
      <c r="J7" s="9"/>
      <c r="K7" s="9"/>
      <c r="L7" s="9"/>
    </row>
    <row r="8" spans="1:12">
      <c r="A8" s="3" t="s">
        <v>13</v>
      </c>
      <c r="B8" s="11"/>
      <c r="C8" s="11"/>
      <c r="D8" s="2" t="s">
        <v>14</v>
      </c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/>
      <c r="E9" s="10"/>
      <c r="F9" s="10"/>
      <c r="G9" s="10"/>
      <c r="H9" s="10"/>
      <c r="I9" s="10"/>
      <c r="J9" s="10"/>
      <c r="K9" s="10"/>
      <c r="L9" s="10"/>
    </row>
    <row r="10" spans="1:12">
      <c r="A10" s="2"/>
      <c r="B10" s="2"/>
      <c r="C10" s="2"/>
      <c r="D10" s="19" t="s">
        <v>15</v>
      </c>
      <c r="E10" s="19"/>
      <c r="F10" s="19"/>
      <c r="G10" s="19"/>
      <c r="H10" s="19"/>
      <c r="I10" s="19"/>
      <c r="J10" s="19"/>
      <c r="K10" s="19"/>
      <c r="L10" s="19"/>
    </row>
    <row r="11" spans="1:12" ht="41.25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32.2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42.75" customHeight="1">
      <c r="A13" s="2"/>
      <c r="B13" s="2"/>
      <c r="C13" s="2"/>
      <c r="D13" s="21" t="s">
        <v>18</v>
      </c>
      <c r="E13" s="22"/>
      <c r="F13" s="22"/>
      <c r="G13" s="22"/>
      <c r="H13" s="22"/>
      <c r="I13" s="22"/>
      <c r="J13" s="22"/>
      <c r="K13" s="22"/>
      <c r="L13" s="22"/>
    </row>
    <row r="14" spans="1:12" ht="19.5" customHeight="1">
      <c r="A14" s="2"/>
      <c r="B14" s="2"/>
      <c r="C14" s="2"/>
      <c r="D14" s="21" t="s">
        <v>19</v>
      </c>
      <c r="E14" s="22"/>
      <c r="F14" s="22"/>
      <c r="G14" s="22"/>
      <c r="H14" s="22"/>
      <c r="I14" s="22"/>
      <c r="J14" s="22"/>
      <c r="K14" s="22"/>
      <c r="L14" s="22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>
      <c r="A16" s="25" t="s">
        <v>20</v>
      </c>
      <c r="B16" s="25" t="s">
        <v>21</v>
      </c>
      <c r="C16" s="25" t="s">
        <v>22</v>
      </c>
      <c r="D16" s="25" t="s">
        <v>23</v>
      </c>
      <c r="E16" s="26" t="s">
        <v>24</v>
      </c>
      <c r="F16" s="27" t="s">
        <v>25</v>
      </c>
      <c r="G16" s="27"/>
      <c r="H16" s="27"/>
      <c r="I16" s="27"/>
      <c r="J16" s="27"/>
      <c r="K16" s="27"/>
      <c r="L16" s="28" t="s">
        <v>26</v>
      </c>
    </row>
    <row r="17" spans="1:12">
      <c r="A17" s="25"/>
      <c r="B17" s="25"/>
      <c r="C17" s="25"/>
      <c r="D17" s="25"/>
      <c r="E17" s="26"/>
      <c r="F17" s="29" t="s">
        <v>37</v>
      </c>
      <c r="G17" s="29"/>
      <c r="H17" s="29" t="s">
        <v>38</v>
      </c>
      <c r="I17" s="29"/>
      <c r="J17" s="29"/>
      <c r="K17" s="29"/>
      <c r="L17" s="28"/>
    </row>
    <row r="18" spans="1:12" ht="60">
      <c r="A18" s="25"/>
      <c r="B18" s="25"/>
      <c r="C18" s="25"/>
      <c r="D18" s="25"/>
      <c r="E18" s="26"/>
      <c r="F18" s="32" t="s">
        <v>39</v>
      </c>
      <c r="G18" s="32" t="s">
        <v>40</v>
      </c>
      <c r="H18" s="32" t="s">
        <v>41</v>
      </c>
      <c r="I18" s="32" t="s">
        <v>42</v>
      </c>
      <c r="J18" s="33" t="s">
        <v>43</v>
      </c>
      <c r="K18" s="32" t="s">
        <v>44</v>
      </c>
      <c r="L18" s="28"/>
    </row>
    <row r="19" spans="1:12">
      <c r="A19" s="25"/>
      <c r="B19" s="25"/>
      <c r="C19" s="25"/>
      <c r="D19" s="25"/>
      <c r="E19" s="26"/>
      <c r="F19" s="33" t="s">
        <v>45</v>
      </c>
      <c r="G19" s="33" t="s">
        <v>46</v>
      </c>
      <c r="H19" s="33" t="s">
        <v>47</v>
      </c>
      <c r="I19" s="33" t="s">
        <v>47</v>
      </c>
      <c r="J19" s="33" t="s">
        <v>46</v>
      </c>
      <c r="K19" s="33" t="s">
        <v>46</v>
      </c>
      <c r="L19" s="28"/>
    </row>
    <row r="20" spans="1:12">
      <c r="A20" s="34" t="s">
        <v>186</v>
      </c>
      <c r="B20" s="34" t="s">
        <v>182</v>
      </c>
      <c r="C20" s="34" t="s">
        <v>183</v>
      </c>
      <c r="D20" s="44" t="s">
        <v>187</v>
      </c>
      <c r="E20" s="44" t="s">
        <v>188</v>
      </c>
      <c r="F20" s="45">
        <v>15</v>
      </c>
      <c r="G20" s="45">
        <v>5</v>
      </c>
      <c r="H20" s="45">
        <v>9</v>
      </c>
      <c r="I20" s="45">
        <v>12</v>
      </c>
      <c r="J20" s="45">
        <v>6</v>
      </c>
      <c r="K20" s="45">
        <v>6</v>
      </c>
      <c r="L20" s="37">
        <f t="shared" ref="L20:L56" si="0">SUM(F20:K20)</f>
        <v>53</v>
      </c>
    </row>
    <row r="21" spans="1:12">
      <c r="A21" s="34" t="s">
        <v>189</v>
      </c>
      <c r="B21" s="34" t="s">
        <v>81</v>
      </c>
      <c r="C21" s="34" t="s">
        <v>82</v>
      </c>
      <c r="D21" s="44" t="s">
        <v>190</v>
      </c>
      <c r="E21" s="44" t="s">
        <v>191</v>
      </c>
      <c r="F21" s="45">
        <v>24</v>
      </c>
      <c r="G21" s="45">
        <v>8</v>
      </c>
      <c r="H21" s="45">
        <v>15</v>
      </c>
      <c r="I21" s="45">
        <v>19</v>
      </c>
      <c r="J21" s="45">
        <v>5</v>
      </c>
      <c r="K21" s="45">
        <v>7</v>
      </c>
      <c r="L21" s="37">
        <f t="shared" si="0"/>
        <v>78</v>
      </c>
    </row>
    <row r="22" spans="1:12">
      <c r="A22" s="34" t="s">
        <v>192</v>
      </c>
      <c r="B22" s="34" t="s">
        <v>99</v>
      </c>
      <c r="C22" s="34" t="s">
        <v>100</v>
      </c>
      <c r="D22" s="44" t="s">
        <v>193</v>
      </c>
      <c r="E22" s="44" t="s">
        <v>188</v>
      </c>
      <c r="F22" s="45">
        <v>22</v>
      </c>
      <c r="G22" s="45">
        <v>7</v>
      </c>
      <c r="H22" s="45">
        <v>15</v>
      </c>
      <c r="I22" s="45">
        <v>17</v>
      </c>
      <c r="J22" s="45">
        <v>7</v>
      </c>
      <c r="K22" s="45">
        <v>8</v>
      </c>
      <c r="L22" s="37">
        <f t="shared" si="0"/>
        <v>76</v>
      </c>
    </row>
    <row r="23" spans="1:12">
      <c r="A23" s="34" t="s">
        <v>194</v>
      </c>
      <c r="B23" s="34" t="s">
        <v>157</v>
      </c>
      <c r="C23" s="34" t="s">
        <v>165</v>
      </c>
      <c r="D23" s="44" t="s">
        <v>195</v>
      </c>
      <c r="E23" s="44" t="s">
        <v>188</v>
      </c>
      <c r="F23" s="45">
        <v>15</v>
      </c>
      <c r="G23" s="45">
        <v>5</v>
      </c>
      <c r="H23" s="45">
        <v>12</v>
      </c>
      <c r="I23" s="45">
        <v>13</v>
      </c>
      <c r="J23" s="45">
        <v>7</v>
      </c>
      <c r="K23" s="45">
        <v>7</v>
      </c>
      <c r="L23" s="37">
        <f t="shared" si="0"/>
        <v>59</v>
      </c>
    </row>
    <row r="24" spans="1:12">
      <c r="A24" s="34" t="s">
        <v>196</v>
      </c>
      <c r="B24" s="34" t="s">
        <v>161</v>
      </c>
      <c r="C24" s="34" t="s">
        <v>162</v>
      </c>
      <c r="D24" s="44" t="s">
        <v>197</v>
      </c>
      <c r="E24" s="44" t="s">
        <v>188</v>
      </c>
      <c r="F24" s="45">
        <v>19</v>
      </c>
      <c r="G24" s="45">
        <v>7</v>
      </c>
      <c r="H24" s="45">
        <v>11</v>
      </c>
      <c r="I24" s="45">
        <v>12</v>
      </c>
      <c r="J24" s="45">
        <v>7</v>
      </c>
      <c r="K24" s="45">
        <v>7</v>
      </c>
      <c r="L24" s="37">
        <f t="shared" si="0"/>
        <v>63</v>
      </c>
    </row>
    <row r="25" spans="1:12">
      <c r="A25" s="34" t="s">
        <v>198</v>
      </c>
      <c r="B25" s="34" t="s">
        <v>157</v>
      </c>
      <c r="C25" s="34" t="s">
        <v>158</v>
      </c>
      <c r="D25" s="44" t="s">
        <v>199</v>
      </c>
      <c r="E25" s="44" t="s">
        <v>200</v>
      </c>
      <c r="F25" s="45">
        <v>20</v>
      </c>
      <c r="G25" s="45">
        <v>7</v>
      </c>
      <c r="H25" s="45">
        <v>12</v>
      </c>
      <c r="I25" s="45">
        <v>11</v>
      </c>
      <c r="J25" s="45">
        <v>7</v>
      </c>
      <c r="K25" s="45">
        <v>7</v>
      </c>
      <c r="L25" s="37">
        <f t="shared" si="0"/>
        <v>64</v>
      </c>
    </row>
    <row r="26" spans="1:12">
      <c r="A26" s="34" t="s">
        <v>201</v>
      </c>
      <c r="B26" s="34" t="s">
        <v>170</v>
      </c>
      <c r="C26" s="34" t="s">
        <v>171</v>
      </c>
      <c r="D26" s="44" t="s">
        <v>202</v>
      </c>
      <c r="E26" s="44" t="s">
        <v>188</v>
      </c>
      <c r="F26" s="45">
        <v>15</v>
      </c>
      <c r="G26" s="45">
        <v>6</v>
      </c>
      <c r="H26" s="45">
        <v>10</v>
      </c>
      <c r="I26" s="45">
        <v>12</v>
      </c>
      <c r="J26" s="45">
        <v>6</v>
      </c>
      <c r="K26" s="45">
        <v>7</v>
      </c>
      <c r="L26" s="37">
        <f t="shared" si="0"/>
        <v>56</v>
      </c>
    </row>
    <row r="27" spans="1:12">
      <c r="A27" s="34" t="s">
        <v>203</v>
      </c>
      <c r="B27" s="34" t="s">
        <v>95</v>
      </c>
      <c r="C27" s="34" t="s">
        <v>96</v>
      </c>
      <c r="D27" s="44" t="s">
        <v>204</v>
      </c>
      <c r="E27" s="44" t="s">
        <v>205</v>
      </c>
      <c r="F27" s="45">
        <v>18</v>
      </c>
      <c r="G27" s="45">
        <v>6</v>
      </c>
      <c r="H27" s="45">
        <v>18</v>
      </c>
      <c r="I27" s="45">
        <v>18</v>
      </c>
      <c r="J27" s="45">
        <v>6</v>
      </c>
      <c r="K27" s="45">
        <v>7</v>
      </c>
      <c r="L27" s="37">
        <f t="shared" si="0"/>
        <v>73</v>
      </c>
    </row>
    <row r="28" spans="1:12">
      <c r="A28" s="34" t="s">
        <v>206</v>
      </c>
      <c r="B28" s="34" t="s">
        <v>135</v>
      </c>
      <c r="C28" s="34" t="s">
        <v>136</v>
      </c>
      <c r="D28" s="44" t="s">
        <v>207</v>
      </c>
      <c r="E28" s="44" t="s">
        <v>188</v>
      </c>
      <c r="F28" s="45">
        <v>20</v>
      </c>
      <c r="G28" s="45">
        <v>6</v>
      </c>
      <c r="H28" s="45">
        <v>13</v>
      </c>
      <c r="I28" s="45">
        <v>14</v>
      </c>
      <c r="J28" s="45">
        <v>6</v>
      </c>
      <c r="K28" s="45">
        <v>7</v>
      </c>
      <c r="L28" s="37">
        <f t="shared" si="0"/>
        <v>66</v>
      </c>
    </row>
    <row r="29" spans="1:12">
      <c r="A29" s="34" t="s">
        <v>208</v>
      </c>
      <c r="B29" s="34" t="s">
        <v>119</v>
      </c>
      <c r="C29" s="34" t="s">
        <v>120</v>
      </c>
      <c r="D29" s="44" t="s">
        <v>209</v>
      </c>
      <c r="E29" s="44" t="s">
        <v>191</v>
      </c>
      <c r="F29" s="45">
        <v>17</v>
      </c>
      <c r="G29" s="45">
        <v>6</v>
      </c>
      <c r="H29" s="45">
        <v>16</v>
      </c>
      <c r="I29" s="45">
        <v>16</v>
      </c>
      <c r="J29" s="45">
        <v>7</v>
      </c>
      <c r="K29" s="45">
        <v>7</v>
      </c>
      <c r="L29" s="37">
        <f t="shared" si="0"/>
        <v>69</v>
      </c>
    </row>
    <row r="30" spans="1:12">
      <c r="A30" s="34" t="s">
        <v>210</v>
      </c>
      <c r="B30" s="34" t="s">
        <v>55</v>
      </c>
      <c r="C30" s="34" t="s">
        <v>56</v>
      </c>
      <c r="D30" s="44" t="s">
        <v>211</v>
      </c>
      <c r="E30" s="44" t="s">
        <v>200</v>
      </c>
      <c r="F30" s="45">
        <v>24</v>
      </c>
      <c r="G30" s="45">
        <v>8</v>
      </c>
      <c r="H30" s="45">
        <v>20</v>
      </c>
      <c r="I30" s="45">
        <v>16</v>
      </c>
      <c r="J30" s="45">
        <v>9</v>
      </c>
      <c r="K30" s="45">
        <v>9</v>
      </c>
      <c r="L30" s="37">
        <f t="shared" si="0"/>
        <v>86</v>
      </c>
    </row>
    <row r="31" spans="1:12">
      <c r="A31" s="34" t="s">
        <v>212</v>
      </c>
      <c r="B31" s="34" t="s">
        <v>55</v>
      </c>
      <c r="C31" s="34" t="s">
        <v>92</v>
      </c>
      <c r="D31" s="44" t="s">
        <v>213</v>
      </c>
      <c r="E31" s="44" t="s">
        <v>191</v>
      </c>
      <c r="F31" s="45">
        <v>17</v>
      </c>
      <c r="G31" s="45">
        <v>7</v>
      </c>
      <c r="H31" s="45">
        <v>20</v>
      </c>
      <c r="I31" s="45">
        <v>15</v>
      </c>
      <c r="J31" s="45">
        <v>8</v>
      </c>
      <c r="K31" s="45">
        <v>8</v>
      </c>
      <c r="L31" s="37">
        <f t="shared" si="0"/>
        <v>75</v>
      </c>
    </row>
    <row r="32" spans="1:12">
      <c r="A32" s="34" t="s">
        <v>214</v>
      </c>
      <c r="B32" s="34" t="s">
        <v>70</v>
      </c>
      <c r="C32" s="34" t="s">
        <v>71</v>
      </c>
      <c r="D32" s="44" t="s">
        <v>215</v>
      </c>
      <c r="E32" s="44" t="s">
        <v>188</v>
      </c>
      <c r="F32" s="45">
        <v>23</v>
      </c>
      <c r="G32" s="45">
        <v>7</v>
      </c>
      <c r="H32" s="45">
        <v>16</v>
      </c>
      <c r="I32" s="45">
        <v>16</v>
      </c>
      <c r="J32" s="45">
        <v>9</v>
      </c>
      <c r="K32" s="45">
        <v>9</v>
      </c>
      <c r="L32" s="37">
        <f t="shared" si="0"/>
        <v>80</v>
      </c>
    </row>
    <row r="33" spans="1:12">
      <c r="A33" s="34" t="s">
        <v>216</v>
      </c>
      <c r="B33" s="34" t="s">
        <v>167</v>
      </c>
      <c r="C33" s="34" t="s">
        <v>168</v>
      </c>
      <c r="D33" s="44" t="s">
        <v>217</v>
      </c>
      <c r="E33" s="44" t="s">
        <v>188</v>
      </c>
      <c r="F33" s="45">
        <v>17</v>
      </c>
      <c r="G33" s="45">
        <v>6</v>
      </c>
      <c r="H33" s="45">
        <v>11</v>
      </c>
      <c r="I33" s="45">
        <v>11</v>
      </c>
      <c r="J33" s="45">
        <v>6</v>
      </c>
      <c r="K33" s="45">
        <v>7</v>
      </c>
      <c r="L33" s="37">
        <f t="shared" si="0"/>
        <v>58</v>
      </c>
    </row>
    <row r="34" spans="1:12">
      <c r="A34" s="34" t="s">
        <v>218</v>
      </c>
      <c r="B34" s="34" t="s">
        <v>115</v>
      </c>
      <c r="C34" s="34" t="s">
        <v>116</v>
      </c>
      <c r="D34" s="44" t="s">
        <v>219</v>
      </c>
      <c r="E34" s="44" t="s">
        <v>188</v>
      </c>
      <c r="F34" s="45">
        <v>19</v>
      </c>
      <c r="G34" s="45">
        <v>8</v>
      </c>
      <c r="H34" s="45">
        <v>15</v>
      </c>
      <c r="I34" s="45">
        <v>16</v>
      </c>
      <c r="J34" s="45">
        <v>8</v>
      </c>
      <c r="K34" s="45">
        <v>8</v>
      </c>
      <c r="L34" s="37">
        <f t="shared" si="0"/>
        <v>74</v>
      </c>
    </row>
    <row r="35" spans="1:12">
      <c r="A35" s="34" t="s">
        <v>220</v>
      </c>
      <c r="B35" s="34" t="s">
        <v>143</v>
      </c>
      <c r="C35" s="34" t="s">
        <v>144</v>
      </c>
      <c r="D35" s="44" t="s">
        <v>221</v>
      </c>
      <c r="E35" s="44" t="s">
        <v>188</v>
      </c>
      <c r="F35" s="45">
        <v>16</v>
      </c>
      <c r="G35" s="45">
        <v>6</v>
      </c>
      <c r="H35" s="45">
        <v>13</v>
      </c>
      <c r="I35" s="45">
        <v>12</v>
      </c>
      <c r="J35" s="45">
        <v>7</v>
      </c>
      <c r="K35" s="45">
        <v>8</v>
      </c>
      <c r="L35" s="37">
        <f t="shared" si="0"/>
        <v>62</v>
      </c>
    </row>
    <row r="36" spans="1:12">
      <c r="A36" s="34" t="s">
        <v>222</v>
      </c>
      <c r="B36" s="34" t="s">
        <v>103</v>
      </c>
      <c r="C36" s="34" t="s">
        <v>104</v>
      </c>
      <c r="D36" s="44" t="s">
        <v>223</v>
      </c>
      <c r="E36" s="44" t="s">
        <v>188</v>
      </c>
      <c r="F36" s="45">
        <v>24</v>
      </c>
      <c r="G36" s="45">
        <v>7</v>
      </c>
      <c r="H36" s="45">
        <v>14</v>
      </c>
      <c r="I36" s="45">
        <v>15</v>
      </c>
      <c r="J36" s="45">
        <v>8</v>
      </c>
      <c r="K36" s="45">
        <v>7</v>
      </c>
      <c r="L36" s="37">
        <f t="shared" si="0"/>
        <v>75</v>
      </c>
    </row>
    <row r="37" spans="1:12">
      <c r="A37" s="34" t="s">
        <v>224</v>
      </c>
      <c r="B37" s="34" t="s">
        <v>150</v>
      </c>
      <c r="C37" s="34" t="s">
        <v>151</v>
      </c>
      <c r="D37" s="44" t="s">
        <v>225</v>
      </c>
      <c r="E37" s="44" t="s">
        <v>188</v>
      </c>
      <c r="F37" s="45">
        <v>17</v>
      </c>
      <c r="G37" s="45">
        <v>5</v>
      </c>
      <c r="H37" s="45">
        <v>14</v>
      </c>
      <c r="I37" s="45">
        <v>13</v>
      </c>
      <c r="J37" s="45">
        <v>7</v>
      </c>
      <c r="K37" s="45">
        <v>7</v>
      </c>
      <c r="L37" s="37">
        <f t="shared" si="0"/>
        <v>63</v>
      </c>
    </row>
    <row r="38" spans="1:12">
      <c r="A38" s="34" t="s">
        <v>62</v>
      </c>
      <c r="B38" s="34" t="s">
        <v>55</v>
      </c>
      <c r="C38" s="34" t="s">
        <v>63</v>
      </c>
      <c r="D38" s="44" t="s">
        <v>226</v>
      </c>
      <c r="E38" s="44" t="s">
        <v>227</v>
      </c>
      <c r="F38" s="45">
        <v>22</v>
      </c>
      <c r="G38" s="45">
        <v>7</v>
      </c>
      <c r="H38" s="45">
        <v>20</v>
      </c>
      <c r="I38" s="45">
        <v>15</v>
      </c>
      <c r="J38" s="45">
        <v>9</v>
      </c>
      <c r="K38" s="45">
        <v>8</v>
      </c>
      <c r="L38" s="37">
        <f t="shared" si="0"/>
        <v>81</v>
      </c>
    </row>
    <row r="39" spans="1:12">
      <c r="A39" s="34" t="s">
        <v>138</v>
      </c>
      <c r="B39" s="34" t="s">
        <v>139</v>
      </c>
      <c r="C39" s="34" t="s">
        <v>140</v>
      </c>
      <c r="D39" s="44" t="s">
        <v>228</v>
      </c>
      <c r="E39" s="44" t="s">
        <v>229</v>
      </c>
      <c r="F39" s="45">
        <v>16</v>
      </c>
      <c r="G39" s="45">
        <v>5</v>
      </c>
      <c r="H39" s="45">
        <v>15</v>
      </c>
      <c r="I39" s="45">
        <v>14</v>
      </c>
      <c r="J39" s="45">
        <v>8</v>
      </c>
      <c r="K39" s="45">
        <v>7</v>
      </c>
      <c r="L39" s="37">
        <f t="shared" si="0"/>
        <v>65</v>
      </c>
    </row>
    <row r="40" spans="1:12">
      <c r="A40" s="34" t="s">
        <v>122</v>
      </c>
      <c r="B40" s="34" t="s">
        <v>123</v>
      </c>
      <c r="C40" s="34" t="s">
        <v>124</v>
      </c>
      <c r="D40" s="44" t="s">
        <v>230</v>
      </c>
      <c r="E40" s="44" t="s">
        <v>188</v>
      </c>
      <c r="F40" s="45">
        <v>16</v>
      </c>
      <c r="G40" s="45">
        <v>7</v>
      </c>
      <c r="H40" s="45">
        <v>15</v>
      </c>
      <c r="I40" s="45">
        <v>17</v>
      </c>
      <c r="J40" s="45">
        <v>6</v>
      </c>
      <c r="K40" s="45">
        <v>7</v>
      </c>
      <c r="L40" s="37">
        <f t="shared" si="0"/>
        <v>68</v>
      </c>
    </row>
    <row r="41" spans="1:12">
      <c r="A41" s="34" t="s">
        <v>110</v>
      </c>
      <c r="B41" s="34" t="s">
        <v>111</v>
      </c>
      <c r="C41" s="34" t="s">
        <v>112</v>
      </c>
      <c r="D41" s="44" t="s">
        <v>231</v>
      </c>
      <c r="E41" s="44" t="s">
        <v>188</v>
      </c>
      <c r="F41" s="45">
        <v>17</v>
      </c>
      <c r="G41" s="45">
        <v>7</v>
      </c>
      <c r="H41" s="45">
        <v>16</v>
      </c>
      <c r="I41" s="45">
        <v>17</v>
      </c>
      <c r="J41" s="45">
        <v>7</v>
      </c>
      <c r="K41" s="45">
        <v>8</v>
      </c>
      <c r="L41" s="37">
        <f t="shared" si="0"/>
        <v>72</v>
      </c>
    </row>
    <row r="42" spans="1:12">
      <c r="A42" s="34" t="s">
        <v>152</v>
      </c>
      <c r="B42" s="34" t="s">
        <v>153</v>
      </c>
      <c r="C42" s="34" t="s">
        <v>154</v>
      </c>
      <c r="D42" s="44" t="s">
        <v>232</v>
      </c>
      <c r="E42" s="44" t="s">
        <v>233</v>
      </c>
      <c r="F42" s="45">
        <v>15</v>
      </c>
      <c r="G42" s="45">
        <v>6</v>
      </c>
      <c r="H42" s="45">
        <v>15</v>
      </c>
      <c r="I42" s="45">
        <v>15</v>
      </c>
      <c r="J42" s="45">
        <v>6</v>
      </c>
      <c r="K42" s="45">
        <v>6</v>
      </c>
      <c r="L42" s="37">
        <f t="shared" si="0"/>
        <v>63</v>
      </c>
    </row>
    <row r="43" spans="1:12">
      <c r="A43" s="34" t="s">
        <v>48</v>
      </c>
      <c r="B43" s="34" t="s">
        <v>49</v>
      </c>
      <c r="C43" s="34" t="s">
        <v>50</v>
      </c>
      <c r="D43" s="44" t="s">
        <v>234</v>
      </c>
      <c r="E43" s="44" t="s">
        <v>188</v>
      </c>
      <c r="F43" s="45">
        <v>23</v>
      </c>
      <c r="G43" s="45">
        <v>9</v>
      </c>
      <c r="H43" s="45">
        <v>19</v>
      </c>
      <c r="I43" s="45">
        <v>19</v>
      </c>
      <c r="J43" s="45">
        <v>8</v>
      </c>
      <c r="K43" s="45">
        <v>8</v>
      </c>
      <c r="L43" s="37">
        <f t="shared" si="0"/>
        <v>86</v>
      </c>
    </row>
    <row r="44" spans="1:12">
      <c r="A44" s="34" t="s">
        <v>145</v>
      </c>
      <c r="B44" s="34" t="s">
        <v>146</v>
      </c>
      <c r="C44" s="34" t="s">
        <v>147</v>
      </c>
      <c r="D44" s="44" t="s">
        <v>235</v>
      </c>
      <c r="E44" s="44" t="s">
        <v>236</v>
      </c>
      <c r="F44" s="45">
        <v>17</v>
      </c>
      <c r="G44" s="45">
        <v>5</v>
      </c>
      <c r="H44" s="45">
        <v>14</v>
      </c>
      <c r="I44" s="45">
        <v>13</v>
      </c>
      <c r="J44" s="45">
        <v>6</v>
      </c>
      <c r="K44" s="45">
        <v>6</v>
      </c>
      <c r="L44" s="37">
        <f t="shared" si="0"/>
        <v>61</v>
      </c>
    </row>
    <row r="45" spans="1:12">
      <c r="A45" s="34" t="s">
        <v>72</v>
      </c>
      <c r="B45" s="34" t="s">
        <v>73</v>
      </c>
      <c r="C45" s="34" t="s">
        <v>74</v>
      </c>
      <c r="D45" s="44" t="s">
        <v>237</v>
      </c>
      <c r="E45" s="44" t="s">
        <v>188</v>
      </c>
      <c r="F45" s="45">
        <v>20</v>
      </c>
      <c r="G45" s="45">
        <v>8</v>
      </c>
      <c r="H45" s="45">
        <v>18</v>
      </c>
      <c r="I45" s="45">
        <v>16</v>
      </c>
      <c r="J45" s="45">
        <v>8</v>
      </c>
      <c r="K45" s="45">
        <v>8</v>
      </c>
      <c r="L45" s="37">
        <f t="shared" si="0"/>
        <v>78</v>
      </c>
    </row>
    <row r="46" spans="1:12">
      <c r="A46" s="34" t="s">
        <v>130</v>
      </c>
      <c r="B46" s="34" t="s">
        <v>131</v>
      </c>
      <c r="C46" s="34" t="s">
        <v>132</v>
      </c>
      <c r="D46" s="44" t="s">
        <v>238</v>
      </c>
      <c r="E46" s="44" t="s">
        <v>188</v>
      </c>
      <c r="F46" s="45">
        <v>18</v>
      </c>
      <c r="G46" s="45">
        <v>6</v>
      </c>
      <c r="H46" s="45">
        <v>14</v>
      </c>
      <c r="I46" s="45">
        <v>15</v>
      </c>
      <c r="J46" s="45">
        <v>7</v>
      </c>
      <c r="K46" s="45">
        <v>8</v>
      </c>
      <c r="L46" s="37">
        <f t="shared" si="0"/>
        <v>68</v>
      </c>
    </row>
    <row r="47" spans="1:12">
      <c r="A47" s="34" t="s">
        <v>125</v>
      </c>
      <c r="B47" s="34" t="s">
        <v>126</v>
      </c>
      <c r="C47" s="34" t="s">
        <v>127</v>
      </c>
      <c r="D47" s="44" t="s">
        <v>239</v>
      </c>
      <c r="E47" s="44" t="s">
        <v>188</v>
      </c>
      <c r="F47" s="45">
        <v>20</v>
      </c>
      <c r="G47" s="45">
        <v>7</v>
      </c>
      <c r="H47" s="45">
        <v>13</v>
      </c>
      <c r="I47" s="45">
        <v>13</v>
      </c>
      <c r="J47" s="45">
        <v>7</v>
      </c>
      <c r="K47" s="45">
        <v>8</v>
      </c>
      <c r="L47" s="37">
        <f t="shared" si="0"/>
        <v>68</v>
      </c>
    </row>
    <row r="48" spans="1:12">
      <c r="A48" s="34" t="s">
        <v>58</v>
      </c>
      <c r="B48" s="34" t="s">
        <v>59</v>
      </c>
      <c r="C48" s="34" t="s">
        <v>60</v>
      </c>
      <c r="D48" s="44" t="s">
        <v>240</v>
      </c>
      <c r="E48" s="44" t="s">
        <v>188</v>
      </c>
      <c r="F48" s="45">
        <v>21</v>
      </c>
      <c r="G48" s="45">
        <v>8</v>
      </c>
      <c r="H48" s="45">
        <v>20</v>
      </c>
      <c r="I48" s="45">
        <v>17</v>
      </c>
      <c r="J48" s="45">
        <v>8</v>
      </c>
      <c r="K48" s="45">
        <v>8</v>
      </c>
      <c r="L48" s="37">
        <f t="shared" si="0"/>
        <v>82</v>
      </c>
    </row>
    <row r="49" spans="1:12">
      <c r="A49" s="34" t="s">
        <v>177</v>
      </c>
      <c r="B49" s="34" t="s">
        <v>178</v>
      </c>
      <c r="C49" s="34" t="s">
        <v>179</v>
      </c>
      <c r="D49" s="44" t="s">
        <v>241</v>
      </c>
      <c r="E49" s="44" t="s">
        <v>242</v>
      </c>
      <c r="F49" s="45">
        <v>14</v>
      </c>
      <c r="G49" s="45">
        <v>5</v>
      </c>
      <c r="H49" s="45">
        <v>10</v>
      </c>
      <c r="I49" s="45">
        <v>12</v>
      </c>
      <c r="J49" s="45">
        <v>6</v>
      </c>
      <c r="K49" s="45">
        <v>8</v>
      </c>
      <c r="L49" s="37">
        <f t="shared" si="0"/>
        <v>55</v>
      </c>
    </row>
    <row r="50" spans="1:12">
      <c r="A50" s="34" t="s">
        <v>84</v>
      </c>
      <c r="B50" s="34" t="s">
        <v>85</v>
      </c>
      <c r="C50" s="34" t="s">
        <v>86</v>
      </c>
      <c r="D50" s="44" t="s">
        <v>243</v>
      </c>
      <c r="E50" s="44" t="s">
        <v>188</v>
      </c>
      <c r="F50" s="45">
        <v>21</v>
      </c>
      <c r="G50" s="45">
        <v>7</v>
      </c>
      <c r="H50" s="45">
        <v>15</v>
      </c>
      <c r="I50" s="45">
        <v>17</v>
      </c>
      <c r="J50" s="45">
        <v>8</v>
      </c>
      <c r="K50" s="45">
        <v>7</v>
      </c>
      <c r="L50" s="37">
        <f t="shared" si="0"/>
        <v>75</v>
      </c>
    </row>
    <row r="51" spans="1:12">
      <c r="A51" s="34" t="s">
        <v>65</v>
      </c>
      <c r="B51" s="34" t="s">
        <v>66</v>
      </c>
      <c r="C51" s="34" t="s">
        <v>67</v>
      </c>
      <c r="D51" s="44" t="s">
        <v>244</v>
      </c>
      <c r="E51" s="44" t="s">
        <v>205</v>
      </c>
      <c r="F51" s="45">
        <v>25</v>
      </c>
      <c r="G51" s="45">
        <v>8</v>
      </c>
      <c r="H51" s="45">
        <v>15</v>
      </c>
      <c r="I51" s="45">
        <v>17</v>
      </c>
      <c r="J51" s="45">
        <v>9</v>
      </c>
      <c r="K51" s="45">
        <v>7</v>
      </c>
      <c r="L51" s="37">
        <f t="shared" si="0"/>
        <v>81</v>
      </c>
    </row>
    <row r="52" spans="1:12">
      <c r="A52" s="34" t="s">
        <v>106</v>
      </c>
      <c r="B52" s="34" t="s">
        <v>107</v>
      </c>
      <c r="C52" s="34" t="s">
        <v>108</v>
      </c>
      <c r="D52" s="44" t="s">
        <v>245</v>
      </c>
      <c r="E52" s="44" t="s">
        <v>188</v>
      </c>
      <c r="F52" s="45">
        <v>20</v>
      </c>
      <c r="G52" s="45">
        <v>7</v>
      </c>
      <c r="H52" s="45">
        <v>15</v>
      </c>
      <c r="I52" s="45">
        <v>15</v>
      </c>
      <c r="J52" s="45">
        <v>8</v>
      </c>
      <c r="K52" s="45">
        <v>7</v>
      </c>
      <c r="L52" s="37">
        <f t="shared" si="0"/>
        <v>72</v>
      </c>
    </row>
    <row r="53" spans="1:12">
      <c r="A53" s="34" t="s">
        <v>76</v>
      </c>
      <c r="B53" s="34" t="s">
        <v>77</v>
      </c>
      <c r="C53" s="34" t="s">
        <v>78</v>
      </c>
      <c r="D53" s="44" t="s">
        <v>246</v>
      </c>
      <c r="E53" s="44" t="s">
        <v>188</v>
      </c>
      <c r="F53" s="45">
        <v>23</v>
      </c>
      <c r="G53" s="45">
        <v>7</v>
      </c>
      <c r="H53" s="45">
        <v>15</v>
      </c>
      <c r="I53" s="45">
        <v>17</v>
      </c>
      <c r="J53" s="45">
        <v>7</v>
      </c>
      <c r="K53" s="45">
        <v>7</v>
      </c>
      <c r="L53" s="37">
        <f t="shared" si="0"/>
        <v>76</v>
      </c>
    </row>
    <row r="54" spans="1:12">
      <c r="A54" s="34" t="s">
        <v>173</v>
      </c>
      <c r="B54" s="34" t="s">
        <v>174</v>
      </c>
      <c r="C54" s="34" t="s">
        <v>175</v>
      </c>
      <c r="D54" s="44" t="s">
        <v>247</v>
      </c>
      <c r="E54" s="44" t="s">
        <v>248</v>
      </c>
      <c r="F54" s="45">
        <v>12</v>
      </c>
      <c r="G54" s="45">
        <v>5</v>
      </c>
      <c r="H54" s="45">
        <v>13</v>
      </c>
      <c r="I54" s="45">
        <v>14</v>
      </c>
      <c r="J54" s="45">
        <v>4</v>
      </c>
      <c r="K54" s="45">
        <v>6</v>
      </c>
      <c r="L54" s="37">
        <f t="shared" si="0"/>
        <v>54</v>
      </c>
    </row>
    <row r="55" spans="1:12">
      <c r="A55" s="34" t="s">
        <v>128</v>
      </c>
      <c r="B55" s="34" t="s">
        <v>107</v>
      </c>
      <c r="C55" s="34" t="s">
        <v>129</v>
      </c>
      <c r="D55" s="44" t="s">
        <v>249</v>
      </c>
      <c r="E55" s="44" t="s">
        <v>227</v>
      </c>
      <c r="F55" s="45">
        <v>18</v>
      </c>
      <c r="G55" s="45">
        <v>7</v>
      </c>
      <c r="H55" s="45">
        <v>14</v>
      </c>
      <c r="I55" s="45">
        <v>15</v>
      </c>
      <c r="J55" s="45">
        <v>7</v>
      </c>
      <c r="K55" s="45">
        <v>7</v>
      </c>
      <c r="L55" s="37">
        <f t="shared" si="0"/>
        <v>68</v>
      </c>
    </row>
    <row r="56" spans="1:12">
      <c r="A56" s="34" t="s">
        <v>88</v>
      </c>
      <c r="B56" s="34" t="s">
        <v>89</v>
      </c>
      <c r="C56" s="34" t="s">
        <v>90</v>
      </c>
      <c r="D56" s="44" t="s">
        <v>250</v>
      </c>
      <c r="E56" s="44" t="s">
        <v>188</v>
      </c>
      <c r="F56" s="45">
        <v>22</v>
      </c>
      <c r="G56" s="45">
        <v>7</v>
      </c>
      <c r="H56" s="45">
        <v>16</v>
      </c>
      <c r="I56" s="45">
        <v>16</v>
      </c>
      <c r="J56" s="45">
        <v>8</v>
      </c>
      <c r="K56" s="45">
        <v>8</v>
      </c>
      <c r="L56" s="37">
        <f t="shared" si="0"/>
        <v>77</v>
      </c>
    </row>
    <row r="57" spans="1:12">
      <c r="A57" s="4"/>
      <c r="B57" s="4"/>
      <c r="C57" s="4"/>
      <c r="D57" s="5">
        <f>SUM(D20:D56)</f>
        <v>0</v>
      </c>
      <c r="E57" s="5">
        <f>SUM(E20:E56)</f>
        <v>0</v>
      </c>
      <c r="F57" s="4"/>
      <c r="G57" s="4"/>
      <c r="H57" s="4"/>
      <c r="I57" s="4"/>
      <c r="J57" s="4"/>
      <c r="K57" s="4"/>
      <c r="L57" s="13"/>
    </row>
    <row r="58" spans="1:12">
      <c r="A58" s="4"/>
      <c r="B58" s="4"/>
      <c r="C58" s="4"/>
      <c r="D58" s="4"/>
      <c r="E58" s="6"/>
      <c r="F58" s="4"/>
      <c r="G58" s="4"/>
      <c r="H58" s="4"/>
      <c r="I58" s="4"/>
      <c r="J58" s="4"/>
      <c r="K58" s="4"/>
      <c r="L58" s="4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40" sqref="F1:F12 F57:F59 F15:F17" xr:uid="{9D3532B2-8CAB-4E2F-93D0-514EF6E7CC64}">
      <formula1>30</formula1>
    </dataValidation>
    <dataValidation type="decimal" operator="lessThanOrEqual" allowBlank="1" showInputMessage="1" showErrorMessage="1" error="max. 15" sqref="G57:G59 G1:G12 G15:G17" xr:uid="{E6FFD02B-830D-4585-B3B1-513263CA147F}">
      <formula1>20</formula1>
    </dataValidation>
    <dataValidation type="decimal" operator="lessThanOrEqual" allowBlank="1" showInputMessage="1" showErrorMessage="1" error="max. 15" sqref="H57:H59 H1:H12 H15:H17" xr:uid="{D4AF865D-E5EF-4B01-8582-5C9748FBE508}">
      <formula1>10</formula1>
    </dataValidation>
    <dataValidation type="decimal" operator="lessThanOrEqual" allowBlank="1" showInputMessage="1" showErrorMessage="1" error="max. 5" sqref="I1:I12 I57:I59 I15:I17" xr:uid="{D3046010-DB34-48C7-B2C7-73DAED294903}">
      <formula1>20</formula1>
    </dataValidation>
    <dataValidation type="decimal" operator="lessThanOrEqual" allowBlank="1" showInputMessage="1" showErrorMessage="1" error="max. 10" sqref="J1:K12 J57:K59 J15:K17" xr:uid="{9F93191A-41AE-4DF1-BFF1-A7E8E7C480CF}">
      <formula1>10</formula1>
    </dataValidation>
    <dataValidation type="decimal" operator="lessThanOrEqual" allowBlank="1" showInputMessage="1" showErrorMessage="1" sqref="F20:K56" xr:uid="{C953300C-B280-46EC-811A-E413674A8B22}">
      <formula1>30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6FBA-14E7-413B-8617-6556DEFD4B7A}">
  <dimension ref="A1:L59"/>
  <sheetViews>
    <sheetView topLeftCell="B10" workbookViewId="0">
      <selection activeCell="L56" sqref="B16:L56"/>
    </sheetView>
  </sheetViews>
  <sheetFormatPr defaultRowHeight="15" customHeight="1"/>
  <cols>
    <col min="2" max="2" width="22.85546875" customWidth="1"/>
    <col min="3" max="3" width="20.140625" customWidth="1"/>
    <col min="4" max="4" width="15.42578125" customWidth="1"/>
    <col min="5" max="5" width="17" customWidth="1"/>
    <col min="6" max="6" width="10.5703125" customWidth="1"/>
    <col min="8" max="8" width="10.5703125" customWidth="1"/>
    <col min="10" max="10" width="10.28515625" customWidth="1"/>
    <col min="11" max="11" width="10.85546875" customWidth="1"/>
    <col min="12" max="12" width="10.710937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7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7" t="s">
        <v>3</v>
      </c>
      <c r="B3" s="2"/>
      <c r="C3" s="2"/>
      <c r="D3" s="17" t="s">
        <v>4</v>
      </c>
      <c r="E3" s="17"/>
      <c r="F3" s="17"/>
      <c r="G3" s="17"/>
      <c r="H3" s="17"/>
      <c r="I3" s="17"/>
      <c r="J3" s="17"/>
      <c r="K3" s="17"/>
      <c r="L3" s="17"/>
    </row>
    <row r="4" spans="1:12">
      <c r="A4" s="3" t="s">
        <v>5</v>
      </c>
      <c r="B4" s="2"/>
      <c r="C4" s="2"/>
      <c r="D4" s="18" t="s">
        <v>6</v>
      </c>
      <c r="E4" s="18"/>
      <c r="F4" s="18"/>
      <c r="G4" s="18"/>
      <c r="H4" s="18"/>
      <c r="I4" s="18"/>
      <c r="J4" s="18"/>
      <c r="K4" s="18"/>
      <c r="L4" s="18"/>
    </row>
    <row r="5" spans="1:12">
      <c r="A5" s="7" t="s">
        <v>7</v>
      </c>
      <c r="B5" s="2"/>
      <c r="C5" s="2"/>
      <c r="D5" s="18" t="s">
        <v>8</v>
      </c>
      <c r="E5" s="18"/>
      <c r="F5" s="18"/>
      <c r="G5" s="18"/>
      <c r="H5" s="18"/>
      <c r="I5" s="18"/>
      <c r="J5" s="18"/>
      <c r="K5" s="18"/>
      <c r="L5" s="18"/>
    </row>
    <row r="6" spans="1:12">
      <c r="A6" s="7" t="s">
        <v>9</v>
      </c>
      <c r="B6" s="2"/>
      <c r="C6" s="2"/>
      <c r="D6" s="18" t="s">
        <v>10</v>
      </c>
      <c r="E6" s="18"/>
      <c r="F6" s="18"/>
      <c r="G6" s="18"/>
      <c r="H6" s="18"/>
      <c r="I6" s="18"/>
      <c r="J6" s="18"/>
      <c r="K6" s="18"/>
      <c r="L6" s="18"/>
    </row>
    <row r="7" spans="1:12">
      <c r="A7" s="20" t="s">
        <v>11</v>
      </c>
      <c r="B7" s="20"/>
      <c r="C7" s="20"/>
      <c r="D7" s="12" t="s">
        <v>12</v>
      </c>
      <c r="E7" s="9"/>
      <c r="F7" s="9"/>
      <c r="G7" s="9"/>
      <c r="H7" s="9"/>
      <c r="I7" s="9"/>
      <c r="J7" s="9"/>
      <c r="K7" s="9"/>
      <c r="L7" s="9"/>
    </row>
    <row r="8" spans="1:12">
      <c r="A8" s="3" t="s">
        <v>13</v>
      </c>
      <c r="B8" s="11"/>
      <c r="C8" s="11"/>
      <c r="D8" s="2" t="s">
        <v>14</v>
      </c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/>
      <c r="E9" s="10"/>
      <c r="F9" s="10"/>
      <c r="G9" s="10"/>
      <c r="H9" s="10"/>
      <c r="I9" s="10"/>
      <c r="J9" s="10"/>
      <c r="K9" s="10"/>
      <c r="L9" s="10"/>
    </row>
    <row r="10" spans="1:12">
      <c r="A10" s="2"/>
      <c r="B10" s="2"/>
      <c r="C10" s="2"/>
      <c r="D10" s="19" t="s">
        <v>15</v>
      </c>
      <c r="E10" s="19"/>
      <c r="F10" s="19"/>
      <c r="G10" s="19"/>
      <c r="H10" s="19"/>
      <c r="I10" s="19"/>
      <c r="J10" s="19"/>
      <c r="K10" s="19"/>
      <c r="L10" s="19"/>
    </row>
    <row r="11" spans="1:12" ht="39.75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35.2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42" customHeight="1">
      <c r="A13" s="2"/>
      <c r="B13" s="2"/>
      <c r="C13" s="2"/>
      <c r="D13" s="21" t="s">
        <v>18</v>
      </c>
      <c r="E13" s="22"/>
      <c r="F13" s="22"/>
      <c r="G13" s="22"/>
      <c r="H13" s="22"/>
      <c r="I13" s="22"/>
      <c r="J13" s="22"/>
      <c r="K13" s="22"/>
      <c r="L13" s="22"/>
    </row>
    <row r="14" spans="1:12" ht="23.25" customHeight="1">
      <c r="A14" s="2"/>
      <c r="B14" s="2"/>
      <c r="C14" s="2"/>
      <c r="D14" s="21" t="s">
        <v>19</v>
      </c>
      <c r="E14" s="22"/>
      <c r="F14" s="22"/>
      <c r="G14" s="22"/>
      <c r="H14" s="22"/>
      <c r="I14" s="22"/>
      <c r="J14" s="22"/>
      <c r="K14" s="22"/>
      <c r="L14" s="22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>
      <c r="A16" s="52" t="s">
        <v>20</v>
      </c>
      <c r="B16" s="25" t="s">
        <v>21</v>
      </c>
      <c r="C16" s="25" t="s">
        <v>22</v>
      </c>
      <c r="D16" s="25" t="s">
        <v>23</v>
      </c>
      <c r="E16" s="26" t="s">
        <v>24</v>
      </c>
      <c r="F16" s="27" t="s">
        <v>25</v>
      </c>
      <c r="G16" s="27"/>
      <c r="H16" s="27"/>
      <c r="I16" s="27"/>
      <c r="J16" s="27"/>
      <c r="K16" s="27"/>
      <c r="L16" s="28" t="s">
        <v>26</v>
      </c>
    </row>
    <row r="17" spans="1:12">
      <c r="A17" s="53"/>
      <c r="B17" s="25"/>
      <c r="C17" s="25"/>
      <c r="D17" s="25"/>
      <c r="E17" s="26"/>
      <c r="F17" s="29" t="s">
        <v>37</v>
      </c>
      <c r="G17" s="29"/>
      <c r="H17" s="29" t="s">
        <v>38</v>
      </c>
      <c r="I17" s="29"/>
      <c r="J17" s="29"/>
      <c r="K17" s="29"/>
      <c r="L17" s="28"/>
    </row>
    <row r="18" spans="1:12" ht="60">
      <c r="A18" s="53"/>
      <c r="B18" s="25"/>
      <c r="C18" s="25"/>
      <c r="D18" s="25"/>
      <c r="E18" s="26"/>
      <c r="F18" s="32" t="s">
        <v>39</v>
      </c>
      <c r="G18" s="32" t="s">
        <v>40</v>
      </c>
      <c r="H18" s="32" t="s">
        <v>41</v>
      </c>
      <c r="I18" s="32" t="s">
        <v>42</v>
      </c>
      <c r="J18" s="33" t="s">
        <v>43</v>
      </c>
      <c r="K18" s="32" t="s">
        <v>44</v>
      </c>
      <c r="L18" s="28"/>
    </row>
    <row r="19" spans="1:12">
      <c r="A19" s="54"/>
      <c r="B19" s="25"/>
      <c r="C19" s="25"/>
      <c r="D19" s="25"/>
      <c r="E19" s="26"/>
      <c r="F19" s="33" t="s">
        <v>45</v>
      </c>
      <c r="G19" s="33" t="s">
        <v>46</v>
      </c>
      <c r="H19" s="33" t="s">
        <v>47</v>
      </c>
      <c r="I19" s="33" t="s">
        <v>47</v>
      </c>
      <c r="J19" s="33" t="s">
        <v>46</v>
      </c>
      <c r="K19" s="33" t="s">
        <v>46</v>
      </c>
      <c r="L19" s="28"/>
    </row>
    <row r="20" spans="1:12">
      <c r="A20" s="55" t="s">
        <v>186</v>
      </c>
      <c r="B20" s="34" t="s">
        <v>182</v>
      </c>
      <c r="C20" s="34" t="s">
        <v>183</v>
      </c>
      <c r="D20" s="44" t="s">
        <v>187</v>
      </c>
      <c r="E20" s="44" t="s">
        <v>188</v>
      </c>
      <c r="F20" s="45">
        <v>16</v>
      </c>
      <c r="G20" s="45">
        <v>5</v>
      </c>
      <c r="H20" s="45">
        <v>9</v>
      </c>
      <c r="I20" s="45">
        <v>13</v>
      </c>
      <c r="J20" s="45">
        <v>6</v>
      </c>
      <c r="K20" s="45">
        <v>6</v>
      </c>
      <c r="L20" s="37">
        <f t="shared" ref="L20:L56" si="0">SUM(F20:K20)</f>
        <v>55</v>
      </c>
    </row>
    <row r="21" spans="1:12">
      <c r="A21" s="55" t="s">
        <v>189</v>
      </c>
      <c r="B21" s="34" t="s">
        <v>81</v>
      </c>
      <c r="C21" s="34" t="s">
        <v>82</v>
      </c>
      <c r="D21" s="44" t="s">
        <v>190</v>
      </c>
      <c r="E21" s="44" t="s">
        <v>191</v>
      </c>
      <c r="F21" s="45">
        <v>24</v>
      </c>
      <c r="G21" s="45">
        <v>9</v>
      </c>
      <c r="H21" s="45">
        <v>15</v>
      </c>
      <c r="I21" s="45">
        <v>19</v>
      </c>
      <c r="J21" s="45">
        <v>5</v>
      </c>
      <c r="K21" s="45">
        <v>7</v>
      </c>
      <c r="L21" s="37">
        <f t="shared" si="0"/>
        <v>79</v>
      </c>
    </row>
    <row r="22" spans="1:12">
      <c r="A22" s="55" t="s">
        <v>192</v>
      </c>
      <c r="B22" s="34" t="s">
        <v>99</v>
      </c>
      <c r="C22" s="34" t="s">
        <v>100</v>
      </c>
      <c r="D22" s="44" t="s">
        <v>193</v>
      </c>
      <c r="E22" s="44" t="s">
        <v>188</v>
      </c>
      <c r="F22" s="45">
        <v>22</v>
      </c>
      <c r="G22" s="45">
        <v>7</v>
      </c>
      <c r="H22" s="45">
        <v>16</v>
      </c>
      <c r="I22" s="45">
        <v>17</v>
      </c>
      <c r="J22" s="45">
        <v>7</v>
      </c>
      <c r="K22" s="45">
        <v>7</v>
      </c>
      <c r="L22" s="37">
        <f t="shared" si="0"/>
        <v>76</v>
      </c>
    </row>
    <row r="23" spans="1:12">
      <c r="A23" s="55" t="s">
        <v>194</v>
      </c>
      <c r="B23" s="34" t="s">
        <v>157</v>
      </c>
      <c r="C23" s="34" t="s">
        <v>165</v>
      </c>
      <c r="D23" s="44" t="s">
        <v>195</v>
      </c>
      <c r="E23" s="44" t="s">
        <v>188</v>
      </c>
      <c r="F23" s="45">
        <v>14</v>
      </c>
      <c r="G23" s="45">
        <v>5</v>
      </c>
      <c r="H23" s="45">
        <v>13</v>
      </c>
      <c r="I23" s="45">
        <v>12</v>
      </c>
      <c r="J23" s="45">
        <v>6</v>
      </c>
      <c r="K23" s="45">
        <v>7</v>
      </c>
      <c r="L23" s="37">
        <f t="shared" si="0"/>
        <v>57</v>
      </c>
    </row>
    <row r="24" spans="1:12">
      <c r="A24" s="55" t="s">
        <v>196</v>
      </c>
      <c r="B24" s="34" t="s">
        <v>161</v>
      </c>
      <c r="C24" s="34" t="s">
        <v>162</v>
      </c>
      <c r="D24" s="44" t="s">
        <v>197</v>
      </c>
      <c r="E24" s="44" t="s">
        <v>188</v>
      </c>
      <c r="F24" s="45">
        <v>21</v>
      </c>
      <c r="G24" s="45">
        <v>7</v>
      </c>
      <c r="H24" s="45">
        <v>11</v>
      </c>
      <c r="I24" s="45">
        <v>12</v>
      </c>
      <c r="J24" s="45">
        <v>7</v>
      </c>
      <c r="K24" s="45">
        <v>7</v>
      </c>
      <c r="L24" s="37">
        <f t="shared" si="0"/>
        <v>65</v>
      </c>
    </row>
    <row r="25" spans="1:12">
      <c r="A25" s="55" t="s">
        <v>198</v>
      </c>
      <c r="B25" s="34" t="s">
        <v>157</v>
      </c>
      <c r="C25" s="34" t="s">
        <v>158</v>
      </c>
      <c r="D25" s="44" t="s">
        <v>199</v>
      </c>
      <c r="E25" s="44" t="s">
        <v>200</v>
      </c>
      <c r="F25" s="45">
        <v>19</v>
      </c>
      <c r="G25" s="45">
        <v>7</v>
      </c>
      <c r="H25" s="45">
        <v>13</v>
      </c>
      <c r="I25" s="45">
        <v>11</v>
      </c>
      <c r="J25" s="45">
        <v>7</v>
      </c>
      <c r="K25" s="45">
        <v>7</v>
      </c>
      <c r="L25" s="37">
        <f t="shared" si="0"/>
        <v>64</v>
      </c>
    </row>
    <row r="26" spans="1:12">
      <c r="A26" s="55" t="s">
        <v>201</v>
      </c>
      <c r="B26" s="34" t="s">
        <v>170</v>
      </c>
      <c r="C26" s="34" t="s">
        <v>171</v>
      </c>
      <c r="D26" s="44" t="s">
        <v>202</v>
      </c>
      <c r="E26" s="44" t="s">
        <v>188</v>
      </c>
      <c r="F26" s="45">
        <v>14</v>
      </c>
      <c r="G26" s="45">
        <v>5</v>
      </c>
      <c r="H26" s="45">
        <v>10</v>
      </c>
      <c r="I26" s="45">
        <v>11</v>
      </c>
      <c r="J26" s="45">
        <v>6</v>
      </c>
      <c r="K26" s="45">
        <v>7</v>
      </c>
      <c r="L26" s="37">
        <f t="shared" si="0"/>
        <v>53</v>
      </c>
    </row>
    <row r="27" spans="1:12">
      <c r="A27" s="55" t="s">
        <v>203</v>
      </c>
      <c r="B27" s="34" t="s">
        <v>95</v>
      </c>
      <c r="C27" s="34" t="s">
        <v>96</v>
      </c>
      <c r="D27" s="44" t="s">
        <v>204</v>
      </c>
      <c r="E27" s="44" t="s">
        <v>205</v>
      </c>
      <c r="F27" s="45">
        <v>19</v>
      </c>
      <c r="G27" s="45">
        <v>6</v>
      </c>
      <c r="H27" s="45">
        <v>18</v>
      </c>
      <c r="I27" s="45">
        <v>17</v>
      </c>
      <c r="J27" s="45">
        <v>7</v>
      </c>
      <c r="K27" s="45">
        <v>7</v>
      </c>
      <c r="L27" s="37">
        <f t="shared" si="0"/>
        <v>74</v>
      </c>
    </row>
    <row r="28" spans="1:12">
      <c r="A28" s="55" t="s">
        <v>206</v>
      </c>
      <c r="B28" s="34" t="s">
        <v>135</v>
      </c>
      <c r="C28" s="34" t="s">
        <v>136</v>
      </c>
      <c r="D28" s="44" t="s">
        <v>207</v>
      </c>
      <c r="E28" s="44" t="s">
        <v>188</v>
      </c>
      <c r="F28" s="45">
        <v>19</v>
      </c>
      <c r="G28" s="45">
        <v>6</v>
      </c>
      <c r="H28" s="45">
        <v>15</v>
      </c>
      <c r="I28" s="45">
        <v>14</v>
      </c>
      <c r="J28" s="45">
        <v>6</v>
      </c>
      <c r="K28" s="45">
        <v>6</v>
      </c>
      <c r="L28" s="37">
        <f t="shared" si="0"/>
        <v>66</v>
      </c>
    </row>
    <row r="29" spans="1:12">
      <c r="A29" s="55" t="s">
        <v>208</v>
      </c>
      <c r="B29" s="34" t="s">
        <v>119</v>
      </c>
      <c r="C29" s="34" t="s">
        <v>120</v>
      </c>
      <c r="D29" s="44" t="s">
        <v>209</v>
      </c>
      <c r="E29" s="44" t="s">
        <v>191</v>
      </c>
      <c r="F29" s="45">
        <v>19</v>
      </c>
      <c r="G29" s="45">
        <v>6</v>
      </c>
      <c r="H29" s="45">
        <v>16</v>
      </c>
      <c r="I29" s="45">
        <v>16</v>
      </c>
      <c r="J29" s="45">
        <v>6</v>
      </c>
      <c r="K29" s="45">
        <v>6</v>
      </c>
      <c r="L29" s="37">
        <f t="shared" si="0"/>
        <v>69</v>
      </c>
    </row>
    <row r="30" spans="1:12">
      <c r="A30" s="55" t="s">
        <v>210</v>
      </c>
      <c r="B30" s="34" t="s">
        <v>55</v>
      </c>
      <c r="C30" s="34" t="s">
        <v>56</v>
      </c>
      <c r="D30" s="44" t="s">
        <v>211</v>
      </c>
      <c r="E30" s="44" t="s">
        <v>200</v>
      </c>
      <c r="F30" s="45">
        <v>22</v>
      </c>
      <c r="G30" s="45">
        <v>8</v>
      </c>
      <c r="H30" s="45">
        <v>20</v>
      </c>
      <c r="I30" s="45">
        <v>16</v>
      </c>
      <c r="J30" s="45">
        <v>8</v>
      </c>
      <c r="K30" s="45">
        <v>8</v>
      </c>
      <c r="L30" s="37">
        <f t="shared" si="0"/>
        <v>82</v>
      </c>
    </row>
    <row r="31" spans="1:12">
      <c r="A31" s="55" t="s">
        <v>212</v>
      </c>
      <c r="B31" s="34" t="s">
        <v>55</v>
      </c>
      <c r="C31" s="34" t="s">
        <v>92</v>
      </c>
      <c r="D31" s="44" t="s">
        <v>213</v>
      </c>
      <c r="E31" s="44" t="s">
        <v>191</v>
      </c>
      <c r="F31" s="45">
        <v>18</v>
      </c>
      <c r="G31" s="45">
        <v>7</v>
      </c>
      <c r="H31" s="45">
        <v>20</v>
      </c>
      <c r="I31" s="45">
        <v>16</v>
      </c>
      <c r="J31" s="45">
        <v>8</v>
      </c>
      <c r="K31" s="45">
        <v>7</v>
      </c>
      <c r="L31" s="37">
        <f t="shared" si="0"/>
        <v>76</v>
      </c>
    </row>
    <row r="32" spans="1:12">
      <c r="A32" s="55" t="s">
        <v>214</v>
      </c>
      <c r="B32" s="34" t="s">
        <v>70</v>
      </c>
      <c r="C32" s="34" t="s">
        <v>71</v>
      </c>
      <c r="D32" s="44" t="s">
        <v>215</v>
      </c>
      <c r="E32" s="44" t="s">
        <v>188</v>
      </c>
      <c r="F32" s="45">
        <v>22</v>
      </c>
      <c r="G32" s="45">
        <v>7</v>
      </c>
      <c r="H32" s="45">
        <v>17</v>
      </c>
      <c r="I32" s="45">
        <v>17</v>
      </c>
      <c r="J32" s="45">
        <v>8</v>
      </c>
      <c r="K32" s="45">
        <v>8</v>
      </c>
      <c r="L32" s="37">
        <f t="shared" si="0"/>
        <v>79</v>
      </c>
    </row>
    <row r="33" spans="1:12">
      <c r="A33" s="55" t="s">
        <v>216</v>
      </c>
      <c r="B33" s="34" t="s">
        <v>167</v>
      </c>
      <c r="C33" s="34" t="s">
        <v>168</v>
      </c>
      <c r="D33" s="44" t="s">
        <v>217</v>
      </c>
      <c r="E33" s="44" t="s">
        <v>188</v>
      </c>
      <c r="F33" s="45">
        <v>15</v>
      </c>
      <c r="G33" s="45">
        <v>6</v>
      </c>
      <c r="H33" s="45">
        <v>11</v>
      </c>
      <c r="I33" s="45">
        <v>12</v>
      </c>
      <c r="J33" s="45">
        <v>6</v>
      </c>
      <c r="K33" s="45">
        <v>6</v>
      </c>
      <c r="L33" s="37">
        <f t="shared" si="0"/>
        <v>56</v>
      </c>
    </row>
    <row r="34" spans="1:12">
      <c r="A34" s="55" t="s">
        <v>218</v>
      </c>
      <c r="B34" s="34" t="s">
        <v>115</v>
      </c>
      <c r="C34" s="34" t="s">
        <v>116</v>
      </c>
      <c r="D34" s="44" t="s">
        <v>219</v>
      </c>
      <c r="E34" s="44" t="s">
        <v>188</v>
      </c>
      <c r="F34" s="45">
        <v>15</v>
      </c>
      <c r="G34" s="45">
        <v>5</v>
      </c>
      <c r="H34" s="45">
        <v>15</v>
      </c>
      <c r="I34" s="45">
        <v>15</v>
      </c>
      <c r="J34" s="45">
        <v>7</v>
      </c>
      <c r="K34" s="45">
        <v>6</v>
      </c>
      <c r="L34" s="37">
        <f t="shared" si="0"/>
        <v>63</v>
      </c>
    </row>
    <row r="35" spans="1:12">
      <c r="A35" s="55" t="s">
        <v>220</v>
      </c>
      <c r="B35" s="34" t="s">
        <v>143</v>
      </c>
      <c r="C35" s="34" t="s">
        <v>144</v>
      </c>
      <c r="D35" s="44" t="s">
        <v>221</v>
      </c>
      <c r="E35" s="44" t="s">
        <v>188</v>
      </c>
      <c r="F35" s="45">
        <v>18</v>
      </c>
      <c r="G35" s="45">
        <v>6</v>
      </c>
      <c r="H35" s="45">
        <v>13</v>
      </c>
      <c r="I35" s="45">
        <v>13</v>
      </c>
      <c r="J35" s="45">
        <v>7</v>
      </c>
      <c r="K35" s="45">
        <v>8</v>
      </c>
      <c r="L35" s="37">
        <f t="shared" si="0"/>
        <v>65</v>
      </c>
    </row>
    <row r="36" spans="1:12">
      <c r="A36" s="55" t="s">
        <v>222</v>
      </c>
      <c r="B36" s="34" t="s">
        <v>103</v>
      </c>
      <c r="C36" s="34" t="s">
        <v>104</v>
      </c>
      <c r="D36" s="44" t="s">
        <v>223</v>
      </c>
      <c r="E36" s="44" t="s">
        <v>188</v>
      </c>
      <c r="F36" s="45">
        <v>23</v>
      </c>
      <c r="G36" s="45">
        <v>9</v>
      </c>
      <c r="H36" s="45">
        <v>14</v>
      </c>
      <c r="I36" s="45">
        <v>14</v>
      </c>
      <c r="J36" s="45">
        <v>8</v>
      </c>
      <c r="K36" s="45">
        <v>7</v>
      </c>
      <c r="L36" s="37">
        <f t="shared" si="0"/>
        <v>75</v>
      </c>
    </row>
    <row r="37" spans="1:12">
      <c r="A37" s="55" t="s">
        <v>224</v>
      </c>
      <c r="B37" s="34" t="s">
        <v>150</v>
      </c>
      <c r="C37" s="34" t="s">
        <v>151</v>
      </c>
      <c r="D37" s="44" t="s">
        <v>225</v>
      </c>
      <c r="E37" s="44" t="s">
        <v>188</v>
      </c>
      <c r="F37" s="45">
        <v>14</v>
      </c>
      <c r="G37" s="45">
        <v>4</v>
      </c>
      <c r="H37" s="45">
        <v>14</v>
      </c>
      <c r="I37" s="45">
        <v>14</v>
      </c>
      <c r="J37" s="45">
        <v>7</v>
      </c>
      <c r="K37" s="45">
        <v>7</v>
      </c>
      <c r="L37" s="37">
        <f t="shared" si="0"/>
        <v>60</v>
      </c>
    </row>
    <row r="38" spans="1:12">
      <c r="A38" s="55" t="s">
        <v>62</v>
      </c>
      <c r="B38" s="34" t="s">
        <v>55</v>
      </c>
      <c r="C38" s="34" t="s">
        <v>63</v>
      </c>
      <c r="D38" s="44" t="s">
        <v>226</v>
      </c>
      <c r="E38" s="44" t="s">
        <v>227</v>
      </c>
      <c r="F38" s="45">
        <v>24</v>
      </c>
      <c r="G38" s="45">
        <v>7</v>
      </c>
      <c r="H38" s="45">
        <v>20</v>
      </c>
      <c r="I38" s="45">
        <v>14</v>
      </c>
      <c r="J38" s="45">
        <v>9</v>
      </c>
      <c r="K38" s="45">
        <v>7</v>
      </c>
      <c r="L38" s="37">
        <f t="shared" si="0"/>
        <v>81</v>
      </c>
    </row>
    <row r="39" spans="1:12">
      <c r="A39" s="55" t="s">
        <v>138</v>
      </c>
      <c r="B39" s="34" t="s">
        <v>139</v>
      </c>
      <c r="C39" s="34" t="s">
        <v>140</v>
      </c>
      <c r="D39" s="44" t="s">
        <v>228</v>
      </c>
      <c r="E39" s="44" t="s">
        <v>229</v>
      </c>
      <c r="F39" s="45">
        <v>18</v>
      </c>
      <c r="G39" s="45">
        <v>6</v>
      </c>
      <c r="H39" s="45">
        <v>15</v>
      </c>
      <c r="I39" s="45">
        <v>14</v>
      </c>
      <c r="J39" s="45">
        <v>8</v>
      </c>
      <c r="K39" s="45">
        <v>7</v>
      </c>
      <c r="L39" s="37">
        <f t="shared" si="0"/>
        <v>68</v>
      </c>
    </row>
    <row r="40" spans="1:12">
      <c r="A40" s="55" t="s">
        <v>122</v>
      </c>
      <c r="B40" s="34" t="s">
        <v>123</v>
      </c>
      <c r="C40" s="34" t="s">
        <v>124</v>
      </c>
      <c r="D40" s="44" t="s">
        <v>230</v>
      </c>
      <c r="E40" s="44" t="s">
        <v>188</v>
      </c>
      <c r="F40" s="45">
        <v>19</v>
      </c>
      <c r="G40" s="45">
        <v>6</v>
      </c>
      <c r="H40" s="45">
        <v>16</v>
      </c>
      <c r="I40" s="45">
        <v>16</v>
      </c>
      <c r="J40" s="45">
        <v>6</v>
      </c>
      <c r="K40" s="45">
        <v>6</v>
      </c>
      <c r="L40" s="37">
        <f t="shared" si="0"/>
        <v>69</v>
      </c>
    </row>
    <row r="41" spans="1:12">
      <c r="A41" s="55" t="s">
        <v>110</v>
      </c>
      <c r="B41" s="34" t="s">
        <v>111</v>
      </c>
      <c r="C41" s="34" t="s">
        <v>112</v>
      </c>
      <c r="D41" s="44" t="s">
        <v>231</v>
      </c>
      <c r="E41" s="44" t="s">
        <v>188</v>
      </c>
      <c r="F41" s="45">
        <v>20</v>
      </c>
      <c r="G41" s="45">
        <v>7</v>
      </c>
      <c r="H41" s="45">
        <v>15</v>
      </c>
      <c r="I41" s="45">
        <v>17</v>
      </c>
      <c r="J41" s="45">
        <v>7</v>
      </c>
      <c r="K41" s="45">
        <v>7</v>
      </c>
      <c r="L41" s="37">
        <f t="shared" si="0"/>
        <v>73</v>
      </c>
    </row>
    <row r="42" spans="1:12">
      <c r="A42" s="55" t="s">
        <v>152</v>
      </c>
      <c r="B42" s="34" t="s">
        <v>153</v>
      </c>
      <c r="C42" s="34" t="s">
        <v>154</v>
      </c>
      <c r="D42" s="44" t="s">
        <v>232</v>
      </c>
      <c r="E42" s="44" t="s">
        <v>233</v>
      </c>
      <c r="F42" s="45">
        <v>14</v>
      </c>
      <c r="G42" s="45">
        <v>5</v>
      </c>
      <c r="H42" s="45">
        <v>14</v>
      </c>
      <c r="I42" s="45">
        <v>12</v>
      </c>
      <c r="J42" s="45">
        <v>6</v>
      </c>
      <c r="K42" s="45">
        <v>6</v>
      </c>
      <c r="L42" s="37">
        <f t="shared" si="0"/>
        <v>57</v>
      </c>
    </row>
    <row r="43" spans="1:12">
      <c r="A43" s="55" t="s">
        <v>48</v>
      </c>
      <c r="B43" s="34" t="s">
        <v>49</v>
      </c>
      <c r="C43" s="34" t="s">
        <v>50</v>
      </c>
      <c r="D43" s="44" t="s">
        <v>234</v>
      </c>
      <c r="E43" s="44" t="s">
        <v>188</v>
      </c>
      <c r="F43" s="45">
        <v>25</v>
      </c>
      <c r="G43" s="45">
        <v>9</v>
      </c>
      <c r="H43" s="45">
        <v>19</v>
      </c>
      <c r="I43" s="45">
        <v>19</v>
      </c>
      <c r="J43" s="45">
        <v>8</v>
      </c>
      <c r="K43" s="45">
        <v>7</v>
      </c>
      <c r="L43" s="37">
        <f t="shared" si="0"/>
        <v>87</v>
      </c>
    </row>
    <row r="44" spans="1:12">
      <c r="A44" s="55" t="s">
        <v>145</v>
      </c>
      <c r="B44" s="34" t="s">
        <v>146</v>
      </c>
      <c r="C44" s="34" t="s">
        <v>147</v>
      </c>
      <c r="D44" s="44" t="s">
        <v>235</v>
      </c>
      <c r="E44" s="44" t="s">
        <v>236</v>
      </c>
      <c r="F44" s="45">
        <v>18</v>
      </c>
      <c r="G44" s="45">
        <v>6</v>
      </c>
      <c r="H44" s="45">
        <v>14</v>
      </c>
      <c r="I44" s="45">
        <v>13</v>
      </c>
      <c r="J44" s="45">
        <v>6</v>
      </c>
      <c r="K44" s="45">
        <v>6</v>
      </c>
      <c r="L44" s="37">
        <f t="shared" si="0"/>
        <v>63</v>
      </c>
    </row>
    <row r="45" spans="1:12">
      <c r="A45" s="55" t="s">
        <v>72</v>
      </c>
      <c r="B45" s="34" t="s">
        <v>73</v>
      </c>
      <c r="C45" s="34" t="s">
        <v>74</v>
      </c>
      <c r="D45" s="44" t="s">
        <v>237</v>
      </c>
      <c r="E45" s="44" t="s">
        <v>188</v>
      </c>
      <c r="F45" s="45">
        <v>19</v>
      </c>
      <c r="G45" s="45">
        <v>7</v>
      </c>
      <c r="H45" s="45">
        <v>19</v>
      </c>
      <c r="I45" s="45">
        <v>17</v>
      </c>
      <c r="J45" s="45">
        <v>8</v>
      </c>
      <c r="K45" s="45">
        <v>8</v>
      </c>
      <c r="L45" s="37">
        <f t="shared" si="0"/>
        <v>78</v>
      </c>
    </row>
    <row r="46" spans="1:12">
      <c r="A46" s="55" t="s">
        <v>130</v>
      </c>
      <c r="B46" s="34" t="s">
        <v>131</v>
      </c>
      <c r="C46" s="34" t="s">
        <v>132</v>
      </c>
      <c r="D46" s="44" t="s">
        <v>238</v>
      </c>
      <c r="E46" s="44" t="s">
        <v>188</v>
      </c>
      <c r="F46" s="45">
        <v>18</v>
      </c>
      <c r="G46" s="45">
        <v>7</v>
      </c>
      <c r="H46" s="45">
        <v>14</v>
      </c>
      <c r="I46" s="45">
        <v>16</v>
      </c>
      <c r="J46" s="45">
        <v>7</v>
      </c>
      <c r="K46" s="45">
        <v>8</v>
      </c>
      <c r="L46" s="37">
        <f t="shared" si="0"/>
        <v>70</v>
      </c>
    </row>
    <row r="47" spans="1:12">
      <c r="A47" s="55" t="s">
        <v>125</v>
      </c>
      <c r="B47" s="34" t="s">
        <v>126</v>
      </c>
      <c r="C47" s="34" t="s">
        <v>127</v>
      </c>
      <c r="D47" s="44" t="s">
        <v>239</v>
      </c>
      <c r="E47" s="44" t="s">
        <v>188</v>
      </c>
      <c r="F47" s="45">
        <v>19</v>
      </c>
      <c r="G47" s="45">
        <v>6</v>
      </c>
      <c r="H47" s="45">
        <v>14</v>
      </c>
      <c r="I47" s="45">
        <v>15</v>
      </c>
      <c r="J47" s="45">
        <v>7</v>
      </c>
      <c r="K47" s="45">
        <v>7</v>
      </c>
      <c r="L47" s="37">
        <f t="shared" si="0"/>
        <v>68</v>
      </c>
    </row>
    <row r="48" spans="1:12">
      <c r="A48" s="55" t="s">
        <v>58</v>
      </c>
      <c r="B48" s="34" t="s">
        <v>59</v>
      </c>
      <c r="C48" s="34" t="s">
        <v>60</v>
      </c>
      <c r="D48" s="44" t="s">
        <v>240</v>
      </c>
      <c r="E48" s="44" t="s">
        <v>188</v>
      </c>
      <c r="F48" s="45">
        <v>19</v>
      </c>
      <c r="G48" s="45">
        <v>8</v>
      </c>
      <c r="H48" s="45">
        <v>20</v>
      </c>
      <c r="I48" s="45">
        <v>18</v>
      </c>
      <c r="J48" s="45">
        <v>8</v>
      </c>
      <c r="K48" s="45">
        <v>8</v>
      </c>
      <c r="L48" s="37">
        <f t="shared" si="0"/>
        <v>81</v>
      </c>
    </row>
    <row r="49" spans="1:12">
      <c r="A49" s="55" t="s">
        <v>177</v>
      </c>
      <c r="B49" s="34" t="s">
        <v>178</v>
      </c>
      <c r="C49" s="34" t="s">
        <v>179</v>
      </c>
      <c r="D49" s="44" t="s">
        <v>241</v>
      </c>
      <c r="E49" s="44" t="s">
        <v>242</v>
      </c>
      <c r="F49" s="45">
        <v>15</v>
      </c>
      <c r="G49" s="45">
        <v>6</v>
      </c>
      <c r="H49" s="45">
        <v>10</v>
      </c>
      <c r="I49" s="45">
        <v>12</v>
      </c>
      <c r="J49" s="45">
        <v>6</v>
      </c>
      <c r="K49" s="45">
        <v>7</v>
      </c>
      <c r="L49" s="37">
        <f t="shared" si="0"/>
        <v>56</v>
      </c>
    </row>
    <row r="50" spans="1:12">
      <c r="A50" s="55" t="s">
        <v>84</v>
      </c>
      <c r="B50" s="34" t="s">
        <v>85</v>
      </c>
      <c r="C50" s="34" t="s">
        <v>86</v>
      </c>
      <c r="D50" s="44" t="s">
        <v>243</v>
      </c>
      <c r="E50" s="44" t="s">
        <v>188</v>
      </c>
      <c r="F50" s="45">
        <v>18</v>
      </c>
      <c r="G50" s="45">
        <v>7</v>
      </c>
      <c r="H50" s="45">
        <v>15</v>
      </c>
      <c r="I50" s="45">
        <v>17</v>
      </c>
      <c r="J50" s="45">
        <v>7</v>
      </c>
      <c r="K50" s="45">
        <v>7</v>
      </c>
      <c r="L50" s="37">
        <f t="shared" si="0"/>
        <v>71</v>
      </c>
    </row>
    <row r="51" spans="1:12">
      <c r="A51" s="55" t="s">
        <v>65</v>
      </c>
      <c r="B51" s="34" t="s">
        <v>66</v>
      </c>
      <c r="C51" s="34" t="s">
        <v>67</v>
      </c>
      <c r="D51" s="44" t="s">
        <v>244</v>
      </c>
      <c r="E51" s="44" t="s">
        <v>205</v>
      </c>
      <c r="F51" s="45">
        <v>25</v>
      </c>
      <c r="G51" s="45">
        <v>8</v>
      </c>
      <c r="H51" s="45">
        <v>16</v>
      </c>
      <c r="I51" s="45">
        <v>16</v>
      </c>
      <c r="J51" s="45">
        <v>8</v>
      </c>
      <c r="K51" s="45">
        <v>7</v>
      </c>
      <c r="L51" s="37">
        <f t="shared" si="0"/>
        <v>80</v>
      </c>
    </row>
    <row r="52" spans="1:12">
      <c r="A52" s="55" t="s">
        <v>106</v>
      </c>
      <c r="B52" s="34" t="s">
        <v>107</v>
      </c>
      <c r="C52" s="34" t="s">
        <v>108</v>
      </c>
      <c r="D52" s="44" t="s">
        <v>245</v>
      </c>
      <c r="E52" s="44" t="s">
        <v>188</v>
      </c>
      <c r="F52" s="45">
        <v>19</v>
      </c>
      <c r="G52" s="45">
        <v>5</v>
      </c>
      <c r="H52" s="45">
        <v>15</v>
      </c>
      <c r="I52" s="45">
        <v>14</v>
      </c>
      <c r="J52" s="45">
        <v>7</v>
      </c>
      <c r="K52" s="45">
        <v>7</v>
      </c>
      <c r="L52" s="37">
        <f t="shared" si="0"/>
        <v>67</v>
      </c>
    </row>
    <row r="53" spans="1:12">
      <c r="A53" s="55" t="s">
        <v>76</v>
      </c>
      <c r="B53" s="34" t="s">
        <v>77</v>
      </c>
      <c r="C53" s="34" t="s">
        <v>78</v>
      </c>
      <c r="D53" s="44" t="s">
        <v>246</v>
      </c>
      <c r="E53" s="44" t="s">
        <v>188</v>
      </c>
      <c r="F53" s="45">
        <v>25</v>
      </c>
      <c r="G53" s="45">
        <v>8</v>
      </c>
      <c r="H53" s="45">
        <v>15</v>
      </c>
      <c r="I53" s="45">
        <v>18</v>
      </c>
      <c r="J53" s="45">
        <v>7</v>
      </c>
      <c r="K53" s="45">
        <v>7</v>
      </c>
      <c r="L53" s="37">
        <f t="shared" si="0"/>
        <v>80</v>
      </c>
    </row>
    <row r="54" spans="1:12">
      <c r="A54" s="55" t="s">
        <v>173</v>
      </c>
      <c r="B54" s="34" t="s">
        <v>174</v>
      </c>
      <c r="C54" s="34" t="s">
        <v>175</v>
      </c>
      <c r="D54" s="44" t="s">
        <v>247</v>
      </c>
      <c r="E54" s="44" t="s">
        <v>248</v>
      </c>
      <c r="F54" s="45">
        <v>13</v>
      </c>
      <c r="G54" s="45">
        <v>5</v>
      </c>
      <c r="H54" s="45">
        <v>14</v>
      </c>
      <c r="I54" s="45">
        <v>14</v>
      </c>
      <c r="J54" s="45">
        <v>4</v>
      </c>
      <c r="K54" s="45">
        <v>6</v>
      </c>
      <c r="L54" s="37">
        <f t="shared" si="0"/>
        <v>56</v>
      </c>
    </row>
    <row r="55" spans="1:12">
      <c r="A55" s="55" t="s">
        <v>128</v>
      </c>
      <c r="B55" s="34" t="s">
        <v>107</v>
      </c>
      <c r="C55" s="34" t="s">
        <v>129</v>
      </c>
      <c r="D55" s="44" t="s">
        <v>249</v>
      </c>
      <c r="E55" s="44" t="s">
        <v>227</v>
      </c>
      <c r="F55" s="45">
        <v>19</v>
      </c>
      <c r="G55" s="45">
        <v>7</v>
      </c>
      <c r="H55" s="45">
        <v>14</v>
      </c>
      <c r="I55" s="45">
        <v>14</v>
      </c>
      <c r="J55" s="45">
        <v>7</v>
      </c>
      <c r="K55" s="45">
        <v>6</v>
      </c>
      <c r="L55" s="37">
        <f t="shared" si="0"/>
        <v>67</v>
      </c>
    </row>
    <row r="56" spans="1:12">
      <c r="A56" s="55" t="s">
        <v>88</v>
      </c>
      <c r="B56" s="34" t="s">
        <v>89</v>
      </c>
      <c r="C56" s="34" t="s">
        <v>90</v>
      </c>
      <c r="D56" s="44" t="s">
        <v>250</v>
      </c>
      <c r="E56" s="44" t="s">
        <v>188</v>
      </c>
      <c r="F56" s="45">
        <v>21</v>
      </c>
      <c r="G56" s="45">
        <v>7</v>
      </c>
      <c r="H56" s="45">
        <v>16</v>
      </c>
      <c r="I56" s="45">
        <v>16</v>
      </c>
      <c r="J56" s="45">
        <v>7</v>
      </c>
      <c r="K56" s="45">
        <v>8</v>
      </c>
      <c r="L56" s="37">
        <f t="shared" si="0"/>
        <v>75</v>
      </c>
    </row>
    <row r="57" spans="1:12">
      <c r="A57" s="4"/>
      <c r="B57" s="4"/>
      <c r="C57" s="4"/>
      <c r="D57" s="5">
        <f>SUM(D20:D56)</f>
        <v>0</v>
      </c>
      <c r="E57" s="5">
        <f>SUM(E20:E56)</f>
        <v>0</v>
      </c>
      <c r="F57" s="4"/>
      <c r="G57" s="4"/>
      <c r="H57" s="4"/>
      <c r="I57" s="4"/>
      <c r="J57" s="4"/>
      <c r="K57" s="4"/>
      <c r="L57" s="13"/>
    </row>
    <row r="58" spans="1:12">
      <c r="A58" s="4"/>
      <c r="B58" s="4"/>
      <c r="C58" s="4"/>
      <c r="D58" s="4"/>
      <c r="E58" s="6"/>
      <c r="F58" s="4"/>
      <c r="G58" s="4"/>
      <c r="H58" s="4"/>
      <c r="I58" s="4"/>
      <c r="J58" s="4"/>
      <c r="K58" s="4"/>
      <c r="L58" s="4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40" sqref="F1:F12 F57:F59 F15:F17" xr:uid="{A2D27505-7E4D-423E-BC28-67F011955994}">
      <formula1>30</formula1>
    </dataValidation>
    <dataValidation type="decimal" operator="lessThanOrEqual" allowBlank="1" showInputMessage="1" showErrorMessage="1" error="max. 15" sqref="G57:G59 G1:G12 G15:G17" xr:uid="{01569267-2DE3-4418-AE30-B7BF8C5E7A27}">
      <formula1>20</formula1>
    </dataValidation>
    <dataValidation type="decimal" operator="lessThanOrEqual" allowBlank="1" showInputMessage="1" showErrorMessage="1" error="max. 15" sqref="H57:H59 H1:H12 H15:H17" xr:uid="{B687528B-1DB1-498E-A2A8-994126061F49}">
      <formula1>10</formula1>
    </dataValidation>
    <dataValidation type="decimal" operator="lessThanOrEqual" allowBlank="1" showInputMessage="1" showErrorMessage="1" error="max. 5" sqref="I1:I12 I57:I59 I15:I17" xr:uid="{5471EDB4-0030-4D60-B8F3-A23038920960}">
      <formula1>20</formula1>
    </dataValidation>
    <dataValidation type="decimal" operator="lessThanOrEqual" allowBlank="1" showInputMessage="1" showErrorMessage="1" error="max. 10" sqref="J1:K12 J57:K59 J15:K17" xr:uid="{86188C1C-5AB1-406B-90FA-6A9A05DD2AEC}">
      <formula1>10</formula1>
    </dataValidation>
    <dataValidation type="decimal" operator="lessThanOrEqual" allowBlank="1" showInputMessage="1" showErrorMessage="1" sqref="F20:K56" xr:uid="{0582F31C-5E7F-4492-953D-F7EDC6BF15B9}">
      <formula1>30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27DB-46D7-48B5-A8DC-78C559288D66}">
  <dimension ref="A1:L59"/>
  <sheetViews>
    <sheetView topLeftCell="A8" workbookViewId="0">
      <selection activeCell="S19" sqref="S19"/>
    </sheetView>
  </sheetViews>
  <sheetFormatPr defaultRowHeight="15" customHeight="1"/>
  <cols>
    <col min="1" max="1" width="12.7109375" customWidth="1"/>
    <col min="2" max="3" width="21.7109375" customWidth="1"/>
    <col min="4" max="4" width="17.42578125" customWidth="1"/>
    <col min="5" max="5" width="15.28515625" customWidth="1"/>
    <col min="6" max="6" width="11.140625" customWidth="1"/>
    <col min="8" max="8" width="11.140625" customWidth="1"/>
    <col min="10" max="10" width="12.140625" customWidth="1"/>
    <col min="11" max="11" width="11.42578125" customWidth="1"/>
    <col min="12" max="12" width="12.425781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4" t="s">
        <v>251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7" t="s">
        <v>3</v>
      </c>
      <c r="B3" s="2"/>
      <c r="C3" s="2"/>
      <c r="D3" s="17" t="s">
        <v>4</v>
      </c>
      <c r="E3" s="17"/>
      <c r="F3" s="17"/>
      <c r="G3" s="17"/>
      <c r="H3" s="17"/>
      <c r="I3" s="17"/>
      <c r="J3" s="17"/>
      <c r="K3" s="17"/>
      <c r="L3" s="17"/>
    </row>
    <row r="4" spans="1:12">
      <c r="A4" s="3" t="s">
        <v>5</v>
      </c>
      <c r="B4" s="2"/>
      <c r="C4" s="2"/>
      <c r="D4" s="18" t="s">
        <v>6</v>
      </c>
      <c r="E4" s="18"/>
      <c r="F4" s="18"/>
      <c r="G4" s="18"/>
      <c r="H4" s="18"/>
      <c r="I4" s="18"/>
      <c r="J4" s="18"/>
      <c r="K4" s="18"/>
      <c r="L4" s="18"/>
    </row>
    <row r="5" spans="1:12">
      <c r="A5" s="7" t="s">
        <v>7</v>
      </c>
      <c r="B5" s="2"/>
      <c r="C5" s="2"/>
      <c r="D5" s="18" t="s">
        <v>8</v>
      </c>
      <c r="E5" s="18"/>
      <c r="F5" s="18"/>
      <c r="G5" s="18"/>
      <c r="H5" s="18"/>
      <c r="I5" s="18"/>
      <c r="J5" s="18"/>
      <c r="K5" s="18"/>
      <c r="L5" s="18"/>
    </row>
    <row r="6" spans="1:12">
      <c r="A6" s="7" t="s">
        <v>9</v>
      </c>
      <c r="B6" s="2"/>
      <c r="C6" s="2"/>
      <c r="D6" s="18" t="s">
        <v>10</v>
      </c>
      <c r="E6" s="18"/>
      <c r="F6" s="18"/>
      <c r="G6" s="18"/>
      <c r="H6" s="18"/>
      <c r="I6" s="18"/>
      <c r="J6" s="18"/>
      <c r="K6" s="18"/>
      <c r="L6" s="18"/>
    </row>
    <row r="7" spans="1:12">
      <c r="A7" s="20" t="s">
        <v>11</v>
      </c>
      <c r="B7" s="20"/>
      <c r="C7" s="20"/>
      <c r="D7" s="12" t="s">
        <v>12</v>
      </c>
      <c r="E7" s="9"/>
      <c r="F7" s="9"/>
      <c r="G7" s="9"/>
      <c r="H7" s="9"/>
      <c r="I7" s="9"/>
      <c r="J7" s="9"/>
      <c r="K7" s="9"/>
      <c r="L7" s="9"/>
    </row>
    <row r="8" spans="1:12">
      <c r="A8" s="3" t="s">
        <v>13</v>
      </c>
      <c r="B8" s="11"/>
      <c r="C8" s="11"/>
      <c r="D8" s="2" t="s">
        <v>14</v>
      </c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/>
      <c r="E9" s="10"/>
      <c r="F9" s="10"/>
      <c r="G9" s="10"/>
      <c r="H9" s="10"/>
      <c r="I9" s="10"/>
      <c r="J9" s="10"/>
      <c r="K9" s="10"/>
      <c r="L9" s="10"/>
    </row>
    <row r="10" spans="1:12">
      <c r="A10" s="2"/>
      <c r="B10" s="2"/>
      <c r="C10" s="2"/>
      <c r="D10" s="19" t="s">
        <v>15</v>
      </c>
      <c r="E10" s="19"/>
      <c r="F10" s="19"/>
      <c r="G10" s="19"/>
      <c r="H10" s="19"/>
      <c r="I10" s="19"/>
      <c r="J10" s="19"/>
      <c r="K10" s="19"/>
      <c r="L10" s="19"/>
    </row>
    <row r="11" spans="1:12" ht="41.25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32.2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42" customHeight="1">
      <c r="A13" s="2"/>
      <c r="B13" s="2"/>
      <c r="C13" s="2"/>
      <c r="D13" s="21" t="s">
        <v>18</v>
      </c>
      <c r="E13" s="22"/>
      <c r="F13" s="22"/>
      <c r="G13" s="22"/>
      <c r="H13" s="22"/>
      <c r="I13" s="22"/>
      <c r="J13" s="22"/>
      <c r="K13" s="22"/>
      <c r="L13" s="22"/>
    </row>
    <row r="14" spans="1:12" ht="21.75" customHeight="1">
      <c r="A14" s="2"/>
      <c r="B14" s="2"/>
      <c r="C14" s="2"/>
      <c r="D14" s="21" t="s">
        <v>19</v>
      </c>
      <c r="E14" s="22"/>
      <c r="F14" s="22"/>
      <c r="G14" s="22"/>
      <c r="H14" s="22"/>
      <c r="I14" s="22"/>
      <c r="J14" s="22"/>
      <c r="K14" s="22"/>
      <c r="L14" s="22"/>
    </row>
    <row r="15" spans="1:12">
      <c r="A15" s="3"/>
      <c r="B15" s="2"/>
      <c r="C15" s="2"/>
      <c r="D15" s="2"/>
      <c r="E15" s="2"/>
      <c r="F15" s="2"/>
      <c r="G15" s="3"/>
      <c r="H15" s="3"/>
      <c r="I15" s="3"/>
      <c r="J15" s="2"/>
      <c r="K15" s="2"/>
      <c r="L15" s="2"/>
    </row>
    <row r="16" spans="1:12">
      <c r="A16" s="25" t="s">
        <v>20</v>
      </c>
      <c r="B16" s="25" t="s">
        <v>21</v>
      </c>
      <c r="C16" s="25" t="s">
        <v>22</v>
      </c>
      <c r="D16" s="25" t="s">
        <v>23</v>
      </c>
      <c r="E16" s="26" t="s">
        <v>24</v>
      </c>
      <c r="F16" s="27" t="s">
        <v>25</v>
      </c>
      <c r="G16" s="27"/>
      <c r="H16" s="27"/>
      <c r="I16" s="27"/>
      <c r="J16" s="27"/>
      <c r="K16" s="27"/>
      <c r="L16" s="28" t="s">
        <v>26</v>
      </c>
    </row>
    <row r="17" spans="1:12">
      <c r="A17" s="25"/>
      <c r="B17" s="25"/>
      <c r="C17" s="25"/>
      <c r="D17" s="25"/>
      <c r="E17" s="26"/>
      <c r="F17" s="29" t="s">
        <v>37</v>
      </c>
      <c r="G17" s="29"/>
      <c r="H17" s="29" t="s">
        <v>38</v>
      </c>
      <c r="I17" s="29"/>
      <c r="J17" s="29"/>
      <c r="K17" s="29"/>
      <c r="L17" s="28"/>
    </row>
    <row r="18" spans="1:12" ht="48">
      <c r="A18" s="25"/>
      <c r="B18" s="25"/>
      <c r="C18" s="25"/>
      <c r="D18" s="25"/>
      <c r="E18" s="26"/>
      <c r="F18" s="32" t="s">
        <v>39</v>
      </c>
      <c r="G18" s="32" t="s">
        <v>40</v>
      </c>
      <c r="H18" s="32" t="s">
        <v>41</v>
      </c>
      <c r="I18" s="32" t="s">
        <v>42</v>
      </c>
      <c r="J18" s="33" t="s">
        <v>43</v>
      </c>
      <c r="K18" s="32" t="s">
        <v>44</v>
      </c>
      <c r="L18" s="28"/>
    </row>
    <row r="19" spans="1:12">
      <c r="A19" s="25"/>
      <c r="B19" s="25"/>
      <c r="C19" s="25"/>
      <c r="D19" s="25"/>
      <c r="E19" s="26"/>
      <c r="F19" s="33" t="s">
        <v>45</v>
      </c>
      <c r="G19" s="33" t="s">
        <v>46</v>
      </c>
      <c r="H19" s="33" t="s">
        <v>47</v>
      </c>
      <c r="I19" s="33" t="s">
        <v>47</v>
      </c>
      <c r="J19" s="33" t="s">
        <v>46</v>
      </c>
      <c r="K19" s="33" t="s">
        <v>46</v>
      </c>
      <c r="L19" s="28"/>
    </row>
    <row r="20" spans="1:12">
      <c r="A20" s="34" t="s">
        <v>186</v>
      </c>
      <c r="B20" s="34" t="s">
        <v>182</v>
      </c>
      <c r="C20" s="34" t="s">
        <v>183</v>
      </c>
      <c r="D20" s="56" t="s">
        <v>187</v>
      </c>
      <c r="E20" s="44" t="s">
        <v>188</v>
      </c>
      <c r="F20" s="45">
        <v>15</v>
      </c>
      <c r="G20" s="45">
        <v>6</v>
      </c>
      <c r="H20" s="45">
        <v>9</v>
      </c>
      <c r="I20" s="45">
        <v>12</v>
      </c>
      <c r="J20" s="45">
        <v>6</v>
      </c>
      <c r="K20" s="45">
        <v>6</v>
      </c>
      <c r="L20" s="37">
        <f t="shared" ref="L20:L56" si="0">SUM(F20:K20)</f>
        <v>54</v>
      </c>
    </row>
    <row r="21" spans="1:12">
      <c r="A21" s="34" t="s">
        <v>189</v>
      </c>
      <c r="B21" s="34" t="s">
        <v>81</v>
      </c>
      <c r="C21" s="34" t="s">
        <v>82</v>
      </c>
      <c r="D21" s="56" t="s">
        <v>190</v>
      </c>
      <c r="E21" s="44" t="s">
        <v>191</v>
      </c>
      <c r="F21" s="45">
        <v>24</v>
      </c>
      <c r="G21" s="45">
        <v>9</v>
      </c>
      <c r="H21" s="45">
        <v>15</v>
      </c>
      <c r="I21" s="45">
        <v>19</v>
      </c>
      <c r="J21" s="45">
        <v>5</v>
      </c>
      <c r="K21" s="45">
        <v>7</v>
      </c>
      <c r="L21" s="37">
        <f t="shared" si="0"/>
        <v>79</v>
      </c>
    </row>
    <row r="22" spans="1:12">
      <c r="A22" s="34" t="s">
        <v>192</v>
      </c>
      <c r="B22" s="34" t="s">
        <v>99</v>
      </c>
      <c r="C22" s="34" t="s">
        <v>100</v>
      </c>
      <c r="D22" s="56" t="s">
        <v>193</v>
      </c>
      <c r="E22" s="44" t="s">
        <v>188</v>
      </c>
      <c r="F22" s="45">
        <v>21</v>
      </c>
      <c r="G22" s="45">
        <v>7</v>
      </c>
      <c r="H22" s="45">
        <v>17</v>
      </c>
      <c r="I22" s="45">
        <v>16</v>
      </c>
      <c r="J22" s="45">
        <v>7</v>
      </c>
      <c r="K22" s="45">
        <v>8</v>
      </c>
      <c r="L22" s="37">
        <f t="shared" si="0"/>
        <v>76</v>
      </c>
    </row>
    <row r="23" spans="1:12">
      <c r="A23" s="34" t="s">
        <v>194</v>
      </c>
      <c r="B23" s="34" t="s">
        <v>157</v>
      </c>
      <c r="C23" s="34" t="s">
        <v>165</v>
      </c>
      <c r="D23" s="56" t="s">
        <v>195</v>
      </c>
      <c r="E23" s="44" t="s">
        <v>188</v>
      </c>
      <c r="F23" s="45">
        <v>17</v>
      </c>
      <c r="G23" s="45">
        <v>6</v>
      </c>
      <c r="H23" s="45">
        <v>12</v>
      </c>
      <c r="I23" s="45">
        <v>13</v>
      </c>
      <c r="J23" s="45">
        <v>7</v>
      </c>
      <c r="K23" s="45">
        <v>7</v>
      </c>
      <c r="L23" s="37">
        <f t="shared" si="0"/>
        <v>62</v>
      </c>
    </row>
    <row r="24" spans="1:12">
      <c r="A24" s="34" t="s">
        <v>196</v>
      </c>
      <c r="B24" s="34" t="s">
        <v>161</v>
      </c>
      <c r="C24" s="34" t="s">
        <v>162</v>
      </c>
      <c r="D24" s="56" t="s">
        <v>197</v>
      </c>
      <c r="E24" s="44" t="s">
        <v>188</v>
      </c>
      <c r="F24" s="45">
        <v>17</v>
      </c>
      <c r="G24" s="45">
        <v>6</v>
      </c>
      <c r="H24" s="45">
        <v>11</v>
      </c>
      <c r="I24" s="45">
        <v>12</v>
      </c>
      <c r="J24" s="45">
        <v>7</v>
      </c>
      <c r="K24" s="45">
        <v>7</v>
      </c>
      <c r="L24" s="37">
        <f t="shared" si="0"/>
        <v>60</v>
      </c>
    </row>
    <row r="25" spans="1:12">
      <c r="A25" s="34" t="s">
        <v>198</v>
      </c>
      <c r="B25" s="34" t="s">
        <v>157</v>
      </c>
      <c r="C25" s="34" t="s">
        <v>158</v>
      </c>
      <c r="D25" s="56" t="s">
        <v>199</v>
      </c>
      <c r="E25" s="44" t="s">
        <v>200</v>
      </c>
      <c r="F25" s="45">
        <v>20</v>
      </c>
      <c r="G25" s="45">
        <v>7</v>
      </c>
      <c r="H25" s="45">
        <v>12</v>
      </c>
      <c r="I25" s="45">
        <v>10</v>
      </c>
      <c r="J25" s="45">
        <v>7</v>
      </c>
      <c r="K25" s="45">
        <v>7</v>
      </c>
      <c r="L25" s="37">
        <f t="shared" si="0"/>
        <v>63</v>
      </c>
    </row>
    <row r="26" spans="1:12">
      <c r="A26" s="34" t="s">
        <v>201</v>
      </c>
      <c r="B26" s="34" t="s">
        <v>170</v>
      </c>
      <c r="C26" s="34" t="s">
        <v>171</v>
      </c>
      <c r="D26" s="56" t="s">
        <v>202</v>
      </c>
      <c r="E26" s="44" t="s">
        <v>188</v>
      </c>
      <c r="F26" s="45">
        <v>16</v>
      </c>
      <c r="G26" s="45">
        <v>6</v>
      </c>
      <c r="H26" s="45">
        <v>10</v>
      </c>
      <c r="I26" s="45">
        <v>14</v>
      </c>
      <c r="J26" s="45">
        <v>6</v>
      </c>
      <c r="K26" s="45">
        <v>7</v>
      </c>
      <c r="L26" s="37">
        <f t="shared" si="0"/>
        <v>59</v>
      </c>
    </row>
    <row r="27" spans="1:12">
      <c r="A27" s="34" t="s">
        <v>203</v>
      </c>
      <c r="B27" s="34" t="s">
        <v>95</v>
      </c>
      <c r="C27" s="34" t="s">
        <v>96</v>
      </c>
      <c r="D27" s="56" t="s">
        <v>204</v>
      </c>
      <c r="E27" s="44" t="s">
        <v>205</v>
      </c>
      <c r="F27" s="45">
        <v>21</v>
      </c>
      <c r="G27" s="45">
        <v>7</v>
      </c>
      <c r="H27" s="45">
        <v>18</v>
      </c>
      <c r="I27" s="45">
        <v>18</v>
      </c>
      <c r="J27" s="45">
        <v>5</v>
      </c>
      <c r="K27" s="45">
        <v>7</v>
      </c>
      <c r="L27" s="37">
        <f t="shared" si="0"/>
        <v>76</v>
      </c>
    </row>
    <row r="28" spans="1:12">
      <c r="A28" s="34" t="s">
        <v>206</v>
      </c>
      <c r="B28" s="34" t="s">
        <v>135</v>
      </c>
      <c r="C28" s="34" t="s">
        <v>136</v>
      </c>
      <c r="D28" s="56" t="s">
        <v>207</v>
      </c>
      <c r="E28" s="44" t="s">
        <v>188</v>
      </c>
      <c r="F28" s="45">
        <v>21</v>
      </c>
      <c r="G28" s="45">
        <v>6</v>
      </c>
      <c r="H28" s="45">
        <v>15</v>
      </c>
      <c r="I28" s="45">
        <v>14</v>
      </c>
      <c r="J28" s="45">
        <v>6</v>
      </c>
      <c r="K28" s="45">
        <v>7</v>
      </c>
      <c r="L28" s="37">
        <f t="shared" si="0"/>
        <v>69</v>
      </c>
    </row>
    <row r="29" spans="1:12">
      <c r="A29" s="34" t="s">
        <v>208</v>
      </c>
      <c r="B29" s="34" t="s">
        <v>119</v>
      </c>
      <c r="C29" s="34" t="s">
        <v>120</v>
      </c>
      <c r="D29" s="56" t="s">
        <v>209</v>
      </c>
      <c r="E29" s="44" t="s">
        <v>191</v>
      </c>
      <c r="F29" s="45">
        <v>19</v>
      </c>
      <c r="G29" s="45">
        <v>6</v>
      </c>
      <c r="H29" s="45">
        <v>16</v>
      </c>
      <c r="I29" s="45">
        <v>17</v>
      </c>
      <c r="J29" s="45">
        <v>7</v>
      </c>
      <c r="K29" s="45">
        <v>7</v>
      </c>
      <c r="L29" s="37">
        <f t="shared" si="0"/>
        <v>72</v>
      </c>
    </row>
    <row r="30" spans="1:12">
      <c r="A30" s="34" t="s">
        <v>210</v>
      </c>
      <c r="B30" s="34" t="s">
        <v>55</v>
      </c>
      <c r="C30" s="34" t="s">
        <v>56</v>
      </c>
      <c r="D30" s="56" t="s">
        <v>211</v>
      </c>
      <c r="E30" s="44" t="s">
        <v>200</v>
      </c>
      <c r="F30" s="45">
        <v>23</v>
      </c>
      <c r="G30" s="45">
        <v>8</v>
      </c>
      <c r="H30" s="45">
        <v>19</v>
      </c>
      <c r="I30" s="45">
        <v>16</v>
      </c>
      <c r="J30" s="45">
        <v>9</v>
      </c>
      <c r="K30" s="45">
        <v>9</v>
      </c>
      <c r="L30" s="37">
        <f t="shared" si="0"/>
        <v>84</v>
      </c>
    </row>
    <row r="31" spans="1:12">
      <c r="A31" s="34" t="s">
        <v>212</v>
      </c>
      <c r="B31" s="34" t="s">
        <v>55</v>
      </c>
      <c r="C31" s="34" t="s">
        <v>92</v>
      </c>
      <c r="D31" s="56" t="s">
        <v>213</v>
      </c>
      <c r="E31" s="44" t="s">
        <v>191</v>
      </c>
      <c r="F31" s="45">
        <v>18</v>
      </c>
      <c r="G31" s="45">
        <v>7</v>
      </c>
      <c r="H31" s="45">
        <v>19</v>
      </c>
      <c r="I31" s="45">
        <v>16</v>
      </c>
      <c r="J31" s="45">
        <v>8</v>
      </c>
      <c r="K31" s="45">
        <v>8</v>
      </c>
      <c r="L31" s="37">
        <f t="shared" si="0"/>
        <v>76</v>
      </c>
    </row>
    <row r="32" spans="1:12">
      <c r="A32" s="34" t="s">
        <v>214</v>
      </c>
      <c r="B32" s="34" t="s">
        <v>70</v>
      </c>
      <c r="C32" s="34" t="s">
        <v>71</v>
      </c>
      <c r="D32" s="56" t="s">
        <v>215</v>
      </c>
      <c r="E32" s="44" t="s">
        <v>188</v>
      </c>
      <c r="F32" s="45">
        <v>23</v>
      </c>
      <c r="G32" s="45">
        <v>7</v>
      </c>
      <c r="H32" s="45">
        <v>16</v>
      </c>
      <c r="I32" s="45">
        <v>16</v>
      </c>
      <c r="J32" s="45">
        <v>8</v>
      </c>
      <c r="K32" s="45">
        <v>8</v>
      </c>
      <c r="L32" s="37">
        <f t="shared" si="0"/>
        <v>78</v>
      </c>
    </row>
    <row r="33" spans="1:12">
      <c r="A33" s="34" t="s">
        <v>216</v>
      </c>
      <c r="B33" s="34" t="s">
        <v>167</v>
      </c>
      <c r="C33" s="34" t="s">
        <v>168</v>
      </c>
      <c r="D33" s="56" t="s">
        <v>217</v>
      </c>
      <c r="E33" s="44" t="s">
        <v>188</v>
      </c>
      <c r="F33" s="45">
        <v>14</v>
      </c>
      <c r="G33" s="45">
        <v>6</v>
      </c>
      <c r="H33" s="45">
        <v>11</v>
      </c>
      <c r="I33" s="45">
        <v>12</v>
      </c>
      <c r="J33" s="45">
        <v>6</v>
      </c>
      <c r="K33" s="45">
        <v>7</v>
      </c>
      <c r="L33" s="37">
        <f t="shared" si="0"/>
        <v>56</v>
      </c>
    </row>
    <row r="34" spans="1:12">
      <c r="A34" s="34" t="s">
        <v>218</v>
      </c>
      <c r="B34" s="34" t="s">
        <v>115</v>
      </c>
      <c r="C34" s="34" t="s">
        <v>116</v>
      </c>
      <c r="D34" s="56" t="s">
        <v>219</v>
      </c>
      <c r="E34" s="44" t="s">
        <v>188</v>
      </c>
      <c r="F34" s="45">
        <v>20</v>
      </c>
      <c r="G34" s="45">
        <v>6</v>
      </c>
      <c r="H34" s="45">
        <v>15</v>
      </c>
      <c r="I34" s="45">
        <v>17</v>
      </c>
      <c r="J34" s="45">
        <v>8</v>
      </c>
      <c r="K34" s="45">
        <v>8</v>
      </c>
      <c r="L34" s="37">
        <f t="shared" si="0"/>
        <v>74</v>
      </c>
    </row>
    <row r="35" spans="1:12">
      <c r="A35" s="34" t="s">
        <v>220</v>
      </c>
      <c r="B35" s="34" t="s">
        <v>143</v>
      </c>
      <c r="C35" s="34" t="s">
        <v>144</v>
      </c>
      <c r="D35" s="56" t="s">
        <v>221</v>
      </c>
      <c r="E35" s="44" t="s">
        <v>188</v>
      </c>
      <c r="F35" s="45">
        <v>15</v>
      </c>
      <c r="G35" s="45">
        <v>6</v>
      </c>
      <c r="H35" s="45">
        <v>15</v>
      </c>
      <c r="I35" s="45">
        <v>12</v>
      </c>
      <c r="J35" s="45">
        <v>7</v>
      </c>
      <c r="K35" s="45">
        <v>8</v>
      </c>
      <c r="L35" s="37">
        <f t="shared" si="0"/>
        <v>63</v>
      </c>
    </row>
    <row r="36" spans="1:12">
      <c r="A36" s="34" t="s">
        <v>222</v>
      </c>
      <c r="B36" s="34" t="s">
        <v>103</v>
      </c>
      <c r="C36" s="34" t="s">
        <v>104</v>
      </c>
      <c r="D36" s="56" t="s">
        <v>223</v>
      </c>
      <c r="E36" s="44" t="s">
        <v>188</v>
      </c>
      <c r="F36" s="45">
        <v>23</v>
      </c>
      <c r="G36" s="45">
        <v>8</v>
      </c>
      <c r="H36" s="45">
        <v>13</v>
      </c>
      <c r="I36" s="45">
        <v>15</v>
      </c>
      <c r="J36" s="45">
        <v>8</v>
      </c>
      <c r="K36" s="45">
        <v>7</v>
      </c>
      <c r="L36" s="37">
        <f t="shared" si="0"/>
        <v>74</v>
      </c>
    </row>
    <row r="37" spans="1:12">
      <c r="A37" s="34" t="s">
        <v>224</v>
      </c>
      <c r="B37" s="34" t="s">
        <v>150</v>
      </c>
      <c r="C37" s="34" t="s">
        <v>151</v>
      </c>
      <c r="D37" s="56" t="s">
        <v>225</v>
      </c>
      <c r="E37" s="44" t="s">
        <v>188</v>
      </c>
      <c r="F37" s="45">
        <v>16</v>
      </c>
      <c r="G37" s="45">
        <v>5</v>
      </c>
      <c r="H37" s="45">
        <v>14</v>
      </c>
      <c r="I37" s="45">
        <v>12</v>
      </c>
      <c r="J37" s="45">
        <v>7</v>
      </c>
      <c r="K37" s="45">
        <v>7</v>
      </c>
      <c r="L37" s="37">
        <f t="shared" si="0"/>
        <v>61</v>
      </c>
    </row>
    <row r="38" spans="1:12">
      <c r="A38" s="34" t="s">
        <v>62</v>
      </c>
      <c r="B38" s="34" t="s">
        <v>55</v>
      </c>
      <c r="C38" s="34" t="s">
        <v>63</v>
      </c>
      <c r="D38" s="56" t="s">
        <v>226</v>
      </c>
      <c r="E38" s="44" t="s">
        <v>227</v>
      </c>
      <c r="F38" s="45">
        <v>23</v>
      </c>
      <c r="G38" s="45">
        <v>8</v>
      </c>
      <c r="H38" s="45">
        <v>19</v>
      </c>
      <c r="I38" s="45">
        <v>15</v>
      </c>
      <c r="J38" s="45">
        <v>9</v>
      </c>
      <c r="K38" s="45">
        <v>8</v>
      </c>
      <c r="L38" s="37">
        <f t="shared" si="0"/>
        <v>82</v>
      </c>
    </row>
    <row r="39" spans="1:12">
      <c r="A39" s="34" t="s">
        <v>138</v>
      </c>
      <c r="B39" s="34" t="s">
        <v>139</v>
      </c>
      <c r="C39" s="34" t="s">
        <v>140</v>
      </c>
      <c r="D39" s="56" t="s">
        <v>228</v>
      </c>
      <c r="E39" s="44" t="s">
        <v>229</v>
      </c>
      <c r="F39" s="45">
        <v>15</v>
      </c>
      <c r="G39" s="45">
        <v>5</v>
      </c>
      <c r="H39" s="45">
        <v>15</v>
      </c>
      <c r="I39" s="45">
        <v>14</v>
      </c>
      <c r="J39" s="45">
        <v>9</v>
      </c>
      <c r="K39" s="45">
        <v>7</v>
      </c>
      <c r="L39" s="37">
        <f t="shared" si="0"/>
        <v>65</v>
      </c>
    </row>
    <row r="40" spans="1:12">
      <c r="A40" s="34" t="s">
        <v>122</v>
      </c>
      <c r="B40" s="34" t="s">
        <v>123</v>
      </c>
      <c r="C40" s="34" t="s">
        <v>124</v>
      </c>
      <c r="D40" s="56" t="s">
        <v>230</v>
      </c>
      <c r="E40" s="44" t="s">
        <v>188</v>
      </c>
      <c r="F40" s="45">
        <v>19</v>
      </c>
      <c r="G40" s="45">
        <v>6</v>
      </c>
      <c r="H40" s="45">
        <v>16</v>
      </c>
      <c r="I40" s="45">
        <v>17</v>
      </c>
      <c r="J40" s="45">
        <v>6</v>
      </c>
      <c r="K40" s="45">
        <v>7</v>
      </c>
      <c r="L40" s="37">
        <f t="shared" si="0"/>
        <v>71</v>
      </c>
    </row>
    <row r="41" spans="1:12">
      <c r="A41" s="34" t="s">
        <v>110</v>
      </c>
      <c r="B41" s="34" t="s">
        <v>111</v>
      </c>
      <c r="C41" s="34" t="s">
        <v>112</v>
      </c>
      <c r="D41" s="56" t="s">
        <v>231</v>
      </c>
      <c r="E41" s="44" t="s">
        <v>188</v>
      </c>
      <c r="F41" s="45">
        <v>20</v>
      </c>
      <c r="G41" s="45">
        <v>7</v>
      </c>
      <c r="H41" s="45">
        <v>16</v>
      </c>
      <c r="I41" s="45">
        <v>18</v>
      </c>
      <c r="J41" s="45">
        <v>7</v>
      </c>
      <c r="K41" s="45">
        <v>7</v>
      </c>
      <c r="L41" s="37">
        <f t="shared" si="0"/>
        <v>75</v>
      </c>
    </row>
    <row r="42" spans="1:12">
      <c r="A42" s="34" t="s">
        <v>152</v>
      </c>
      <c r="B42" s="34" t="s">
        <v>153</v>
      </c>
      <c r="C42" s="34" t="s">
        <v>154</v>
      </c>
      <c r="D42" s="56" t="s">
        <v>232</v>
      </c>
      <c r="E42" s="44" t="s">
        <v>233</v>
      </c>
      <c r="F42" s="45">
        <v>15</v>
      </c>
      <c r="G42" s="45">
        <v>6</v>
      </c>
      <c r="H42" s="45">
        <v>15</v>
      </c>
      <c r="I42" s="45">
        <v>14</v>
      </c>
      <c r="J42" s="45">
        <v>6</v>
      </c>
      <c r="K42" s="45">
        <v>6</v>
      </c>
      <c r="L42" s="37">
        <f t="shared" si="0"/>
        <v>62</v>
      </c>
    </row>
    <row r="43" spans="1:12">
      <c r="A43" s="34" t="s">
        <v>48</v>
      </c>
      <c r="B43" s="34" t="s">
        <v>49</v>
      </c>
      <c r="C43" s="34" t="s">
        <v>50</v>
      </c>
      <c r="D43" s="56" t="s">
        <v>234</v>
      </c>
      <c r="E43" s="44" t="s">
        <v>188</v>
      </c>
      <c r="F43" s="45">
        <v>24</v>
      </c>
      <c r="G43" s="45">
        <v>9</v>
      </c>
      <c r="H43" s="45">
        <v>19</v>
      </c>
      <c r="I43" s="45">
        <v>19</v>
      </c>
      <c r="J43" s="45">
        <v>9</v>
      </c>
      <c r="K43" s="45">
        <v>8</v>
      </c>
      <c r="L43" s="37">
        <f t="shared" si="0"/>
        <v>88</v>
      </c>
    </row>
    <row r="44" spans="1:12">
      <c r="A44" s="34" t="s">
        <v>145</v>
      </c>
      <c r="B44" s="34" t="s">
        <v>146</v>
      </c>
      <c r="C44" s="34" t="s">
        <v>147</v>
      </c>
      <c r="D44" s="56" t="s">
        <v>235</v>
      </c>
      <c r="E44" s="44" t="s">
        <v>236</v>
      </c>
      <c r="F44" s="45">
        <v>18</v>
      </c>
      <c r="G44" s="45">
        <v>6</v>
      </c>
      <c r="H44" s="45">
        <v>15</v>
      </c>
      <c r="I44" s="45">
        <v>14</v>
      </c>
      <c r="J44" s="45">
        <v>6</v>
      </c>
      <c r="K44" s="45">
        <v>6</v>
      </c>
      <c r="L44" s="37">
        <f t="shared" si="0"/>
        <v>65</v>
      </c>
    </row>
    <row r="45" spans="1:12">
      <c r="A45" s="34" t="s">
        <v>72</v>
      </c>
      <c r="B45" s="34" t="s">
        <v>73</v>
      </c>
      <c r="C45" s="34" t="s">
        <v>74</v>
      </c>
      <c r="D45" s="56" t="s">
        <v>237</v>
      </c>
      <c r="E45" s="44" t="s">
        <v>188</v>
      </c>
      <c r="F45" s="45">
        <v>20</v>
      </c>
      <c r="G45" s="45">
        <v>8</v>
      </c>
      <c r="H45" s="45">
        <v>19</v>
      </c>
      <c r="I45" s="45">
        <v>18</v>
      </c>
      <c r="J45" s="45">
        <v>8</v>
      </c>
      <c r="K45" s="45">
        <v>8</v>
      </c>
      <c r="L45" s="37">
        <f t="shared" si="0"/>
        <v>81</v>
      </c>
    </row>
    <row r="46" spans="1:12">
      <c r="A46" s="34" t="s">
        <v>130</v>
      </c>
      <c r="B46" s="34" t="s">
        <v>131</v>
      </c>
      <c r="C46" s="34" t="s">
        <v>132</v>
      </c>
      <c r="D46" s="56" t="s">
        <v>238</v>
      </c>
      <c r="E46" s="44" t="s">
        <v>188</v>
      </c>
      <c r="F46" s="45">
        <v>17</v>
      </c>
      <c r="G46" s="45">
        <v>6</v>
      </c>
      <c r="H46" s="45">
        <v>13</v>
      </c>
      <c r="I46" s="45">
        <v>15</v>
      </c>
      <c r="J46" s="45">
        <v>7</v>
      </c>
      <c r="K46" s="45">
        <v>8</v>
      </c>
      <c r="L46" s="37">
        <f t="shared" si="0"/>
        <v>66</v>
      </c>
    </row>
    <row r="47" spans="1:12">
      <c r="A47" s="34" t="s">
        <v>125</v>
      </c>
      <c r="B47" s="34" t="s">
        <v>126</v>
      </c>
      <c r="C47" s="34" t="s">
        <v>127</v>
      </c>
      <c r="D47" s="56" t="s">
        <v>239</v>
      </c>
      <c r="E47" s="44" t="s">
        <v>188</v>
      </c>
      <c r="F47" s="45">
        <v>20</v>
      </c>
      <c r="G47" s="45">
        <v>6</v>
      </c>
      <c r="H47" s="45">
        <v>14</v>
      </c>
      <c r="I47" s="45">
        <v>14</v>
      </c>
      <c r="J47" s="45">
        <v>7</v>
      </c>
      <c r="K47" s="45">
        <v>8</v>
      </c>
      <c r="L47" s="37">
        <f t="shared" si="0"/>
        <v>69</v>
      </c>
    </row>
    <row r="48" spans="1:12">
      <c r="A48" s="34" t="s">
        <v>58</v>
      </c>
      <c r="B48" s="34" t="s">
        <v>59</v>
      </c>
      <c r="C48" s="34" t="s">
        <v>60</v>
      </c>
      <c r="D48" s="56" t="s">
        <v>240</v>
      </c>
      <c r="E48" s="44" t="s">
        <v>188</v>
      </c>
      <c r="F48" s="45">
        <v>22</v>
      </c>
      <c r="G48" s="45">
        <v>8</v>
      </c>
      <c r="H48" s="45">
        <v>20</v>
      </c>
      <c r="I48" s="45">
        <v>17</v>
      </c>
      <c r="J48" s="45">
        <v>8</v>
      </c>
      <c r="K48" s="45">
        <v>8</v>
      </c>
      <c r="L48" s="37">
        <f t="shared" si="0"/>
        <v>83</v>
      </c>
    </row>
    <row r="49" spans="1:12">
      <c r="A49" s="34" t="s">
        <v>177</v>
      </c>
      <c r="B49" s="34" t="s">
        <v>178</v>
      </c>
      <c r="C49" s="34" t="s">
        <v>179</v>
      </c>
      <c r="D49" s="56" t="s">
        <v>241</v>
      </c>
      <c r="E49" s="44" t="s">
        <v>242</v>
      </c>
      <c r="F49" s="45">
        <v>14</v>
      </c>
      <c r="G49" s="45">
        <v>6</v>
      </c>
      <c r="H49" s="45">
        <v>10</v>
      </c>
      <c r="I49" s="45">
        <v>11</v>
      </c>
      <c r="J49" s="45">
        <v>6</v>
      </c>
      <c r="K49" s="45">
        <v>8</v>
      </c>
      <c r="L49" s="37">
        <f t="shared" si="0"/>
        <v>55</v>
      </c>
    </row>
    <row r="50" spans="1:12">
      <c r="A50" s="34" t="s">
        <v>84</v>
      </c>
      <c r="B50" s="34" t="s">
        <v>85</v>
      </c>
      <c r="C50" s="34" t="s">
        <v>86</v>
      </c>
      <c r="D50" s="56" t="s">
        <v>243</v>
      </c>
      <c r="E50" s="44" t="s">
        <v>188</v>
      </c>
      <c r="F50" s="45">
        <v>24</v>
      </c>
      <c r="G50" s="45">
        <v>9</v>
      </c>
      <c r="H50" s="45">
        <v>15</v>
      </c>
      <c r="I50" s="45">
        <v>18</v>
      </c>
      <c r="J50" s="45">
        <v>8</v>
      </c>
      <c r="K50" s="45">
        <v>8</v>
      </c>
      <c r="L50" s="37">
        <f t="shared" si="0"/>
        <v>82</v>
      </c>
    </row>
    <row r="51" spans="1:12">
      <c r="A51" s="34" t="s">
        <v>65</v>
      </c>
      <c r="B51" s="34" t="s">
        <v>66</v>
      </c>
      <c r="C51" s="34" t="s">
        <v>67</v>
      </c>
      <c r="D51" s="56" t="s">
        <v>244</v>
      </c>
      <c r="E51" s="44" t="s">
        <v>205</v>
      </c>
      <c r="F51" s="45">
        <v>23</v>
      </c>
      <c r="G51" s="45">
        <v>8</v>
      </c>
      <c r="H51" s="45">
        <v>15</v>
      </c>
      <c r="I51" s="45">
        <v>17</v>
      </c>
      <c r="J51" s="45">
        <v>9</v>
      </c>
      <c r="K51" s="45">
        <v>8</v>
      </c>
      <c r="L51" s="37">
        <f t="shared" si="0"/>
        <v>80</v>
      </c>
    </row>
    <row r="52" spans="1:12">
      <c r="A52" s="34" t="s">
        <v>106</v>
      </c>
      <c r="B52" s="34" t="s">
        <v>107</v>
      </c>
      <c r="C52" s="34" t="s">
        <v>108</v>
      </c>
      <c r="D52" s="56" t="s">
        <v>245</v>
      </c>
      <c r="E52" s="44" t="s">
        <v>188</v>
      </c>
      <c r="F52" s="45">
        <v>22</v>
      </c>
      <c r="G52" s="45">
        <v>8</v>
      </c>
      <c r="H52" s="45">
        <v>15</v>
      </c>
      <c r="I52" s="45">
        <v>16</v>
      </c>
      <c r="J52" s="45">
        <v>8</v>
      </c>
      <c r="K52" s="45">
        <v>8</v>
      </c>
      <c r="L52" s="37">
        <f t="shared" si="0"/>
        <v>77</v>
      </c>
    </row>
    <row r="53" spans="1:12">
      <c r="A53" s="34" t="s">
        <v>76</v>
      </c>
      <c r="B53" s="34" t="s">
        <v>77</v>
      </c>
      <c r="C53" s="34" t="s">
        <v>78</v>
      </c>
      <c r="D53" s="56" t="s">
        <v>246</v>
      </c>
      <c r="E53" s="44" t="s">
        <v>188</v>
      </c>
      <c r="F53" s="45">
        <v>24</v>
      </c>
      <c r="G53" s="45">
        <v>7</v>
      </c>
      <c r="H53" s="45">
        <v>15</v>
      </c>
      <c r="I53" s="45">
        <v>17</v>
      </c>
      <c r="J53" s="45">
        <v>7</v>
      </c>
      <c r="K53" s="45">
        <v>8</v>
      </c>
      <c r="L53" s="37">
        <f t="shared" si="0"/>
        <v>78</v>
      </c>
    </row>
    <row r="54" spans="1:12">
      <c r="A54" s="34" t="s">
        <v>173</v>
      </c>
      <c r="B54" s="34" t="s">
        <v>174</v>
      </c>
      <c r="C54" s="34" t="s">
        <v>175</v>
      </c>
      <c r="D54" s="56" t="s">
        <v>247</v>
      </c>
      <c r="E54" s="44" t="s">
        <v>248</v>
      </c>
      <c r="F54" s="45">
        <v>13</v>
      </c>
      <c r="G54" s="45">
        <v>6</v>
      </c>
      <c r="H54" s="45">
        <v>13</v>
      </c>
      <c r="I54" s="45">
        <v>14</v>
      </c>
      <c r="J54" s="45">
        <v>3</v>
      </c>
      <c r="K54" s="45">
        <v>6</v>
      </c>
      <c r="L54" s="37">
        <f t="shared" si="0"/>
        <v>55</v>
      </c>
    </row>
    <row r="55" spans="1:12">
      <c r="A55" s="34" t="s">
        <v>128</v>
      </c>
      <c r="B55" s="34" t="s">
        <v>107</v>
      </c>
      <c r="C55" s="34" t="s">
        <v>129</v>
      </c>
      <c r="D55" s="56" t="s">
        <v>249</v>
      </c>
      <c r="E55" s="44" t="s">
        <v>227</v>
      </c>
      <c r="F55" s="45">
        <v>19</v>
      </c>
      <c r="G55" s="45">
        <v>7</v>
      </c>
      <c r="H55" s="45">
        <v>14</v>
      </c>
      <c r="I55" s="45">
        <v>14</v>
      </c>
      <c r="J55" s="45">
        <v>7</v>
      </c>
      <c r="K55" s="45">
        <v>7</v>
      </c>
      <c r="L55" s="37">
        <f t="shared" si="0"/>
        <v>68</v>
      </c>
    </row>
    <row r="56" spans="1:12">
      <c r="A56" s="34" t="s">
        <v>88</v>
      </c>
      <c r="B56" s="34" t="s">
        <v>89</v>
      </c>
      <c r="C56" s="34" t="s">
        <v>90</v>
      </c>
      <c r="D56" s="56" t="s">
        <v>250</v>
      </c>
      <c r="E56" s="44" t="s">
        <v>188</v>
      </c>
      <c r="F56" s="45">
        <v>22</v>
      </c>
      <c r="G56" s="45">
        <v>7</v>
      </c>
      <c r="H56" s="45">
        <v>16</v>
      </c>
      <c r="I56" s="45">
        <v>17</v>
      </c>
      <c r="J56" s="45">
        <v>8</v>
      </c>
      <c r="K56" s="45">
        <v>8</v>
      </c>
      <c r="L56" s="37">
        <f t="shared" si="0"/>
        <v>78</v>
      </c>
    </row>
    <row r="57" spans="1:12">
      <c r="A57" s="4"/>
      <c r="B57" s="4"/>
      <c r="C57" s="4"/>
      <c r="D57" s="5">
        <f>SUM(D20:D56)</f>
        <v>0</v>
      </c>
      <c r="E57" s="5">
        <f>SUM(E20:E56)</f>
        <v>0</v>
      </c>
      <c r="F57" s="4"/>
      <c r="G57" s="4"/>
      <c r="H57" s="4"/>
      <c r="I57" s="4"/>
      <c r="J57" s="4"/>
      <c r="K57" s="4"/>
      <c r="L57" s="13"/>
    </row>
    <row r="58" spans="1:12">
      <c r="A58" s="4"/>
      <c r="B58" s="4"/>
      <c r="C58" s="4"/>
      <c r="D58" s="4"/>
      <c r="E58" s="6"/>
      <c r="F58" s="4"/>
      <c r="G58" s="4"/>
      <c r="H58" s="4"/>
      <c r="I58" s="4"/>
      <c r="J58" s="4"/>
      <c r="K58" s="4"/>
      <c r="L58" s="4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19">
    <mergeCell ref="F16:K16"/>
    <mergeCell ref="L16:L19"/>
    <mergeCell ref="F17:G17"/>
    <mergeCell ref="H17:K17"/>
    <mergeCell ref="A16:A19"/>
    <mergeCell ref="B16:B19"/>
    <mergeCell ref="C16:C19"/>
    <mergeCell ref="D16:D19"/>
    <mergeCell ref="E16:E19"/>
    <mergeCell ref="D11:L11"/>
    <mergeCell ref="D12:L12"/>
    <mergeCell ref="D13:L13"/>
    <mergeCell ref="D14:L14"/>
    <mergeCell ref="D10:L10"/>
    <mergeCell ref="D3:L3"/>
    <mergeCell ref="D4:L4"/>
    <mergeCell ref="D5:L5"/>
    <mergeCell ref="D6:L6"/>
    <mergeCell ref="A7:C7"/>
  </mergeCells>
  <dataValidations count="6">
    <dataValidation type="decimal" operator="lessThanOrEqual" allowBlank="1" showInputMessage="1" showErrorMessage="1" error="max. 40" sqref="F1:F12 F57:F59 F15:F17" xr:uid="{85FA8031-0CD0-486A-AA3F-7B49FBC8569E}">
      <formula1>30</formula1>
    </dataValidation>
    <dataValidation type="decimal" operator="lessThanOrEqual" allowBlank="1" showInputMessage="1" showErrorMessage="1" error="max. 15" sqref="G57:G59 G1:G12 G15:G17" xr:uid="{7A105D97-3BC5-45C6-85DC-85DF034F869A}">
      <formula1>20</formula1>
    </dataValidation>
    <dataValidation type="decimal" operator="lessThanOrEqual" allowBlank="1" showInputMessage="1" showErrorMessage="1" error="max. 15" sqref="H57:H59 H1:H12 H15:H17" xr:uid="{4E5D654F-27A2-4931-8A01-2CAE0994B251}">
      <formula1>10</formula1>
    </dataValidation>
    <dataValidation type="decimal" operator="lessThanOrEqual" allowBlank="1" showInputMessage="1" showErrorMessage="1" error="max. 5" sqref="I1:I12 I57:I59 I15:I17" xr:uid="{F2D97144-6F23-4AAB-85B8-9560C53BE55A}">
      <formula1>20</formula1>
    </dataValidation>
    <dataValidation type="decimal" operator="lessThanOrEqual" allowBlank="1" showInputMessage="1" showErrorMessage="1" error="max. 10" sqref="J1:K12 J57:K59 J15:K17" xr:uid="{06C8F582-E40C-4656-ABA7-A3B841B568E9}">
      <formula1>10</formula1>
    </dataValidation>
    <dataValidation type="decimal" operator="lessThanOrEqual" allowBlank="1" showInputMessage="1" showErrorMessage="1" sqref="F20:K56" xr:uid="{8841C42A-F830-4E4A-A55D-9D8AF2025F66}">
      <formula1>30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D02891-466C-4297-BBA9-415DF8D3BEC1}"/>
</file>

<file path=customXml/itemProps2.xml><?xml version="1.0" encoding="utf-8"?>
<ds:datastoreItem xmlns:ds="http://schemas.openxmlformats.org/officeDocument/2006/customXml" ds:itemID="{320249BE-6A1A-4024-861B-3E4A22C855C3}"/>
</file>

<file path=customXml/itemProps3.xml><?xml version="1.0" encoding="utf-8"?>
<ds:datastoreItem xmlns:ds="http://schemas.openxmlformats.org/officeDocument/2006/customXml" ds:itemID="{019C454F-5295-4688-BDE3-514824CCF4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Szczepaniková Zuzana</cp:lastModifiedBy>
  <cp:revision/>
  <dcterms:created xsi:type="dcterms:W3CDTF">2013-12-06T22:03:05Z</dcterms:created>
  <dcterms:modified xsi:type="dcterms:W3CDTF">2026-10-05T12:05:52Z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