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fkcz-my.sharepoint.com/personal/tereza_tylova_sfa_gov_cz/Documents/Plocha/Jednání Rady KMG/září/"/>
    </mc:Choice>
  </mc:AlternateContent>
  <xr:revisionPtr revIDLastSave="41" documentId="13_ncr:1_{7BFB02F7-AB97-4438-B6F1-206B36E3012A}" xr6:coauthVersionLast="47" xr6:coauthVersionMax="47" xr10:uidLastSave="{44FD228A-5242-482B-9599-C61F64DF8C8B}"/>
  <bookViews>
    <workbookView xWindow="-110" yWindow="-110" windowWidth="19420" windowHeight="11500" xr2:uid="{00000000-000D-0000-FFFF-FFFF00000000}"/>
  </bookViews>
  <sheets>
    <sheet name="Vyroba_hrany_film" sheetId="8" r:id="rId1"/>
    <sheet name="JS" sheetId="10" r:id="rId2"/>
    <sheet name="LW" sheetId="11" r:id="rId3"/>
    <sheet name="LO" sheetId="12" r:id="rId4"/>
    <sheet name="PBa" sheetId="13" r:id="rId5"/>
    <sheet name="PBi" sheetId="14" r:id="rId6"/>
  </sheets>
  <definedNames>
    <definedName name="_xlnm.Print_Area" localSheetId="1">JS!$A$1:$L$45</definedName>
    <definedName name="_xlnm.Print_Area" localSheetId="3">LO!$A$1:$L$45</definedName>
    <definedName name="_xlnm.Print_Area" localSheetId="2">LW!$A$1:$L$45</definedName>
    <definedName name="_xlnm.Print_Area" localSheetId="4">PBa!$A$1:$L$45</definedName>
    <definedName name="_xlnm.Print_Area" localSheetId="5">PBi!$A$1:$L$45</definedName>
    <definedName name="_xlnm.Print_Area" localSheetId="0">Vyroba_hrany_film!$A$1:$M$45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6" i="8" l="1"/>
  <c r="M57" i="8" s="1"/>
  <c r="E56" i="14"/>
  <c r="D56" i="14"/>
  <c r="L55" i="14"/>
  <c r="L54" i="14"/>
  <c r="L53" i="14"/>
  <c r="L52" i="14"/>
  <c r="L51" i="14"/>
  <c r="L50" i="14"/>
  <c r="L49" i="14"/>
  <c r="L48" i="14"/>
  <c r="L47" i="14"/>
  <c r="L46" i="14"/>
  <c r="L45" i="14"/>
  <c r="L44" i="14"/>
  <c r="L43" i="14"/>
  <c r="L42" i="14"/>
  <c r="L41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E56" i="13"/>
  <c r="D56" i="13"/>
  <c r="L55" i="13"/>
  <c r="L54" i="13"/>
  <c r="L53" i="13"/>
  <c r="L52" i="13"/>
  <c r="L51" i="13"/>
  <c r="L50" i="13"/>
  <c r="L49" i="13"/>
  <c r="L48" i="13"/>
  <c r="L47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E56" i="12"/>
  <c r="D56" i="12"/>
  <c r="L55" i="12"/>
  <c r="L54" i="12"/>
  <c r="L53" i="12"/>
  <c r="L52" i="12"/>
  <c r="L51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E56" i="11"/>
  <c r="D56" i="11"/>
  <c r="L55" i="11"/>
  <c r="L54" i="11"/>
  <c r="L53" i="11"/>
  <c r="L52" i="11"/>
  <c r="L51" i="11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E56" i="10"/>
  <c r="D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V28" i="8"/>
  <c r="V55" i="8"/>
  <c r="V22" i="8"/>
  <c r="V26" i="8"/>
  <c r="V46" i="8"/>
  <c r="V29" i="8"/>
  <c r="V31" i="8"/>
  <c r="V42" i="8"/>
  <c r="V38" i="8"/>
  <c r="V45" i="8"/>
  <c r="V39" i="8"/>
  <c r="V54" i="8"/>
  <c r="V48" i="8"/>
  <c r="V32" i="8"/>
  <c r="V43" i="8"/>
  <c r="L28" i="8"/>
  <c r="L55" i="8"/>
  <c r="L22" i="8"/>
  <c r="L26" i="8"/>
  <c r="L46" i="8"/>
  <c r="L29" i="8"/>
  <c r="L31" i="8"/>
  <c r="L42" i="8"/>
  <c r="L38" i="8"/>
  <c r="L45" i="8"/>
  <c r="L39" i="8"/>
  <c r="L54" i="8"/>
  <c r="L48" i="8"/>
  <c r="L32" i="8"/>
  <c r="L43" i="8"/>
  <c r="E56" i="8"/>
  <c r="D56" i="8"/>
  <c r="L37" i="8" l="1"/>
  <c r="L49" i="8"/>
  <c r="L47" i="8"/>
  <c r="L23" i="8"/>
  <c r="L53" i="8"/>
  <c r="L51" i="8"/>
  <c r="L44" i="8"/>
  <c r="L20" i="8"/>
  <c r="L50" i="8"/>
  <c r="L36" i="8"/>
  <c r="L34" i="8"/>
  <c r="L30" i="8"/>
  <c r="L27" i="8"/>
  <c r="L25" i="8"/>
  <c r="L24" i="8"/>
  <c r="L41" i="8"/>
  <c r="L40" i="8"/>
  <c r="L21" i="8"/>
  <c r="L35" i="8"/>
  <c r="L33" i="8"/>
  <c r="L52" i="8"/>
  <c r="V52" i="8"/>
  <c r="V37" i="8"/>
  <c r="V49" i="8"/>
  <c r="V47" i="8"/>
  <c r="V23" i="8"/>
  <c r="V53" i="8"/>
  <c r="V51" i="8"/>
  <c r="V44" i="8"/>
  <c r="V20" i="8"/>
  <c r="V50" i="8"/>
  <c r="V36" i="8"/>
  <c r="V34" i="8"/>
  <c r="V30" i="8"/>
  <c r="V27" i="8"/>
  <c r="V25" i="8"/>
  <c r="V24" i="8"/>
  <c r="V41" i="8"/>
  <c r="V40" i="8"/>
  <c r="V21" i="8"/>
  <c r="V35" i="8"/>
  <c r="V33" i="8"/>
</calcChain>
</file>

<file path=xl/sharedStrings.xml><?xml version="1.0" encoding="utf-8"?>
<sst xmlns="http://schemas.openxmlformats.org/spreadsheetml/2006/main" count="999" uniqueCount="157">
  <si>
    <t>Výroba celovečerního hraného filmu</t>
  </si>
  <si>
    <r>
      <t>Evidenční číslo výzvy:</t>
    </r>
    <r>
      <rPr>
        <sz val="9.5"/>
        <color rgb="FF000000"/>
        <rFont val="Arial"/>
        <family val="2"/>
      </rPr>
      <t xml:space="preserve">  2026-A-2-8-37</t>
    </r>
  </si>
  <si>
    <t>Cíle podpory audiovize:</t>
  </si>
  <si>
    <r>
      <t>Dotační kategorie:</t>
    </r>
    <r>
      <rPr>
        <sz val="9.5"/>
        <color rgb="FF000000"/>
        <rFont val="Arial"/>
        <family val="2"/>
      </rPr>
      <t xml:space="preserve"> Podpora kinematografie</t>
    </r>
  </si>
  <si>
    <t>1. Posílení stability producentských firem a podpora jejich dlouhodobé spolupráce s kreativními týmy.</t>
  </si>
  <si>
    <t>Dotační okruh: Výroba českého audiovizuálního díla</t>
  </si>
  <si>
    <t>2. Podpora žánrové diverzity v české audiovizi, podpora debutů a projektů pro různé cílové skupiny.</t>
  </si>
  <si>
    <r>
      <t>Lhůta pro podávání žádostí:</t>
    </r>
    <r>
      <rPr>
        <sz val="9.5"/>
        <color rgb="FF000000"/>
        <rFont val="Arial"/>
        <family val="2"/>
      </rPr>
      <t xml:space="preserve"> 22. 5. 2026–22. 6. 2026</t>
    </r>
  </si>
  <si>
    <t>3. Podpora projektů pro lokální trh i pro mezinárodní distribuci.</t>
  </si>
  <si>
    <r>
      <t>Finanční alokace:</t>
    </r>
    <r>
      <rPr>
        <sz val="9.5"/>
        <color rgb="FF000000"/>
        <rFont val="Arial"/>
        <family val="2"/>
      </rPr>
      <t xml:space="preserve"> 100 000 000 Kč</t>
    </r>
  </si>
  <si>
    <t>4. Podpora mezinárodních koprodukcí českých kinematografických děl, podpora exportu českých kinematografických děl.</t>
  </si>
  <si>
    <r>
      <t xml:space="preserve">Lhůta pro dokončení projektu: </t>
    </r>
    <r>
      <rPr>
        <sz val="9.5"/>
        <color rgb="FF000000"/>
        <rFont val="Arial"/>
        <family val="2"/>
      </rPr>
      <t xml:space="preserve">dle žádosti, nejdříve však 3 měsíce po zahájení kinodistribuce (resp. po prvním zpřístupnění v kině vč. projekce na festivalu) na území ČR a zároveň nejpozději do 31. 12. 2031
</t>
    </r>
  </si>
  <si>
    <r>
      <t xml:space="preserve">Forma podpory: </t>
    </r>
    <r>
      <rPr>
        <sz val="9.5"/>
        <rFont val="Arial"/>
        <family val="2"/>
        <charset val="238"/>
      </rPr>
      <t>investiční dotace</t>
    </r>
  </si>
  <si>
    <t>Specifikace dotačního okruhu</t>
  </si>
  <si>
    <t>Podpora je určena pro celovečerní hraná kinematografická díla (ve smyslu § 2 odst. 1 písm. b) zákona o audiovizi), která jsou českými audiovizuálními díly (ve smyslu § 2 odst. 1 písm. i) zákona o audiovizi), a která splňují tyto podmínky:</t>
  </si>
  <si>
    <t>1. České kinematografické dílo se 100% podílem výrobce nebo koproducentů na financování celkových výrobních nákladů, kteří mají místo podnikání, místo trvalého pobytu nebo sídlo na území České republiky
nebo</t>
  </si>
  <si>
    <t>2. České kinematografické dílo, na jehož výrobě se koproducenti s místem podnikání, místem trvalého pobytu nebo sídlem na území České republiky, podílí společně s koproducentem nebo koproducenty, kteří mají místo podnikání, místo trvalého pobytu nebo sídlo mimo území České republiky, a přitom platí, že:
   a. u dvoustranné koprodukce musí být česká finanční účast na celkových výrobních nákladech projektu 40 % nebo vyšší
   b. u třístranné a vícestranné koprodukce musí být podíl české finanční účasti na celkových výrobních nákladech projektu 30 % nebo vyšší</t>
  </si>
  <si>
    <t>Celovečerním kinematografickým dílem se pro účely Státního fondu audiovize (dále jen „Fond“) rozumí dílo se stopáží delší než 60 minut.</t>
  </si>
  <si>
    <t>Rada deklaruje, že v této výzvě neurčuje specificky podporu režijních a producentských debutů.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</si>
  <si>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</si>
  <si>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</si>
  <si>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</si>
  <si>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</si>
  <si>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</si>
  <si>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</si>
  <si>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</si>
  <si>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</si>
  <si>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komplexní dílo ano/ne</t>
  </si>
  <si>
    <t>Rada – komplexní dílo ano/ne</t>
  </si>
  <si>
    <t>žadatel – náročné audiovizuální dílo
ano/ne</t>
  </si>
  <si>
    <t>Rada – náročné audiovizuální dílo
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</si>
  <si>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</si>
  <si>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</si>
  <si>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</si>
  <si>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</si>
  <si>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</si>
  <si>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</si>
  <si>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</si>
  <si>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k výzvě</t>
  </si>
  <si>
    <t>Potenciál pro publikum</t>
  </si>
  <si>
    <t>Relevance k předchozí činnosti žadatele</t>
  </si>
  <si>
    <t>Kreativní tým</t>
  </si>
  <si>
    <t>Realizační strategie a ekonomika projektu</t>
  </si>
  <si>
    <t>Udržitelnost</t>
  </si>
  <si>
    <t>0–30</t>
  </si>
  <si>
    <t>0–20</t>
  </si>
  <si>
    <t>0–10</t>
  </si>
  <si>
    <t>946-2026</t>
  </si>
  <si>
    <t>8Heads Productions s.r.o.</t>
  </si>
  <si>
    <t>Jako vzduch</t>
  </si>
  <si>
    <t>ne</t>
  </si>
  <si>
    <t>ano</t>
  </si>
  <si>
    <t>960-2026</t>
  </si>
  <si>
    <t>Bionaut s.r.o.</t>
  </si>
  <si>
    <t>36m2</t>
  </si>
  <si>
    <t>962-2026</t>
  </si>
  <si>
    <t>Bontonfilm Studios s.r.o.</t>
  </si>
  <si>
    <t>Až na ten konec dobrý</t>
  </si>
  <si>
    <t xml:space="preserve">ano </t>
  </si>
  <si>
    <t>964-2026</t>
  </si>
  <si>
    <t xml:space="preserve">Elekta Prague, s.r.o. </t>
  </si>
  <si>
    <t>127 dní</t>
  </si>
  <si>
    <t>966-2026</t>
  </si>
  <si>
    <t xml:space="preserve">Cinémotif Films s.r.o. </t>
  </si>
  <si>
    <t>NORA</t>
  </si>
  <si>
    <t xml:space="preserve">ne </t>
  </si>
  <si>
    <t>971-2026</t>
  </si>
  <si>
    <t>One Way Ticket Films s.r.o.</t>
  </si>
  <si>
    <t>Zažít chalupu jinak</t>
  </si>
  <si>
    <t xml:space="preserve">974-2026 </t>
  </si>
  <si>
    <t>MOVIE s.r.o.</t>
  </si>
  <si>
    <t>Baťa</t>
  </si>
  <si>
    <t>977-2026</t>
  </si>
  <si>
    <t>nutprodukce s.r.o.</t>
  </si>
  <si>
    <t>Attention Whores</t>
  </si>
  <si>
    <t>978-2026</t>
  </si>
  <si>
    <t>Somatic Films s.r.o.</t>
  </si>
  <si>
    <t>Warhaiku</t>
  </si>
  <si>
    <t>979-2026</t>
  </si>
  <si>
    <t>Paprika Studios s.r.o.</t>
  </si>
  <si>
    <t>Těžké duše</t>
  </si>
  <si>
    <t>982-2026</t>
  </si>
  <si>
    <t>TVORBA films, s.r.o.</t>
  </si>
  <si>
    <t>Rodinná tradice</t>
  </si>
  <si>
    <t>983-2026</t>
  </si>
  <si>
    <t>INFINITY PRAGUE PRODUCTION, a.s.</t>
  </si>
  <si>
    <t>Jízdní hlídka</t>
  </si>
  <si>
    <t>988-2026</t>
  </si>
  <si>
    <t>Příšery</t>
  </si>
  <si>
    <t>989-2026</t>
  </si>
  <si>
    <t>Čarodějnice</t>
  </si>
  <si>
    <t>995-2026</t>
  </si>
  <si>
    <t xml:space="preserve">Analog Vision s.r.o. </t>
  </si>
  <si>
    <t>Dějiny vietnamského národa v Čechách a na Moravě</t>
  </si>
  <si>
    <t>998-2026</t>
  </si>
  <si>
    <t>VOREL FILM,s.r.o.</t>
  </si>
  <si>
    <t>Instalatér v lockdownu</t>
  </si>
  <si>
    <t>999-2026</t>
  </si>
  <si>
    <t>Přenášet hory</t>
  </si>
  <si>
    <t>1000-2026</t>
  </si>
  <si>
    <t>IN Film Praha spol. s.r.o.</t>
  </si>
  <si>
    <t>Pásmo</t>
  </si>
  <si>
    <t>1002-2026</t>
  </si>
  <si>
    <t>Xova Film, s.r.o.</t>
  </si>
  <si>
    <t>Lesdenzero</t>
  </si>
  <si>
    <t>1008-2026</t>
  </si>
  <si>
    <t>Bratři s.r.o</t>
  </si>
  <si>
    <t>Pořezat pár větví</t>
  </si>
  <si>
    <t>1012-2026</t>
  </si>
  <si>
    <t xml:space="preserve">Beginner’s Mind </t>
  </si>
  <si>
    <t>Ze dna</t>
  </si>
  <si>
    <t>1013-2026</t>
  </si>
  <si>
    <t>HEAVEN’S GATE s.r.o.</t>
  </si>
  <si>
    <t>Do tmy</t>
  </si>
  <si>
    <t>1015-2026</t>
  </si>
  <si>
    <t>Orbis Pictures film, s.r.o</t>
  </si>
  <si>
    <t>Provařená</t>
  </si>
  <si>
    <t>1017-2026</t>
  </si>
  <si>
    <t>FILM KOLEKTIV s.r.o.</t>
  </si>
  <si>
    <t>Teorie podivnosti</t>
  </si>
  <si>
    <t>1019-2026</t>
  </si>
  <si>
    <t>Úpal</t>
  </si>
  <si>
    <t>1021-2026</t>
  </si>
  <si>
    <t>Frame films s.r.o.</t>
  </si>
  <si>
    <t>Bouřliváci</t>
  </si>
  <si>
    <t>1024-2026</t>
  </si>
  <si>
    <t xml:space="preserve">Other Stories s.r.o. </t>
  </si>
  <si>
    <t>Hodina mezi psem a vlkem</t>
  </si>
  <si>
    <t>1026-2026</t>
  </si>
  <si>
    <t>NOCHI FILM s.r.o.</t>
  </si>
  <si>
    <t xml:space="preserve">Tyrkysová hora </t>
  </si>
  <si>
    <t>1028-2026</t>
  </si>
  <si>
    <t>Perfilm s.r.o.</t>
  </si>
  <si>
    <t>Eli a oni</t>
  </si>
  <si>
    <t>1029-2026</t>
  </si>
  <si>
    <t xml:space="preserve">LOVE.FRAME s.r.o. </t>
  </si>
  <si>
    <t>LES</t>
  </si>
  <si>
    <t>1030-2026</t>
  </si>
  <si>
    <t>Lumiere Film, s.r.o.</t>
  </si>
  <si>
    <t>Otoč králíka!</t>
  </si>
  <si>
    <t>1032-2026</t>
  </si>
  <si>
    <t>Visual Riders s.r.o.</t>
  </si>
  <si>
    <t>Co o sobě víme</t>
  </si>
  <si>
    <t>1035-2026</t>
  </si>
  <si>
    <t>HOLIDAY FILMS s.r.o.</t>
  </si>
  <si>
    <t xml:space="preserve"> Umřel jsem, ale už mi je líp</t>
  </si>
  <si>
    <t>1037-2026</t>
  </si>
  <si>
    <t>Perfilm  s.r.o.</t>
  </si>
  <si>
    <t>Bože, rozraz dveře</t>
  </si>
  <si>
    <t>1038-2026</t>
  </si>
  <si>
    <t>Barletta s.r.o.</t>
  </si>
  <si>
    <t>Spi sladce, Elie</t>
  </si>
  <si>
    <t>1039-2026</t>
  </si>
  <si>
    <t>MasterFilm, s.r.o.</t>
  </si>
  <si>
    <t>Kontrakt</t>
  </si>
  <si>
    <t>zbývá:</t>
  </si>
  <si>
    <t xml:space="preserve">Projekty 1008-2026 Pořezat pár větví, 989-2026 Čarodějnice, 1017-2026 Teorie podivnosti. 964-2026 127 dní, 966-2026 NORA, 978-2026 Warhaiku, 1019-2026 Úpal, budou na základě usnesení 195A/2026 hrazeny ze státní dotace 2025. Projekt 983-2026 Jízdní hlídka bude hrazen na základě usnesení č. 195A/2026 do výše jejího zůstatku 5 389 849 Kč, zbylých 3 110 151 Kč bude hrazeno z jiných prostředků Fondu. Zbylé projekty budou hrazeny z jiných prostředků Fondu.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</si>
</sst>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\.\ mmmm\ yyyy;@"/>
  </numFmts>
  <fonts count="12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rgb="FFB4B4B4"/>
      </left>
      <right style="thin">
        <color rgb="FFB4B4B4"/>
      </right>
      <top/>
      <bottom/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dotted">
        <color rgb="FF000000"/>
      </right>
      <top style="thin">
        <color rgb="FFB4B4B4"/>
      </top>
      <bottom/>
      <diagonal/>
    </border>
    <border>
      <left/>
      <right style="dotted">
        <color rgb="FF000000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  <xf numFmtId="9" fontId="4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 wrapText="1"/>
    </xf>
    <xf numFmtId="9" fontId="3" fillId="2" borderId="1" xfId="0" applyNumberFormat="1" applyFont="1" applyFill="1" applyBorder="1" applyAlignment="1">
      <alignment horizontal="center" vertical="top"/>
    </xf>
    <xf numFmtId="14" fontId="3" fillId="2" borderId="1" xfId="0" applyNumberFormat="1" applyFont="1" applyFill="1" applyBorder="1" applyAlignment="1">
      <alignment horizontal="center" vertical="top"/>
    </xf>
    <xf numFmtId="0" fontId="10" fillId="2" borderId="0" xfId="0" applyFont="1" applyFill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right" vertical="top"/>
    </xf>
    <xf numFmtId="3" fontId="3" fillId="2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vertical="top"/>
    </xf>
    <xf numFmtId="3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 wrapText="1"/>
    </xf>
    <xf numFmtId="14" fontId="3" fillId="2" borderId="0" xfId="0" applyNumberFormat="1" applyFont="1" applyFill="1" applyAlignment="1">
      <alignment horizontal="left" vertical="top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left" vertical="top"/>
    </xf>
    <xf numFmtId="3" fontId="3" fillId="2" borderId="0" xfId="0" applyNumberFormat="1" applyFont="1" applyFill="1" applyAlignment="1">
      <alignment horizontal="right" vertical="top"/>
    </xf>
    <xf numFmtId="9" fontId="3" fillId="0" borderId="1" xfId="0" applyNumberFormat="1" applyFont="1" applyBorder="1" applyAlignment="1">
      <alignment horizontal="center" vertical="top"/>
    </xf>
    <xf numFmtId="9" fontId="3" fillId="0" borderId="1" xfId="3" applyFont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6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165" fontId="1" fillId="2" borderId="9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</cellXfs>
  <cellStyles count="4">
    <cellStyle name="Čárka 2" xfId="1" xr:uid="{00000000-0005-0000-0000-000000000000}"/>
    <cellStyle name="Normální" xfId="0" builtinId="0"/>
    <cellStyle name="Normální 2" xfId="2" xr:uid="{1186FFC1-50D8-41A4-837A-E340FC74D25E}"/>
    <cellStyle name="Procenta" xfId="3" builtinId="5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B78-B6D5-B440-8D67-61FCDF120A84}">
  <sheetPr>
    <pageSetUpPr fitToPage="1"/>
  </sheetPr>
  <dimension ref="A1:V66"/>
  <sheetViews>
    <sheetView tabSelected="1"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3" width="14.453125" style="2" customWidth="1"/>
    <col min="14" max="19" width="13.453125" style="2" customWidth="1"/>
    <col min="20" max="21" width="13.453125" style="7" customWidth="1"/>
    <col min="22" max="22" width="12.6328125" style="7" customWidth="1"/>
    <col min="23" max="16384" width="9.1796875" style="2"/>
  </cols>
  <sheetData>
    <row r="1" spans="1:22" ht="38.25" customHeight="1" x14ac:dyDescent="0.35">
      <c r="A1" s="1" t="s">
        <v>0</v>
      </c>
    </row>
    <row r="2" spans="1:22" ht="15" customHeight="1" x14ac:dyDescent="0.35">
      <c r="A2" s="6" t="s">
        <v>1</v>
      </c>
      <c r="D2" s="3" t="s">
        <v>2</v>
      </c>
    </row>
    <row r="3" spans="1:22" ht="15" customHeight="1" x14ac:dyDescent="0.25">
      <c r="A3" s="6" t="s">
        <v>3</v>
      </c>
      <c r="D3" s="42" t="s">
        <v>4</v>
      </c>
      <c r="E3" s="42"/>
      <c r="F3" s="42"/>
      <c r="G3" s="42"/>
      <c r="H3" s="42"/>
      <c r="I3" s="42"/>
      <c r="J3" s="42"/>
      <c r="K3" s="42"/>
      <c r="L3" s="42"/>
      <c r="M3" s="42"/>
    </row>
    <row r="4" spans="1:22" ht="15" customHeight="1" x14ac:dyDescent="0.25">
      <c r="A4" s="3" t="s">
        <v>5</v>
      </c>
      <c r="D4" s="43" t="s">
        <v>6</v>
      </c>
      <c r="E4" s="43"/>
      <c r="F4" s="43"/>
      <c r="G4" s="43"/>
      <c r="H4" s="43"/>
      <c r="I4" s="43"/>
      <c r="J4" s="43"/>
      <c r="K4" s="43"/>
      <c r="L4" s="43"/>
      <c r="M4" s="43"/>
    </row>
    <row r="5" spans="1:22" ht="15" customHeight="1" x14ac:dyDescent="0.25">
      <c r="A5" s="6" t="s">
        <v>7</v>
      </c>
      <c r="D5" s="43" t="s">
        <v>8</v>
      </c>
      <c r="E5" s="43"/>
      <c r="F5" s="43"/>
      <c r="G5" s="43"/>
      <c r="H5" s="43"/>
      <c r="I5" s="43"/>
      <c r="J5" s="43"/>
      <c r="K5" s="43"/>
      <c r="L5" s="43"/>
      <c r="M5" s="43"/>
    </row>
    <row r="6" spans="1:22" ht="15" customHeight="1" x14ac:dyDescent="0.25">
      <c r="A6" s="6" t="s">
        <v>9</v>
      </c>
      <c r="D6" s="43" t="s">
        <v>10</v>
      </c>
      <c r="E6" s="43"/>
      <c r="F6" s="43"/>
      <c r="G6" s="43"/>
      <c r="H6" s="43"/>
      <c r="I6" s="43"/>
      <c r="J6" s="43"/>
      <c r="K6" s="43"/>
      <c r="L6" s="43"/>
      <c r="M6" s="43"/>
    </row>
    <row r="7" spans="1:22" ht="47" customHeight="1" x14ac:dyDescent="0.25">
      <c r="A7" s="38" t="s">
        <v>11</v>
      </c>
      <c r="B7" s="38"/>
      <c r="C7" s="38"/>
      <c r="D7" s="11"/>
      <c r="E7" s="8"/>
      <c r="F7" s="8"/>
      <c r="G7" s="8"/>
      <c r="H7" s="8"/>
      <c r="I7" s="8"/>
      <c r="J7" s="8"/>
      <c r="K7" s="8"/>
      <c r="L7" s="8"/>
      <c r="M7" s="8"/>
    </row>
    <row r="8" spans="1:22" ht="15" customHeight="1" x14ac:dyDescent="0.35">
      <c r="A8" s="3" t="s">
        <v>12</v>
      </c>
      <c r="B8" s="10"/>
      <c r="C8" s="10"/>
      <c r="D8" s="16" t="s">
        <v>13</v>
      </c>
    </row>
    <row r="9" spans="1:22" ht="15" customHeight="1" x14ac:dyDescent="0.35">
      <c r="D9" s="41" t="s">
        <v>14</v>
      </c>
      <c r="E9" s="41"/>
      <c r="F9" s="41"/>
      <c r="G9" s="41"/>
      <c r="H9" s="41"/>
      <c r="I9" s="41"/>
      <c r="J9" s="41"/>
      <c r="K9" s="41"/>
      <c r="L9" s="41"/>
      <c r="M9" s="41"/>
    </row>
    <row r="10" spans="1:22" ht="45" customHeight="1" x14ac:dyDescent="0.35">
      <c r="D10" s="41" t="s">
        <v>15</v>
      </c>
      <c r="E10" s="44"/>
      <c r="F10" s="44"/>
      <c r="G10" s="44"/>
      <c r="H10" s="44"/>
      <c r="I10" s="44"/>
      <c r="J10" s="44"/>
      <c r="K10" s="44"/>
      <c r="L10" s="44"/>
      <c r="M10" s="44"/>
    </row>
    <row r="11" spans="1:22" ht="64" customHeight="1" x14ac:dyDescent="0.35">
      <c r="D11" s="39" t="s">
        <v>16</v>
      </c>
      <c r="E11" s="39"/>
      <c r="F11" s="39"/>
      <c r="G11" s="39"/>
      <c r="H11" s="39"/>
      <c r="I11" s="39"/>
      <c r="J11" s="39"/>
      <c r="K11" s="39"/>
      <c r="L11" s="39"/>
      <c r="M11" s="39"/>
    </row>
    <row r="12" spans="1:22" ht="18" customHeight="1" x14ac:dyDescent="0.35">
      <c r="D12" s="39" t="s">
        <v>17</v>
      </c>
      <c r="E12" s="39"/>
      <c r="F12" s="39"/>
      <c r="G12" s="39"/>
      <c r="H12" s="39"/>
      <c r="I12" s="39"/>
      <c r="J12" s="39"/>
      <c r="K12" s="39"/>
      <c r="L12" s="39"/>
      <c r="M12" s="39"/>
    </row>
    <row r="13" spans="1:22" ht="17.149999999999999" customHeight="1" x14ac:dyDescent="0.35">
      <c r="D13" s="39" t="s">
        <v>18</v>
      </c>
      <c r="E13" s="40"/>
      <c r="F13" s="40"/>
      <c r="G13" s="40"/>
      <c r="H13" s="40"/>
      <c r="I13" s="40"/>
      <c r="J13" s="40"/>
      <c r="K13" s="40"/>
      <c r="L13" s="40"/>
      <c r="M13" s="40"/>
    </row>
    <row r="14" spans="1:22" ht="50" customHeight="1" x14ac:dyDescent="0.35">
      <c r="D14" s="39" t="s">
        <v>156</v>
      </c>
      <c r="E14" s="39"/>
      <c r="F14" s="39"/>
      <c r="G14" s="39"/>
      <c r="H14" s="39"/>
      <c r="I14" s="39"/>
      <c r="J14" s="39"/>
      <c r="K14" s="39"/>
      <c r="L14" s="39"/>
      <c r="M14" s="39"/>
    </row>
    <row r="15" spans="1:22" ht="15" customHeight="1" x14ac:dyDescent="0.35">
      <c r="A15" s="3"/>
      <c r="G15" s="3"/>
      <c r="H15" s="3"/>
      <c r="I15" s="3"/>
    </row>
    <row r="16" spans="1:22" ht="15" customHeight="1" x14ac:dyDescent="0.35">
      <c r="A16" s="34" t="s">
        <v>19</v>
      </c>
      <c r="B16" s="34" t="s">
        <v>20</v>
      </c>
      <c r="C16" s="34" t="s">
        <v>21</v>
      </c>
      <c r="D16" s="34" t="s">
        <v>22</v>
      </c>
      <c r="E16" s="36" t="s">
        <v>23</v>
      </c>
      <c r="F16" s="47" t="s">
        <v>24</v>
      </c>
      <c r="G16" s="48"/>
      <c r="H16" s="48"/>
      <c r="I16" s="48"/>
      <c r="J16" s="48"/>
      <c r="K16" s="49"/>
      <c r="L16" s="62" t="s">
        <v>25</v>
      </c>
      <c r="M16" s="60" t="s">
        <v>26</v>
      </c>
      <c r="N16" s="56" t="s">
        <v>27</v>
      </c>
      <c r="O16" s="34" t="s">
        <v>28</v>
      </c>
      <c r="P16" s="34" t="s">
        <v>29</v>
      </c>
      <c r="Q16" s="34" t="s">
        <v>30</v>
      </c>
      <c r="R16" s="58" t="s">
        <v>31</v>
      </c>
      <c r="S16" s="58" t="s">
        <v>32</v>
      </c>
      <c r="T16" s="45" t="s">
        <v>33</v>
      </c>
      <c r="U16" s="45" t="s">
        <v>34</v>
      </c>
      <c r="V16" s="45" t="s">
        <v>35</v>
      </c>
    </row>
    <row r="17" spans="1:22" ht="14.5" customHeight="1" x14ac:dyDescent="0.35">
      <c r="A17" s="35"/>
      <c r="B17" s="35"/>
      <c r="C17" s="35"/>
      <c r="D17" s="35"/>
      <c r="E17" s="37"/>
      <c r="F17" s="51" t="s">
        <v>36</v>
      </c>
      <c r="G17" s="52"/>
      <c r="H17" s="53" t="s">
        <v>37</v>
      </c>
      <c r="I17" s="54"/>
      <c r="J17" s="54"/>
      <c r="K17" s="55"/>
      <c r="L17" s="63"/>
      <c r="M17" s="61"/>
      <c r="N17" s="57"/>
      <c r="O17" s="35"/>
      <c r="P17" s="35"/>
      <c r="Q17" s="50"/>
      <c r="R17" s="59"/>
      <c r="S17" s="59"/>
      <c r="T17" s="46"/>
      <c r="U17" s="46"/>
      <c r="V17" s="46"/>
    </row>
    <row r="18" spans="1:22" ht="78" customHeight="1" x14ac:dyDescent="0.35">
      <c r="A18" s="35"/>
      <c r="B18" s="35"/>
      <c r="C18" s="35"/>
      <c r="D18" s="35"/>
      <c r="E18" s="37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3"/>
      <c r="M18" s="61"/>
      <c r="N18" s="57"/>
      <c r="O18" s="35"/>
      <c r="P18" s="35"/>
      <c r="Q18" s="50"/>
      <c r="R18" s="59"/>
      <c r="S18" s="59"/>
      <c r="T18" s="46"/>
      <c r="U18" s="46"/>
      <c r="V18" s="46"/>
    </row>
    <row r="19" spans="1:22" ht="31" customHeight="1" x14ac:dyDescent="0.35">
      <c r="A19" s="35"/>
      <c r="B19" s="35"/>
      <c r="C19" s="35"/>
      <c r="D19" s="35"/>
      <c r="E19" s="37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3"/>
      <c r="M19" s="61"/>
      <c r="N19" s="57"/>
      <c r="O19" s="35"/>
      <c r="P19" s="35"/>
      <c r="Q19" s="50"/>
      <c r="R19" s="59"/>
      <c r="S19" s="59"/>
      <c r="T19" s="46"/>
      <c r="U19" s="46"/>
      <c r="V19" s="46"/>
    </row>
    <row r="20" spans="1:22" ht="12" x14ac:dyDescent="0.25">
      <c r="A20" s="21" t="s">
        <v>105</v>
      </c>
      <c r="B20" s="21" t="s">
        <v>106</v>
      </c>
      <c r="C20" s="21" t="s">
        <v>107</v>
      </c>
      <c r="D20" s="22">
        <v>24385500</v>
      </c>
      <c r="E20" s="22">
        <v>7000000</v>
      </c>
      <c r="F20" s="18">
        <v>27.2</v>
      </c>
      <c r="G20" s="18">
        <v>19.2</v>
      </c>
      <c r="H20" s="18">
        <v>8</v>
      </c>
      <c r="I20" s="18">
        <v>9</v>
      </c>
      <c r="J20" s="18">
        <v>17.8</v>
      </c>
      <c r="K20" s="18">
        <v>8</v>
      </c>
      <c r="L20" s="19">
        <f t="shared" ref="L20:L55" si="0">SUM(F20:K20)</f>
        <v>89.2</v>
      </c>
      <c r="M20" s="17">
        <v>7000000</v>
      </c>
      <c r="N20" s="28" t="s">
        <v>65</v>
      </c>
      <c r="O20" s="12" t="s">
        <v>50</v>
      </c>
      <c r="P20" s="28" t="s">
        <v>51</v>
      </c>
      <c r="Q20" s="12" t="s">
        <v>51</v>
      </c>
      <c r="R20" s="33">
        <v>0.62</v>
      </c>
      <c r="S20" s="14">
        <v>0.9</v>
      </c>
      <c r="T20" s="29">
        <v>47149</v>
      </c>
      <c r="U20" s="15">
        <v>48213</v>
      </c>
      <c r="V20" s="14">
        <f t="shared" ref="V20:V55" si="1">M20/(0.8*D20)</f>
        <v>0.35881979044924239</v>
      </c>
    </row>
    <row r="21" spans="1:22" ht="12.75" customHeight="1" x14ac:dyDescent="0.25">
      <c r="A21" s="21" t="s">
        <v>89</v>
      </c>
      <c r="B21" s="21" t="s">
        <v>73</v>
      </c>
      <c r="C21" s="21" t="s">
        <v>90</v>
      </c>
      <c r="D21" s="22">
        <v>23800000</v>
      </c>
      <c r="E21" s="22">
        <v>12000000</v>
      </c>
      <c r="F21" s="18">
        <v>28.2</v>
      </c>
      <c r="G21" s="18">
        <v>16.600000000000001</v>
      </c>
      <c r="H21" s="18">
        <v>10</v>
      </c>
      <c r="I21" s="18">
        <v>6.4</v>
      </c>
      <c r="J21" s="18">
        <v>17.8</v>
      </c>
      <c r="K21" s="18">
        <v>9</v>
      </c>
      <c r="L21" s="19">
        <f t="shared" si="0"/>
        <v>88</v>
      </c>
      <c r="M21" s="23">
        <v>11500000</v>
      </c>
      <c r="N21" s="28" t="s">
        <v>50</v>
      </c>
      <c r="O21" s="12" t="s">
        <v>50</v>
      </c>
      <c r="P21" s="28" t="s">
        <v>51</v>
      </c>
      <c r="Q21" s="12" t="s">
        <v>51</v>
      </c>
      <c r="R21" s="33">
        <v>0.74</v>
      </c>
      <c r="S21" s="14">
        <v>0.9</v>
      </c>
      <c r="T21" s="29">
        <v>47150</v>
      </c>
      <c r="U21" s="15">
        <v>48213</v>
      </c>
      <c r="V21" s="14">
        <f t="shared" si="1"/>
        <v>0.60399159663865543</v>
      </c>
    </row>
    <row r="22" spans="1:22" ht="12.75" customHeight="1" x14ac:dyDescent="0.25">
      <c r="A22" s="21" t="s">
        <v>117</v>
      </c>
      <c r="B22" s="21" t="s">
        <v>118</v>
      </c>
      <c r="C22" s="21" t="s">
        <v>119</v>
      </c>
      <c r="D22" s="22">
        <v>52917613</v>
      </c>
      <c r="E22" s="22">
        <v>15000000</v>
      </c>
      <c r="F22" s="18">
        <v>23.8</v>
      </c>
      <c r="G22" s="18">
        <v>18</v>
      </c>
      <c r="H22" s="18">
        <v>10</v>
      </c>
      <c r="I22" s="18">
        <v>6.8</v>
      </c>
      <c r="J22" s="18">
        <v>17</v>
      </c>
      <c r="K22" s="18">
        <v>9</v>
      </c>
      <c r="L22" s="19">
        <f t="shared" si="0"/>
        <v>84.6</v>
      </c>
      <c r="M22" s="20">
        <v>13500000</v>
      </c>
      <c r="N22" s="28" t="s">
        <v>50</v>
      </c>
      <c r="O22" s="12" t="s">
        <v>50</v>
      </c>
      <c r="P22" s="28" t="s">
        <v>51</v>
      </c>
      <c r="Q22" s="12" t="s">
        <v>51</v>
      </c>
      <c r="R22" s="33">
        <v>0.56999999999999995</v>
      </c>
      <c r="S22" s="14">
        <v>0.9</v>
      </c>
      <c r="T22" s="29">
        <v>47483</v>
      </c>
      <c r="U22" s="15">
        <v>48213</v>
      </c>
      <c r="V22" s="14">
        <f t="shared" si="1"/>
        <v>0.31889193490265705</v>
      </c>
    </row>
    <row r="23" spans="1:22" ht="12.75" customHeight="1" x14ac:dyDescent="0.25">
      <c r="A23" s="21" t="s">
        <v>59</v>
      </c>
      <c r="B23" s="21" t="s">
        <v>60</v>
      </c>
      <c r="C23" s="21" t="s">
        <v>61</v>
      </c>
      <c r="D23" s="22">
        <v>39512577</v>
      </c>
      <c r="E23" s="22">
        <v>9000000</v>
      </c>
      <c r="F23" s="18">
        <v>27.8</v>
      </c>
      <c r="G23" s="18">
        <v>16.2</v>
      </c>
      <c r="H23" s="18">
        <v>7.6</v>
      </c>
      <c r="I23" s="18">
        <v>8.1999999999999993</v>
      </c>
      <c r="J23" s="18">
        <v>16.2</v>
      </c>
      <c r="K23" s="18">
        <v>8</v>
      </c>
      <c r="L23" s="19">
        <f t="shared" si="0"/>
        <v>84</v>
      </c>
      <c r="M23" s="23">
        <v>8100000</v>
      </c>
      <c r="N23" s="28" t="s">
        <v>50</v>
      </c>
      <c r="O23" s="12" t="s">
        <v>50</v>
      </c>
      <c r="P23" s="28" t="s">
        <v>51</v>
      </c>
      <c r="Q23" s="12" t="s">
        <v>51</v>
      </c>
      <c r="R23" s="33">
        <v>0.51</v>
      </c>
      <c r="S23" s="14">
        <v>0.9</v>
      </c>
      <c r="T23" s="29">
        <v>46934</v>
      </c>
      <c r="U23" s="15">
        <v>48213</v>
      </c>
      <c r="V23" s="14">
        <f t="shared" si="1"/>
        <v>0.2562475234151394</v>
      </c>
    </row>
    <row r="24" spans="1:22" ht="12.75" customHeight="1" x14ac:dyDescent="0.25">
      <c r="A24" s="21" t="s">
        <v>62</v>
      </c>
      <c r="B24" s="21" t="s">
        <v>63</v>
      </c>
      <c r="C24" s="21" t="s">
        <v>64</v>
      </c>
      <c r="D24" s="22">
        <v>45705000</v>
      </c>
      <c r="E24" s="22">
        <v>14400000</v>
      </c>
      <c r="F24" s="18">
        <v>27.6</v>
      </c>
      <c r="G24" s="18">
        <v>16</v>
      </c>
      <c r="H24" s="18">
        <v>8.1999999999999993</v>
      </c>
      <c r="I24" s="18">
        <v>7.2</v>
      </c>
      <c r="J24" s="18">
        <v>17</v>
      </c>
      <c r="K24" s="18">
        <v>8</v>
      </c>
      <c r="L24" s="19">
        <f t="shared" si="0"/>
        <v>84</v>
      </c>
      <c r="M24" s="23">
        <v>13000000</v>
      </c>
      <c r="N24" s="28" t="s">
        <v>65</v>
      </c>
      <c r="O24" s="12" t="s">
        <v>50</v>
      </c>
      <c r="P24" s="28" t="s">
        <v>51</v>
      </c>
      <c r="Q24" s="12" t="s">
        <v>51</v>
      </c>
      <c r="R24" s="33">
        <v>0.69</v>
      </c>
      <c r="S24" s="14">
        <v>0.9</v>
      </c>
      <c r="T24" s="29">
        <v>48213</v>
      </c>
      <c r="U24" s="15">
        <v>48213</v>
      </c>
      <c r="V24" s="14">
        <f t="shared" si="1"/>
        <v>0.35554096925938083</v>
      </c>
    </row>
    <row r="25" spans="1:22" ht="12.75" customHeight="1" x14ac:dyDescent="0.25">
      <c r="A25" s="21" t="s">
        <v>75</v>
      </c>
      <c r="B25" s="21" t="s">
        <v>76</v>
      </c>
      <c r="C25" s="21" t="s">
        <v>77</v>
      </c>
      <c r="D25" s="22">
        <v>9310000</v>
      </c>
      <c r="E25" s="22">
        <v>3000000</v>
      </c>
      <c r="F25" s="18">
        <v>26.8</v>
      </c>
      <c r="G25" s="18">
        <v>15.6</v>
      </c>
      <c r="H25" s="18">
        <v>8.1999999999999993</v>
      </c>
      <c r="I25" s="18">
        <v>7</v>
      </c>
      <c r="J25" s="18">
        <v>17</v>
      </c>
      <c r="K25" s="18">
        <v>8.8000000000000007</v>
      </c>
      <c r="L25" s="19">
        <f t="shared" si="0"/>
        <v>83.399999999999991</v>
      </c>
      <c r="M25" s="23">
        <v>2700000</v>
      </c>
      <c r="N25" s="28" t="s">
        <v>51</v>
      </c>
      <c r="O25" s="12" t="s">
        <v>50</v>
      </c>
      <c r="P25" s="28" t="s">
        <v>51</v>
      </c>
      <c r="Q25" s="12" t="s">
        <v>51</v>
      </c>
      <c r="R25" s="33">
        <v>0.6</v>
      </c>
      <c r="S25" s="14">
        <v>0.9</v>
      </c>
      <c r="T25" s="29">
        <v>47118</v>
      </c>
      <c r="U25" s="15">
        <v>48213</v>
      </c>
      <c r="V25" s="14">
        <f t="shared" si="1"/>
        <v>0.36251342642320084</v>
      </c>
    </row>
    <row r="26" spans="1:22" ht="12.75" customHeight="1" x14ac:dyDescent="0.25">
      <c r="A26" s="21" t="s">
        <v>120</v>
      </c>
      <c r="B26" s="21" t="s">
        <v>53</v>
      </c>
      <c r="C26" s="21" t="s">
        <v>121</v>
      </c>
      <c r="D26" s="22">
        <v>37365691</v>
      </c>
      <c r="E26" s="22">
        <v>10000000</v>
      </c>
      <c r="F26" s="18">
        <v>27.6</v>
      </c>
      <c r="G26" s="18">
        <v>18.2</v>
      </c>
      <c r="H26" s="18">
        <v>9</v>
      </c>
      <c r="I26" s="18">
        <v>6.2</v>
      </c>
      <c r="J26" s="18">
        <v>15.2</v>
      </c>
      <c r="K26" s="18">
        <v>7</v>
      </c>
      <c r="L26" s="19">
        <f t="shared" si="0"/>
        <v>83.2</v>
      </c>
      <c r="M26" s="20">
        <v>9000000</v>
      </c>
      <c r="N26" s="28" t="s">
        <v>51</v>
      </c>
      <c r="O26" s="12" t="s">
        <v>50</v>
      </c>
      <c r="P26" s="28" t="s">
        <v>51</v>
      </c>
      <c r="Q26" s="12" t="s">
        <v>51</v>
      </c>
      <c r="R26" s="33">
        <v>0.6</v>
      </c>
      <c r="S26" s="14">
        <v>0.9</v>
      </c>
      <c r="T26" s="29">
        <v>48213</v>
      </c>
      <c r="U26" s="15">
        <v>48213</v>
      </c>
      <c r="V26" s="14">
        <f t="shared" si="1"/>
        <v>0.30107833413277435</v>
      </c>
    </row>
    <row r="27" spans="1:22" ht="12.75" customHeight="1" x14ac:dyDescent="0.25">
      <c r="A27" s="21" t="s">
        <v>52</v>
      </c>
      <c r="B27" s="21" t="s">
        <v>53</v>
      </c>
      <c r="C27" s="21" t="s">
        <v>54</v>
      </c>
      <c r="D27" s="22">
        <v>31500000</v>
      </c>
      <c r="E27" s="22">
        <v>8000000</v>
      </c>
      <c r="F27" s="18">
        <v>25.6</v>
      </c>
      <c r="G27" s="18">
        <v>16</v>
      </c>
      <c r="H27" s="18">
        <v>9</v>
      </c>
      <c r="I27" s="18">
        <v>7.4</v>
      </c>
      <c r="J27" s="18">
        <v>16.600000000000001</v>
      </c>
      <c r="K27" s="18">
        <v>8</v>
      </c>
      <c r="L27" s="19">
        <f t="shared" si="0"/>
        <v>82.6</v>
      </c>
      <c r="M27" s="23">
        <v>7200000</v>
      </c>
      <c r="N27" s="28" t="s">
        <v>51</v>
      </c>
      <c r="O27" s="12" t="s">
        <v>50</v>
      </c>
      <c r="P27" s="28" t="s">
        <v>51</v>
      </c>
      <c r="Q27" s="12" t="s">
        <v>51</v>
      </c>
      <c r="R27" s="33">
        <v>0.73</v>
      </c>
      <c r="S27" s="14">
        <v>0.9</v>
      </c>
      <c r="T27" s="29">
        <v>48213</v>
      </c>
      <c r="U27" s="15">
        <v>48213</v>
      </c>
      <c r="V27" s="14">
        <f t="shared" si="1"/>
        <v>0.2857142857142857</v>
      </c>
    </row>
    <row r="28" spans="1:22" ht="12.75" customHeight="1" x14ac:dyDescent="0.25">
      <c r="A28" s="21" t="s">
        <v>111</v>
      </c>
      <c r="B28" s="21" t="s">
        <v>112</v>
      </c>
      <c r="C28" s="21" t="s">
        <v>113</v>
      </c>
      <c r="D28" s="22">
        <v>56084758</v>
      </c>
      <c r="E28" s="22">
        <v>8000000</v>
      </c>
      <c r="F28" s="18">
        <v>25</v>
      </c>
      <c r="G28" s="18">
        <v>15.6</v>
      </c>
      <c r="H28" s="18">
        <v>7.4</v>
      </c>
      <c r="I28" s="18">
        <v>9.1999999999999993</v>
      </c>
      <c r="J28" s="18">
        <v>17.8</v>
      </c>
      <c r="K28" s="18">
        <v>7</v>
      </c>
      <c r="L28" s="19">
        <f t="shared" si="0"/>
        <v>82</v>
      </c>
      <c r="M28" s="20">
        <v>7500000</v>
      </c>
      <c r="N28" s="28" t="s">
        <v>50</v>
      </c>
      <c r="O28" s="12" t="s">
        <v>50</v>
      </c>
      <c r="P28" s="28" t="s">
        <v>50</v>
      </c>
      <c r="Q28" s="12" t="s">
        <v>51</v>
      </c>
      <c r="R28" s="33">
        <v>0.56000000000000005</v>
      </c>
      <c r="S28" s="14">
        <v>0.9</v>
      </c>
      <c r="T28" s="29">
        <v>47344</v>
      </c>
      <c r="U28" s="15">
        <v>48213</v>
      </c>
      <c r="V28" s="14">
        <f t="shared" si="1"/>
        <v>0.16715771511397087</v>
      </c>
    </row>
    <row r="29" spans="1:22" ht="12.75" customHeight="1" x14ac:dyDescent="0.25">
      <c r="A29" s="21" t="s">
        <v>125</v>
      </c>
      <c r="B29" s="21" t="s">
        <v>126</v>
      </c>
      <c r="C29" s="21" t="s">
        <v>127</v>
      </c>
      <c r="D29" s="22">
        <v>27160000</v>
      </c>
      <c r="E29" s="22">
        <v>13000000</v>
      </c>
      <c r="F29" s="18">
        <v>25.6</v>
      </c>
      <c r="G29" s="18">
        <v>16.8</v>
      </c>
      <c r="H29" s="18">
        <v>8</v>
      </c>
      <c r="I29" s="18">
        <v>6</v>
      </c>
      <c r="J29" s="18">
        <v>16</v>
      </c>
      <c r="K29" s="18">
        <v>9</v>
      </c>
      <c r="L29" s="19">
        <f t="shared" si="0"/>
        <v>81.400000000000006</v>
      </c>
      <c r="M29" s="20">
        <v>12000000</v>
      </c>
      <c r="N29" s="28" t="s">
        <v>50</v>
      </c>
      <c r="O29" s="12" t="s">
        <v>50</v>
      </c>
      <c r="P29" s="28" t="s">
        <v>51</v>
      </c>
      <c r="Q29" s="12" t="s">
        <v>51</v>
      </c>
      <c r="R29" s="33">
        <v>0.85</v>
      </c>
      <c r="S29" s="14">
        <v>0.9</v>
      </c>
      <c r="T29" s="29">
        <v>47848</v>
      </c>
      <c r="U29" s="15">
        <v>48213</v>
      </c>
      <c r="V29" s="14">
        <f t="shared" si="1"/>
        <v>0.55228276877761417</v>
      </c>
    </row>
    <row r="30" spans="1:22" ht="12.75" customHeight="1" x14ac:dyDescent="0.25">
      <c r="A30" s="21" t="s">
        <v>84</v>
      </c>
      <c r="B30" s="21" t="s">
        <v>85</v>
      </c>
      <c r="C30" s="21" t="s">
        <v>86</v>
      </c>
      <c r="D30" s="22">
        <v>70085868</v>
      </c>
      <c r="E30" s="22">
        <v>9000000</v>
      </c>
      <c r="F30" s="18">
        <v>23.6</v>
      </c>
      <c r="G30" s="18">
        <v>17.8</v>
      </c>
      <c r="H30" s="18">
        <v>8</v>
      </c>
      <c r="I30" s="18">
        <v>8.1999999999999993</v>
      </c>
      <c r="J30" s="18">
        <v>16</v>
      </c>
      <c r="K30" s="18">
        <v>7.2</v>
      </c>
      <c r="L30" s="25">
        <f t="shared" si="0"/>
        <v>80.800000000000011</v>
      </c>
      <c r="M30" s="24">
        <v>8500000</v>
      </c>
      <c r="N30" s="28" t="s">
        <v>50</v>
      </c>
      <c r="O30" s="12" t="s">
        <v>50</v>
      </c>
      <c r="P30" s="28" t="s">
        <v>50</v>
      </c>
      <c r="Q30" s="12" t="s">
        <v>50</v>
      </c>
      <c r="R30" s="33">
        <v>0.37</v>
      </c>
      <c r="S30" s="14">
        <v>0.5</v>
      </c>
      <c r="T30" s="29">
        <v>47237</v>
      </c>
      <c r="U30" s="15">
        <v>48213</v>
      </c>
      <c r="V30" s="14">
        <f t="shared" si="1"/>
        <v>0.15159974903927848</v>
      </c>
    </row>
    <row r="31" spans="1:22" ht="12.75" customHeight="1" x14ac:dyDescent="0.25">
      <c r="A31" s="21" t="s">
        <v>128</v>
      </c>
      <c r="B31" s="21" t="s">
        <v>129</v>
      </c>
      <c r="C31" s="21" t="s">
        <v>130</v>
      </c>
      <c r="D31" s="22">
        <v>35283271</v>
      </c>
      <c r="E31" s="22">
        <v>15000000</v>
      </c>
      <c r="F31" s="18">
        <v>24.8</v>
      </c>
      <c r="G31" s="18">
        <v>17</v>
      </c>
      <c r="H31" s="18">
        <v>8</v>
      </c>
      <c r="I31" s="18">
        <v>6</v>
      </c>
      <c r="J31" s="18">
        <v>15.8</v>
      </c>
      <c r="K31" s="18">
        <v>8</v>
      </c>
      <c r="L31" s="19">
        <f t="shared" si="0"/>
        <v>79.599999999999994</v>
      </c>
      <c r="M31" s="20"/>
      <c r="N31" s="28" t="s">
        <v>50</v>
      </c>
      <c r="O31" s="12"/>
      <c r="P31" s="28" t="s">
        <v>51</v>
      </c>
      <c r="Q31" s="12"/>
      <c r="R31" s="33">
        <v>0.68</v>
      </c>
      <c r="S31" s="12"/>
      <c r="T31" s="29">
        <v>48213</v>
      </c>
      <c r="U31" s="15"/>
      <c r="V31" s="14">
        <f t="shared" si="1"/>
        <v>0</v>
      </c>
    </row>
    <row r="32" spans="1:22" ht="12.75" customHeight="1" x14ac:dyDescent="0.25">
      <c r="A32" s="21" t="s">
        <v>149</v>
      </c>
      <c r="B32" s="21" t="s">
        <v>150</v>
      </c>
      <c r="C32" s="21" t="s">
        <v>151</v>
      </c>
      <c r="D32" s="22">
        <v>51273200</v>
      </c>
      <c r="E32" s="22">
        <v>15000000</v>
      </c>
      <c r="F32" s="18">
        <v>21</v>
      </c>
      <c r="G32" s="18">
        <v>16.600000000000001</v>
      </c>
      <c r="H32" s="18">
        <v>9</v>
      </c>
      <c r="I32" s="18">
        <v>9</v>
      </c>
      <c r="J32" s="18">
        <v>16</v>
      </c>
      <c r="K32" s="18">
        <v>8</v>
      </c>
      <c r="L32" s="19">
        <f t="shared" si="0"/>
        <v>79.599999999999994</v>
      </c>
      <c r="M32" s="20"/>
      <c r="N32" s="28" t="s">
        <v>50</v>
      </c>
      <c r="O32" s="12"/>
      <c r="P32" s="28" t="s">
        <v>51</v>
      </c>
      <c r="Q32" s="12"/>
      <c r="R32" s="33">
        <v>0.72</v>
      </c>
      <c r="S32" s="12"/>
      <c r="T32" s="29">
        <v>47118</v>
      </c>
      <c r="U32" s="15"/>
      <c r="V32" s="14">
        <f t="shared" si="1"/>
        <v>0</v>
      </c>
    </row>
    <row r="33" spans="1:22" ht="12.75" customHeight="1" x14ac:dyDescent="0.25">
      <c r="A33" s="21" t="s">
        <v>97</v>
      </c>
      <c r="B33" s="21" t="s">
        <v>73</v>
      </c>
      <c r="C33" s="21" t="s">
        <v>98</v>
      </c>
      <c r="D33" s="22">
        <v>33500000</v>
      </c>
      <c r="E33" s="22">
        <v>10000000</v>
      </c>
      <c r="F33" s="18">
        <v>23.8</v>
      </c>
      <c r="G33" s="18">
        <v>18.600000000000001</v>
      </c>
      <c r="H33" s="18">
        <v>9.8000000000000007</v>
      </c>
      <c r="I33" s="18">
        <v>6</v>
      </c>
      <c r="J33" s="18">
        <v>11</v>
      </c>
      <c r="K33" s="18">
        <v>9</v>
      </c>
      <c r="L33" s="19">
        <f t="shared" si="0"/>
        <v>78.2</v>
      </c>
      <c r="M33" s="17"/>
      <c r="N33" s="28" t="s">
        <v>51</v>
      </c>
      <c r="O33" s="12"/>
      <c r="P33" s="28" t="s">
        <v>51</v>
      </c>
      <c r="Q33" s="12"/>
      <c r="R33" s="33">
        <v>0.62</v>
      </c>
      <c r="S33" s="12"/>
      <c r="T33" s="29">
        <v>48213</v>
      </c>
      <c r="U33" s="15"/>
      <c r="V33" s="14">
        <f t="shared" si="1"/>
        <v>0</v>
      </c>
    </row>
    <row r="34" spans="1:22" ht="12.75" customHeight="1" x14ac:dyDescent="0.25">
      <c r="A34" s="21" t="s">
        <v>47</v>
      </c>
      <c r="B34" s="21" t="s">
        <v>48</v>
      </c>
      <c r="C34" s="21" t="s">
        <v>49</v>
      </c>
      <c r="D34" s="22">
        <v>36335950</v>
      </c>
      <c r="E34" s="22">
        <v>12500000</v>
      </c>
      <c r="F34" s="18">
        <v>21.6</v>
      </c>
      <c r="G34" s="18">
        <v>15.8</v>
      </c>
      <c r="H34" s="18">
        <v>8.8000000000000007</v>
      </c>
      <c r="I34" s="18">
        <v>6.2</v>
      </c>
      <c r="J34" s="18">
        <v>16.2</v>
      </c>
      <c r="K34" s="18">
        <v>9</v>
      </c>
      <c r="L34" s="19">
        <f t="shared" si="0"/>
        <v>77.600000000000009</v>
      </c>
      <c r="M34" s="23"/>
      <c r="N34" s="28" t="s">
        <v>50</v>
      </c>
      <c r="O34" s="12"/>
      <c r="P34" s="28" t="s">
        <v>51</v>
      </c>
      <c r="Q34" s="12"/>
      <c r="R34" s="32">
        <v>0.82</v>
      </c>
      <c r="S34" s="14"/>
      <c r="T34" s="29">
        <v>48213</v>
      </c>
      <c r="U34" s="15"/>
      <c r="V34" s="14">
        <f t="shared" si="1"/>
        <v>0</v>
      </c>
    </row>
    <row r="35" spans="1:22" ht="12.75" customHeight="1" x14ac:dyDescent="0.25">
      <c r="A35" s="21" t="s">
        <v>72</v>
      </c>
      <c r="B35" s="21" t="s">
        <v>73</v>
      </c>
      <c r="C35" s="21" t="s">
        <v>74</v>
      </c>
      <c r="D35" s="22">
        <v>26569500</v>
      </c>
      <c r="E35" s="22">
        <v>7000000</v>
      </c>
      <c r="F35" s="18">
        <v>23</v>
      </c>
      <c r="G35" s="18">
        <v>14.6</v>
      </c>
      <c r="H35" s="18">
        <v>9.6</v>
      </c>
      <c r="I35" s="18">
        <v>6.2</v>
      </c>
      <c r="J35" s="18">
        <v>15.2</v>
      </c>
      <c r="K35" s="18">
        <v>9</v>
      </c>
      <c r="L35" s="19">
        <f t="shared" si="0"/>
        <v>77.600000000000009</v>
      </c>
      <c r="M35" s="23"/>
      <c r="N35" s="28" t="s">
        <v>51</v>
      </c>
      <c r="O35" s="12"/>
      <c r="P35" s="28" t="s">
        <v>51</v>
      </c>
      <c r="Q35" s="12"/>
      <c r="R35" s="33">
        <v>0.64</v>
      </c>
      <c r="S35" s="14"/>
      <c r="T35" s="29">
        <v>47119</v>
      </c>
      <c r="U35" s="15"/>
      <c r="V35" s="14">
        <f t="shared" si="1"/>
        <v>0</v>
      </c>
    </row>
    <row r="36" spans="1:22" ht="12.75" customHeight="1" x14ac:dyDescent="0.25">
      <c r="A36" s="21" t="s">
        <v>87</v>
      </c>
      <c r="B36" s="21" t="s">
        <v>63</v>
      </c>
      <c r="C36" s="21" t="s">
        <v>88</v>
      </c>
      <c r="D36" s="22">
        <v>28912050</v>
      </c>
      <c r="E36" s="22">
        <v>11000000</v>
      </c>
      <c r="F36" s="18">
        <v>23.4</v>
      </c>
      <c r="G36" s="18">
        <v>16</v>
      </c>
      <c r="H36" s="18">
        <v>8</v>
      </c>
      <c r="I36" s="18">
        <v>6</v>
      </c>
      <c r="J36" s="18">
        <v>16.2</v>
      </c>
      <c r="K36" s="18">
        <v>8</v>
      </c>
      <c r="L36" s="19">
        <f t="shared" si="0"/>
        <v>77.599999999999994</v>
      </c>
      <c r="M36" s="23"/>
      <c r="N36" s="28" t="s">
        <v>50</v>
      </c>
      <c r="O36" s="12"/>
      <c r="P36" s="28" t="s">
        <v>51</v>
      </c>
      <c r="Q36" s="12"/>
      <c r="R36" s="33">
        <v>0.73</v>
      </c>
      <c r="S36" s="14"/>
      <c r="T36" s="29">
        <v>48213</v>
      </c>
      <c r="U36" s="15"/>
      <c r="V36" s="14">
        <f t="shared" si="1"/>
        <v>0</v>
      </c>
    </row>
    <row r="37" spans="1:22" ht="12.75" customHeight="1" x14ac:dyDescent="0.25">
      <c r="A37" s="21" t="s">
        <v>78</v>
      </c>
      <c r="B37" s="21" t="s">
        <v>79</v>
      </c>
      <c r="C37" s="21" t="s">
        <v>80</v>
      </c>
      <c r="D37" s="22">
        <v>32686550</v>
      </c>
      <c r="E37" s="22">
        <v>12500000</v>
      </c>
      <c r="F37" s="18">
        <v>23.2</v>
      </c>
      <c r="G37" s="18">
        <v>15.4</v>
      </c>
      <c r="H37" s="18">
        <v>7</v>
      </c>
      <c r="I37" s="18">
        <v>8.8000000000000007</v>
      </c>
      <c r="J37" s="18">
        <v>14.2</v>
      </c>
      <c r="K37" s="18">
        <v>8.1999999999999993</v>
      </c>
      <c r="L37" s="19">
        <f t="shared" si="0"/>
        <v>76.800000000000011</v>
      </c>
      <c r="M37" s="24"/>
      <c r="N37" s="28" t="s">
        <v>50</v>
      </c>
      <c r="O37" s="12"/>
      <c r="P37" s="28" t="s">
        <v>51</v>
      </c>
      <c r="Q37" s="12"/>
      <c r="R37" s="33">
        <v>0.71</v>
      </c>
      <c r="S37" s="14"/>
      <c r="T37" s="29">
        <v>47350</v>
      </c>
      <c r="U37" s="15"/>
      <c r="V37" s="14">
        <f t="shared" si="1"/>
        <v>0</v>
      </c>
    </row>
    <row r="38" spans="1:22" ht="12.75" customHeight="1" x14ac:dyDescent="0.25">
      <c r="A38" s="21" t="s">
        <v>134</v>
      </c>
      <c r="B38" s="21" t="s">
        <v>135</v>
      </c>
      <c r="C38" s="21" t="s">
        <v>136</v>
      </c>
      <c r="D38" s="22">
        <v>38595000</v>
      </c>
      <c r="E38" s="22">
        <v>10000000</v>
      </c>
      <c r="F38" s="18">
        <v>23</v>
      </c>
      <c r="G38" s="18">
        <v>14.8</v>
      </c>
      <c r="H38" s="18">
        <v>8</v>
      </c>
      <c r="I38" s="18">
        <v>8.8000000000000007</v>
      </c>
      <c r="J38" s="18">
        <v>16</v>
      </c>
      <c r="K38" s="18">
        <v>6</v>
      </c>
      <c r="L38" s="19">
        <f t="shared" si="0"/>
        <v>76.599999999999994</v>
      </c>
      <c r="M38" s="20"/>
      <c r="N38" s="28" t="s">
        <v>50</v>
      </c>
      <c r="O38" s="12"/>
      <c r="P38" s="28" t="s">
        <v>51</v>
      </c>
      <c r="Q38" s="12"/>
      <c r="R38" s="33">
        <v>0.8</v>
      </c>
      <c r="S38" s="12"/>
      <c r="T38" s="29">
        <v>47269</v>
      </c>
      <c r="U38" s="15"/>
      <c r="V38" s="14">
        <f t="shared" si="1"/>
        <v>0</v>
      </c>
    </row>
    <row r="39" spans="1:22" ht="12.75" customHeight="1" x14ac:dyDescent="0.25">
      <c r="A39" s="21" t="s">
        <v>140</v>
      </c>
      <c r="B39" s="21" t="s">
        <v>141</v>
      </c>
      <c r="C39" s="21" t="s">
        <v>142</v>
      </c>
      <c r="D39" s="22">
        <v>19797200</v>
      </c>
      <c r="E39" s="22">
        <v>5000000</v>
      </c>
      <c r="F39" s="18">
        <v>24.2</v>
      </c>
      <c r="G39" s="18">
        <v>17</v>
      </c>
      <c r="H39" s="18">
        <v>7.2</v>
      </c>
      <c r="I39" s="18">
        <v>6</v>
      </c>
      <c r="J39" s="18">
        <v>16</v>
      </c>
      <c r="K39" s="18">
        <v>6</v>
      </c>
      <c r="L39" s="19">
        <f t="shared" si="0"/>
        <v>76.400000000000006</v>
      </c>
      <c r="M39" s="20"/>
      <c r="N39" s="28" t="s">
        <v>50</v>
      </c>
      <c r="O39" s="12"/>
      <c r="P39" s="28" t="s">
        <v>50</v>
      </c>
      <c r="Q39" s="12"/>
      <c r="R39" s="33">
        <v>0.44</v>
      </c>
      <c r="S39" s="12"/>
      <c r="T39" s="29">
        <v>48213</v>
      </c>
      <c r="U39" s="15"/>
      <c r="V39" s="14">
        <f t="shared" si="1"/>
        <v>0</v>
      </c>
    </row>
    <row r="40" spans="1:22" ht="12.75" customHeight="1" x14ac:dyDescent="0.25">
      <c r="A40" s="21" t="s">
        <v>102</v>
      </c>
      <c r="B40" s="21" t="s">
        <v>103</v>
      </c>
      <c r="C40" s="21" t="s">
        <v>104</v>
      </c>
      <c r="D40" s="22">
        <v>59345543</v>
      </c>
      <c r="E40" s="22">
        <v>16000000</v>
      </c>
      <c r="F40" s="18">
        <v>22.2</v>
      </c>
      <c r="G40" s="18">
        <v>15</v>
      </c>
      <c r="H40" s="18">
        <v>8</v>
      </c>
      <c r="I40" s="18">
        <v>8</v>
      </c>
      <c r="J40" s="18">
        <v>16</v>
      </c>
      <c r="K40" s="18">
        <v>7</v>
      </c>
      <c r="L40" s="19">
        <f t="shared" si="0"/>
        <v>76.2</v>
      </c>
      <c r="M40" s="17"/>
      <c r="N40" s="28" t="s">
        <v>50</v>
      </c>
      <c r="O40" s="12"/>
      <c r="P40" s="28" t="s">
        <v>51</v>
      </c>
      <c r="Q40" s="12"/>
      <c r="R40" s="33">
        <v>0.73</v>
      </c>
      <c r="S40" s="12"/>
      <c r="T40" s="29">
        <v>48213</v>
      </c>
      <c r="U40" s="15"/>
      <c r="V40" s="14">
        <f t="shared" si="1"/>
        <v>0</v>
      </c>
    </row>
    <row r="41" spans="1:22" ht="12" x14ac:dyDescent="0.25">
      <c r="A41" s="21" t="s">
        <v>66</v>
      </c>
      <c r="B41" s="21" t="s">
        <v>67</v>
      </c>
      <c r="C41" s="21" t="s">
        <v>68</v>
      </c>
      <c r="D41" s="22">
        <v>15398053</v>
      </c>
      <c r="E41" s="22">
        <v>10600000</v>
      </c>
      <c r="F41" s="18">
        <v>22</v>
      </c>
      <c r="G41" s="18">
        <v>15</v>
      </c>
      <c r="H41" s="18">
        <v>7.2</v>
      </c>
      <c r="I41" s="18">
        <v>8</v>
      </c>
      <c r="J41" s="18">
        <v>14.8</v>
      </c>
      <c r="K41" s="18">
        <v>9</v>
      </c>
      <c r="L41" s="19">
        <f t="shared" si="0"/>
        <v>76</v>
      </c>
      <c r="M41" s="23"/>
      <c r="N41" s="28" t="s">
        <v>50</v>
      </c>
      <c r="O41" s="12"/>
      <c r="P41" s="28" t="s">
        <v>51</v>
      </c>
      <c r="Q41" s="12"/>
      <c r="R41" s="33">
        <v>0.74</v>
      </c>
      <c r="S41" s="14"/>
      <c r="T41" s="29">
        <v>47253</v>
      </c>
      <c r="U41" s="15"/>
      <c r="V41" s="14">
        <f t="shared" si="1"/>
        <v>0</v>
      </c>
    </row>
    <row r="42" spans="1:22" ht="12" x14ac:dyDescent="0.25">
      <c r="A42" s="21" t="s">
        <v>131</v>
      </c>
      <c r="B42" s="21" t="s">
        <v>132</v>
      </c>
      <c r="C42" s="21" t="s">
        <v>133</v>
      </c>
      <c r="D42" s="22">
        <v>28490000</v>
      </c>
      <c r="E42" s="22">
        <v>11000000</v>
      </c>
      <c r="F42" s="18">
        <v>23</v>
      </c>
      <c r="G42" s="18">
        <v>14.8</v>
      </c>
      <c r="H42" s="18">
        <v>8</v>
      </c>
      <c r="I42" s="18">
        <v>6.2</v>
      </c>
      <c r="J42" s="18">
        <v>16</v>
      </c>
      <c r="K42" s="18">
        <v>8</v>
      </c>
      <c r="L42" s="19">
        <f t="shared" si="0"/>
        <v>76</v>
      </c>
      <c r="M42" s="20"/>
      <c r="N42" s="28" t="s">
        <v>50</v>
      </c>
      <c r="O42" s="12"/>
      <c r="P42" s="28" t="s">
        <v>51</v>
      </c>
      <c r="Q42" s="12"/>
      <c r="R42" s="33">
        <v>0.82</v>
      </c>
      <c r="S42" s="12"/>
      <c r="T42" s="29">
        <v>47483</v>
      </c>
      <c r="U42" s="15"/>
      <c r="V42" s="14">
        <f t="shared" si="1"/>
        <v>0</v>
      </c>
    </row>
    <row r="43" spans="1:22" ht="12.75" customHeight="1" x14ac:dyDescent="0.25">
      <c r="A43" s="21" t="s">
        <v>152</v>
      </c>
      <c r="B43" s="21" t="s">
        <v>153</v>
      </c>
      <c r="C43" s="21" t="s">
        <v>154</v>
      </c>
      <c r="D43" s="22">
        <v>40970300</v>
      </c>
      <c r="E43" s="22">
        <v>7800000</v>
      </c>
      <c r="F43" s="18">
        <v>20.399999999999999</v>
      </c>
      <c r="G43" s="18">
        <v>15.6</v>
      </c>
      <c r="H43" s="18">
        <v>9</v>
      </c>
      <c r="I43" s="18">
        <v>9.6</v>
      </c>
      <c r="J43" s="18">
        <v>14.2</v>
      </c>
      <c r="K43" s="18">
        <v>7</v>
      </c>
      <c r="L43" s="19">
        <f t="shared" si="0"/>
        <v>75.8</v>
      </c>
      <c r="M43" s="20"/>
      <c r="N43" s="28" t="s">
        <v>50</v>
      </c>
      <c r="O43" s="12"/>
      <c r="P43" s="28" t="s">
        <v>51</v>
      </c>
      <c r="Q43" s="12"/>
      <c r="R43" s="33">
        <v>0.74</v>
      </c>
      <c r="S43" s="12"/>
      <c r="T43" s="29">
        <v>47102</v>
      </c>
      <c r="U43" s="15"/>
      <c r="V43" s="14">
        <f t="shared" si="1"/>
        <v>0</v>
      </c>
    </row>
    <row r="44" spans="1:22" ht="12.75" customHeight="1" x14ac:dyDescent="0.25">
      <c r="A44" s="21" t="s">
        <v>108</v>
      </c>
      <c r="B44" s="21" t="s">
        <v>109</v>
      </c>
      <c r="C44" s="21" t="s">
        <v>110</v>
      </c>
      <c r="D44" s="22">
        <v>45423000</v>
      </c>
      <c r="E44" s="22">
        <v>14500000</v>
      </c>
      <c r="F44" s="18">
        <v>22.4</v>
      </c>
      <c r="G44" s="18">
        <v>15.8</v>
      </c>
      <c r="H44" s="18">
        <v>7.2</v>
      </c>
      <c r="I44" s="18">
        <v>8</v>
      </c>
      <c r="J44" s="18">
        <v>13.2</v>
      </c>
      <c r="K44" s="18">
        <v>9</v>
      </c>
      <c r="L44" s="19">
        <f t="shared" si="0"/>
        <v>75.600000000000009</v>
      </c>
      <c r="M44" s="17"/>
      <c r="N44" s="28" t="s">
        <v>50</v>
      </c>
      <c r="O44" s="12"/>
      <c r="P44" s="28" t="s">
        <v>51</v>
      </c>
      <c r="Q44" s="12"/>
      <c r="R44" s="33">
        <v>0.83</v>
      </c>
      <c r="S44" s="12"/>
      <c r="T44" s="29">
        <v>47848</v>
      </c>
      <c r="U44" s="15"/>
      <c r="V44" s="14">
        <f t="shared" si="1"/>
        <v>0</v>
      </c>
    </row>
    <row r="45" spans="1:22" ht="12.75" customHeight="1" x14ac:dyDescent="0.25">
      <c r="A45" s="21" t="s">
        <v>137</v>
      </c>
      <c r="B45" s="21" t="s">
        <v>138</v>
      </c>
      <c r="C45" s="21" t="s">
        <v>139</v>
      </c>
      <c r="D45" s="22">
        <v>19990900</v>
      </c>
      <c r="E45" s="22">
        <v>7000000</v>
      </c>
      <c r="F45" s="18">
        <v>19.600000000000001</v>
      </c>
      <c r="G45" s="18">
        <v>14.8</v>
      </c>
      <c r="H45" s="18">
        <v>8.8000000000000007</v>
      </c>
      <c r="I45" s="18">
        <v>9</v>
      </c>
      <c r="J45" s="18">
        <v>14</v>
      </c>
      <c r="K45" s="18">
        <v>9</v>
      </c>
      <c r="L45" s="19">
        <f t="shared" si="0"/>
        <v>75.2</v>
      </c>
      <c r="M45" s="20"/>
      <c r="N45" s="28" t="s">
        <v>50</v>
      </c>
      <c r="O45" s="12"/>
      <c r="P45" s="28" t="s">
        <v>51</v>
      </c>
      <c r="Q45" s="12"/>
      <c r="R45" s="33">
        <v>0.79</v>
      </c>
      <c r="S45" s="12"/>
      <c r="T45" s="29">
        <v>47118</v>
      </c>
      <c r="U45" s="15"/>
      <c r="V45" s="14">
        <f t="shared" si="1"/>
        <v>0</v>
      </c>
    </row>
    <row r="46" spans="1:22" ht="12.75" customHeight="1" x14ac:dyDescent="0.25">
      <c r="A46" s="21" t="s">
        <v>122</v>
      </c>
      <c r="B46" s="21" t="s">
        <v>123</v>
      </c>
      <c r="C46" s="21" t="s">
        <v>124</v>
      </c>
      <c r="D46" s="22">
        <v>39097000</v>
      </c>
      <c r="E46" s="22">
        <v>12000000</v>
      </c>
      <c r="F46" s="18">
        <v>23.4</v>
      </c>
      <c r="G46" s="18">
        <v>17.399999999999999</v>
      </c>
      <c r="H46" s="18">
        <v>7</v>
      </c>
      <c r="I46" s="18">
        <v>7</v>
      </c>
      <c r="J46" s="18">
        <v>12.2</v>
      </c>
      <c r="K46" s="18">
        <v>8</v>
      </c>
      <c r="L46" s="19">
        <f t="shared" si="0"/>
        <v>75</v>
      </c>
      <c r="M46" s="20"/>
      <c r="N46" s="28" t="s">
        <v>50</v>
      </c>
      <c r="O46" s="12"/>
      <c r="P46" s="28" t="s">
        <v>51</v>
      </c>
      <c r="Q46" s="12"/>
      <c r="R46" s="33">
        <v>0.74</v>
      </c>
      <c r="S46" s="12"/>
      <c r="T46" s="29">
        <v>47756</v>
      </c>
      <c r="U46" s="15"/>
      <c r="V46" s="14">
        <f t="shared" si="1"/>
        <v>0</v>
      </c>
    </row>
    <row r="47" spans="1:22" ht="12.75" customHeight="1" x14ac:dyDescent="0.25">
      <c r="A47" s="21" t="s">
        <v>69</v>
      </c>
      <c r="B47" s="21" t="s">
        <v>70</v>
      </c>
      <c r="C47" s="21" t="s">
        <v>71</v>
      </c>
      <c r="D47" s="22">
        <v>95931500</v>
      </c>
      <c r="E47" s="22">
        <v>20000000</v>
      </c>
      <c r="F47" s="18">
        <v>23.6</v>
      </c>
      <c r="G47" s="18">
        <v>16.2</v>
      </c>
      <c r="H47" s="18">
        <v>6.8</v>
      </c>
      <c r="I47" s="18">
        <v>7.6</v>
      </c>
      <c r="J47" s="18">
        <v>15</v>
      </c>
      <c r="K47" s="18">
        <v>5.2</v>
      </c>
      <c r="L47" s="19">
        <f t="shared" si="0"/>
        <v>74.399999999999991</v>
      </c>
      <c r="M47" s="23"/>
      <c r="N47" s="28" t="s">
        <v>51</v>
      </c>
      <c r="O47" s="12"/>
      <c r="P47" s="28" t="s">
        <v>51</v>
      </c>
      <c r="Q47" s="12"/>
      <c r="R47" s="33">
        <v>0.74</v>
      </c>
      <c r="S47" s="14"/>
      <c r="T47" s="29">
        <v>47118</v>
      </c>
      <c r="U47" s="15"/>
      <c r="V47" s="14">
        <f t="shared" si="1"/>
        <v>0</v>
      </c>
    </row>
    <row r="48" spans="1:22" ht="12.75" customHeight="1" x14ac:dyDescent="0.25">
      <c r="A48" s="21" t="s">
        <v>146</v>
      </c>
      <c r="B48" s="21" t="s">
        <v>147</v>
      </c>
      <c r="C48" s="21" t="s">
        <v>148</v>
      </c>
      <c r="D48" s="22">
        <v>28840000</v>
      </c>
      <c r="E48" s="22">
        <v>11900000</v>
      </c>
      <c r="F48" s="18">
        <v>21.6</v>
      </c>
      <c r="G48" s="18">
        <v>13</v>
      </c>
      <c r="H48" s="18">
        <v>8</v>
      </c>
      <c r="I48" s="18">
        <v>6</v>
      </c>
      <c r="J48" s="18">
        <v>15.8</v>
      </c>
      <c r="K48" s="18">
        <v>9</v>
      </c>
      <c r="L48" s="19">
        <f t="shared" si="0"/>
        <v>73.400000000000006</v>
      </c>
      <c r="M48" s="20"/>
      <c r="N48" s="28" t="s">
        <v>50</v>
      </c>
      <c r="O48" s="12"/>
      <c r="P48" s="28" t="s">
        <v>51</v>
      </c>
      <c r="Q48" s="12"/>
      <c r="R48" s="33">
        <v>0.79</v>
      </c>
      <c r="S48" s="12"/>
      <c r="T48" s="29">
        <v>47483</v>
      </c>
      <c r="U48" s="15"/>
      <c r="V48" s="14">
        <f t="shared" si="1"/>
        <v>0</v>
      </c>
    </row>
    <row r="49" spans="1:22" ht="12.75" customHeight="1" x14ac:dyDescent="0.25">
      <c r="A49" s="21" t="s">
        <v>81</v>
      </c>
      <c r="B49" s="21" t="s">
        <v>82</v>
      </c>
      <c r="C49" s="21" t="s">
        <v>83</v>
      </c>
      <c r="D49" s="22">
        <v>35362900</v>
      </c>
      <c r="E49" s="22">
        <v>15000000</v>
      </c>
      <c r="F49" s="18">
        <v>20.6</v>
      </c>
      <c r="G49" s="18">
        <v>15</v>
      </c>
      <c r="H49" s="18">
        <v>7.2</v>
      </c>
      <c r="I49" s="18">
        <v>8</v>
      </c>
      <c r="J49" s="18">
        <v>14.2</v>
      </c>
      <c r="K49" s="18">
        <v>8.1999999999999993</v>
      </c>
      <c r="L49" s="19">
        <f t="shared" si="0"/>
        <v>73.2</v>
      </c>
      <c r="M49" s="24"/>
      <c r="N49" s="28" t="s">
        <v>50</v>
      </c>
      <c r="O49" s="12"/>
      <c r="P49" s="28" t="s">
        <v>51</v>
      </c>
      <c r="Q49" s="12"/>
      <c r="R49" s="33">
        <v>0.69</v>
      </c>
      <c r="S49" s="14"/>
      <c r="T49" s="29">
        <v>48213</v>
      </c>
      <c r="U49" s="15"/>
      <c r="V49" s="14">
        <f t="shared" si="1"/>
        <v>0</v>
      </c>
    </row>
    <row r="50" spans="1:22" ht="12.75" customHeight="1" x14ac:dyDescent="0.25">
      <c r="A50" s="21" t="s">
        <v>55</v>
      </c>
      <c r="B50" s="21" t="s">
        <v>56</v>
      </c>
      <c r="C50" s="21" t="s">
        <v>57</v>
      </c>
      <c r="D50" s="22">
        <v>30000000</v>
      </c>
      <c r="E50" s="22">
        <v>6000000</v>
      </c>
      <c r="F50" s="18">
        <v>19.399999999999999</v>
      </c>
      <c r="G50" s="18">
        <v>16.600000000000001</v>
      </c>
      <c r="H50" s="18">
        <v>7.2</v>
      </c>
      <c r="I50" s="18">
        <v>7.8</v>
      </c>
      <c r="J50" s="18">
        <v>15</v>
      </c>
      <c r="K50" s="18">
        <v>7</v>
      </c>
      <c r="L50" s="19">
        <f t="shared" si="0"/>
        <v>73</v>
      </c>
      <c r="M50" s="23"/>
      <c r="N50" s="28" t="s">
        <v>50</v>
      </c>
      <c r="O50" s="12"/>
      <c r="P50" s="28" t="s">
        <v>58</v>
      </c>
      <c r="Q50" s="12"/>
      <c r="R50" s="33">
        <v>0.56999999999999995</v>
      </c>
      <c r="S50" s="14"/>
      <c r="T50" s="29">
        <v>46903</v>
      </c>
      <c r="U50" s="15"/>
      <c r="V50" s="14">
        <f t="shared" si="1"/>
        <v>0</v>
      </c>
    </row>
    <row r="51" spans="1:22" ht="12.75" customHeight="1" x14ac:dyDescent="0.25">
      <c r="A51" s="21" t="s">
        <v>99</v>
      </c>
      <c r="B51" s="21" t="s">
        <v>100</v>
      </c>
      <c r="C51" s="21" t="s">
        <v>101</v>
      </c>
      <c r="D51" s="22">
        <v>17665000</v>
      </c>
      <c r="E51" s="22">
        <v>6000000</v>
      </c>
      <c r="F51" s="18">
        <v>20.2</v>
      </c>
      <c r="G51" s="18">
        <v>16.600000000000001</v>
      </c>
      <c r="H51" s="18">
        <v>7</v>
      </c>
      <c r="I51" s="18">
        <v>6</v>
      </c>
      <c r="J51" s="18">
        <v>10</v>
      </c>
      <c r="K51" s="18">
        <v>9</v>
      </c>
      <c r="L51" s="19">
        <f t="shared" si="0"/>
        <v>68.8</v>
      </c>
      <c r="M51" s="17"/>
      <c r="N51" s="28" t="s">
        <v>50</v>
      </c>
      <c r="O51" s="12"/>
      <c r="P51" s="28" t="s">
        <v>51</v>
      </c>
      <c r="Q51" s="12"/>
      <c r="R51" s="33">
        <v>0.78</v>
      </c>
      <c r="S51" s="12"/>
      <c r="T51" s="29">
        <v>47664</v>
      </c>
      <c r="U51" s="15"/>
      <c r="V51" s="14">
        <f t="shared" si="1"/>
        <v>0</v>
      </c>
    </row>
    <row r="52" spans="1:22" ht="12.75" customHeight="1" x14ac:dyDescent="0.25">
      <c r="A52" s="21" t="s">
        <v>91</v>
      </c>
      <c r="B52" s="21" t="s">
        <v>92</v>
      </c>
      <c r="C52" s="26" t="s">
        <v>93</v>
      </c>
      <c r="D52" s="22">
        <v>10130000</v>
      </c>
      <c r="E52" s="22">
        <v>6000000</v>
      </c>
      <c r="F52" s="18">
        <v>17.600000000000001</v>
      </c>
      <c r="G52" s="18">
        <v>15.8</v>
      </c>
      <c r="H52" s="18">
        <v>8</v>
      </c>
      <c r="I52" s="18">
        <v>6.8</v>
      </c>
      <c r="J52" s="18">
        <v>10.199999999999999</v>
      </c>
      <c r="K52" s="18">
        <v>8</v>
      </c>
      <c r="L52" s="19">
        <f t="shared" si="0"/>
        <v>66.400000000000006</v>
      </c>
      <c r="M52" s="23"/>
      <c r="N52" s="28" t="s">
        <v>50</v>
      </c>
      <c r="O52" s="12"/>
      <c r="P52" s="28" t="s">
        <v>51</v>
      </c>
      <c r="Q52" s="12"/>
      <c r="R52" s="33">
        <v>0.88</v>
      </c>
      <c r="S52" s="14"/>
      <c r="T52" s="29">
        <v>47483</v>
      </c>
      <c r="U52" s="15"/>
      <c r="V52" s="14">
        <f t="shared" si="1"/>
        <v>0</v>
      </c>
    </row>
    <row r="53" spans="1:22" ht="12.75" customHeight="1" x14ac:dyDescent="0.25">
      <c r="A53" s="21" t="s">
        <v>94</v>
      </c>
      <c r="B53" s="21" t="s">
        <v>95</v>
      </c>
      <c r="C53" s="21" t="s">
        <v>96</v>
      </c>
      <c r="D53" s="22">
        <v>25744320</v>
      </c>
      <c r="E53" s="22">
        <v>5500000</v>
      </c>
      <c r="F53" s="18">
        <v>15.8</v>
      </c>
      <c r="G53" s="18">
        <v>11.8</v>
      </c>
      <c r="H53" s="18">
        <v>7</v>
      </c>
      <c r="I53" s="18">
        <v>8.8000000000000007</v>
      </c>
      <c r="J53" s="18">
        <v>14</v>
      </c>
      <c r="K53" s="18">
        <v>7</v>
      </c>
      <c r="L53" s="19">
        <f t="shared" si="0"/>
        <v>64.400000000000006</v>
      </c>
      <c r="M53" s="17"/>
      <c r="N53" s="28" t="s">
        <v>50</v>
      </c>
      <c r="O53" s="12"/>
      <c r="P53" s="28" t="s">
        <v>51</v>
      </c>
      <c r="Q53" s="12"/>
      <c r="R53" s="33">
        <v>0.42</v>
      </c>
      <c r="S53" s="12"/>
      <c r="T53" s="29">
        <v>47178</v>
      </c>
      <c r="U53" s="15"/>
      <c r="V53" s="14">
        <f t="shared" si="1"/>
        <v>0</v>
      </c>
    </row>
    <row r="54" spans="1:22" ht="12.75" customHeight="1" x14ac:dyDescent="0.25">
      <c r="A54" s="21" t="s">
        <v>143</v>
      </c>
      <c r="B54" s="21" t="s">
        <v>144</v>
      </c>
      <c r="C54" s="21" t="s">
        <v>145</v>
      </c>
      <c r="D54" s="22">
        <v>19280000</v>
      </c>
      <c r="E54" s="22">
        <v>5600000</v>
      </c>
      <c r="F54" s="18">
        <v>16.2</v>
      </c>
      <c r="G54" s="18">
        <v>16.399999999999999</v>
      </c>
      <c r="H54" s="18">
        <v>7</v>
      </c>
      <c r="I54" s="18">
        <v>6.2</v>
      </c>
      <c r="J54" s="18">
        <v>11</v>
      </c>
      <c r="K54" s="18">
        <v>7</v>
      </c>
      <c r="L54" s="19">
        <f t="shared" si="0"/>
        <v>63.8</v>
      </c>
      <c r="M54" s="20"/>
      <c r="N54" s="28" t="s">
        <v>50</v>
      </c>
      <c r="O54" s="12"/>
      <c r="P54" s="28" t="s">
        <v>50</v>
      </c>
      <c r="Q54" s="12"/>
      <c r="R54" s="33">
        <v>0.55000000000000004</v>
      </c>
      <c r="S54" s="12"/>
      <c r="T54" s="29">
        <v>46752</v>
      </c>
      <c r="U54" s="15"/>
      <c r="V54" s="14">
        <f t="shared" si="1"/>
        <v>0</v>
      </c>
    </row>
    <row r="55" spans="1:22" ht="12.75" customHeight="1" x14ac:dyDescent="0.25">
      <c r="A55" s="21" t="s">
        <v>114</v>
      </c>
      <c r="B55" s="21" t="s">
        <v>115</v>
      </c>
      <c r="C55" s="21" t="s">
        <v>116</v>
      </c>
      <c r="D55" s="22">
        <v>24323934</v>
      </c>
      <c r="E55" s="22">
        <v>6000000</v>
      </c>
      <c r="F55" s="18">
        <v>14.8</v>
      </c>
      <c r="G55" s="18">
        <v>12.2</v>
      </c>
      <c r="H55" s="18">
        <v>5.2</v>
      </c>
      <c r="I55" s="18">
        <v>5</v>
      </c>
      <c r="J55" s="18">
        <v>11.2</v>
      </c>
      <c r="K55" s="18">
        <v>7</v>
      </c>
      <c r="L55" s="19">
        <f t="shared" si="0"/>
        <v>55.400000000000006</v>
      </c>
      <c r="M55" s="20"/>
      <c r="N55" s="28" t="s">
        <v>50</v>
      </c>
      <c r="O55" s="12"/>
      <c r="P55" s="28" t="s">
        <v>51</v>
      </c>
      <c r="Q55" s="12"/>
      <c r="R55" s="33">
        <v>0.49</v>
      </c>
      <c r="S55" s="12"/>
      <c r="T55" s="29">
        <v>47177</v>
      </c>
      <c r="U55" s="15"/>
      <c r="V55" s="14">
        <f t="shared" si="1"/>
        <v>0</v>
      </c>
    </row>
    <row r="56" spans="1:22" ht="12.75" customHeight="1" x14ac:dyDescent="0.35">
      <c r="D56" s="31">
        <f>SUM(D20:D55)</f>
        <v>1256772178</v>
      </c>
      <c r="E56" s="31">
        <f>SUM(E20:E55)</f>
        <v>367300000</v>
      </c>
      <c r="M56" s="31">
        <f>SUM(M20:M55)</f>
        <v>100000000</v>
      </c>
      <c r="T56" s="27"/>
    </row>
    <row r="57" spans="1:22" ht="12.75" customHeight="1" x14ac:dyDescent="0.35">
      <c r="L57" s="2" t="s">
        <v>155</v>
      </c>
      <c r="M57" s="30">
        <f>100000000-M56</f>
        <v>0</v>
      </c>
      <c r="T57" s="27"/>
    </row>
    <row r="58" spans="1:22" ht="12.75" customHeight="1" x14ac:dyDescent="0.35">
      <c r="T58" s="27"/>
    </row>
    <row r="59" spans="1:22" ht="12.75" customHeight="1" x14ac:dyDescent="0.35">
      <c r="T59" s="27"/>
    </row>
    <row r="60" spans="1:22" ht="12.75" customHeight="1" x14ac:dyDescent="0.35">
      <c r="T60" s="27"/>
    </row>
    <row r="61" spans="1:22" ht="12.75" customHeight="1" x14ac:dyDescent="0.35">
      <c r="T61" s="27"/>
    </row>
    <row r="62" spans="1:22" ht="12.75" customHeight="1" x14ac:dyDescent="0.35">
      <c r="T62" s="27"/>
    </row>
    <row r="63" spans="1:22" ht="12.75" customHeight="1" x14ac:dyDescent="0.35">
      <c r="T63" s="27"/>
    </row>
    <row r="64" spans="1:22" ht="12.75" customHeight="1" x14ac:dyDescent="0.35">
      <c r="T64" s="27"/>
    </row>
    <row r="65" spans="20:20" ht="12.75" customHeight="1" x14ac:dyDescent="0.35">
      <c r="T65" s="27"/>
    </row>
    <row r="66" spans="20:20" ht="12.75" customHeight="1" x14ac:dyDescent="0.35">
      <c r="T66" s="27"/>
    </row>
  </sheetData>
  <mergeCells count="30">
    <mergeCell ref="D14:M14"/>
    <mergeCell ref="V16:V19"/>
    <mergeCell ref="F16:K16"/>
    <mergeCell ref="Q16:Q19"/>
    <mergeCell ref="T16:T19"/>
    <mergeCell ref="U16:U19"/>
    <mergeCell ref="F17:G17"/>
    <mergeCell ref="H17:K17"/>
    <mergeCell ref="N16:N19"/>
    <mergeCell ref="O16:O19"/>
    <mergeCell ref="R16:R19"/>
    <mergeCell ref="S16:S19"/>
    <mergeCell ref="M16:M19"/>
    <mergeCell ref="L16:L19"/>
    <mergeCell ref="P16:P19"/>
    <mergeCell ref="D3:M3"/>
    <mergeCell ref="D4:M4"/>
    <mergeCell ref="D5:M5"/>
    <mergeCell ref="D6:M6"/>
    <mergeCell ref="D10:M10"/>
    <mergeCell ref="A7:C7"/>
    <mergeCell ref="D13:M13"/>
    <mergeCell ref="D11:M11"/>
    <mergeCell ref="D12:M12"/>
    <mergeCell ref="D9:M9"/>
    <mergeCell ref="A16:A19"/>
    <mergeCell ref="B16:B19"/>
    <mergeCell ref="C16:C19"/>
    <mergeCell ref="D16:D19"/>
    <mergeCell ref="E16:E19"/>
  </mergeCells>
  <dataValidations count="8">
    <dataValidation type="decimal" operator="lessThanOrEqual" allowBlank="1" showInputMessage="1" showErrorMessage="1" error="max. 10" sqref="J15:K17 J10:K12 J1:K8 J56:K1048576" xr:uid="{C3D7A999-7225-DE4D-8ECF-B441796AAF61}">
      <formula1>10</formula1>
    </dataValidation>
    <dataValidation type="decimal" operator="lessThanOrEqual" allowBlank="1" showInputMessage="1" showErrorMessage="1" error="max. 5" sqref="I15:I17 I10:I12 I1:I8 I56:I1048576" xr:uid="{E320E34D-F062-CD48-90BE-A45053B39A97}">
      <formula1>20</formula1>
    </dataValidation>
    <dataValidation type="decimal" operator="lessThanOrEqual" allowBlank="1" showInputMessage="1" showErrorMessage="1" error="max. 15" sqref="H10:H12 H15:H17 H1:H8 H56:H1048576" xr:uid="{B4D2BD1B-1FEC-8345-836E-08EAD331E3AA}">
      <formula1>10</formula1>
    </dataValidation>
    <dataValidation type="decimal" operator="lessThanOrEqual" allowBlank="1" showInputMessage="1" showErrorMessage="1" error="max. 15" sqref="G10:G12 G15:G17 G1:G8 G56:G1048576" xr:uid="{55217F89-B4AC-5C4E-8B7C-8E911E1D8A48}">
      <formula1>20</formula1>
    </dataValidation>
    <dataValidation type="decimal" operator="lessThanOrEqual" allowBlank="1" showInputMessage="1" showErrorMessage="1" error="max. 40" sqref="F15:F17 F10:F12 F1:F8 F56:F1048576" xr:uid="{AA9DD2E1-04EF-C84C-9D31-F1FAC1720D21}">
      <formula1>30</formula1>
    </dataValidation>
    <dataValidation type="decimal" operator="lessThanOrEqual" allowBlank="1" showInputMessage="1" showErrorMessage="1" sqref="K20:K55 H20:I55" xr:uid="{ABCE7A12-5888-4EC6-9563-C249C1FFF56C}">
      <formula1>10</formula1>
    </dataValidation>
    <dataValidation type="decimal" operator="lessThanOrEqual" allowBlank="1" showInputMessage="1" showErrorMessage="1" sqref="F20:F55" xr:uid="{C6462BFF-BB68-4E44-A069-A1A4436A0544}">
      <formula1>30</formula1>
    </dataValidation>
    <dataValidation type="decimal" operator="lessThanOrEqual" allowBlank="1" showInputMessage="1" showErrorMessage="1" sqref="G20:G55 J20:J55" xr:uid="{3FFB6EA3-1EFD-6845-87C8-CABCEF96AFD0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0DD7B-C633-4093-9962-61EBEB96B152}">
  <sheetPr>
    <pageSetUpPr fitToPage="1"/>
  </sheetPr>
  <dimension ref="A1:M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3" ht="38.25" customHeight="1" x14ac:dyDescent="0.35">
      <c r="A1" s="1" t="s">
        <v>0</v>
      </c>
    </row>
    <row r="2" spans="1:13" ht="15" customHeight="1" x14ac:dyDescent="0.35">
      <c r="A2" s="6" t="s">
        <v>1</v>
      </c>
      <c r="D2" s="3" t="s">
        <v>2</v>
      </c>
    </row>
    <row r="3" spans="1:13" ht="15" customHeight="1" x14ac:dyDescent="0.25">
      <c r="A3" s="6" t="s">
        <v>3</v>
      </c>
      <c r="D3" s="42" t="s">
        <v>4</v>
      </c>
      <c r="E3" s="42"/>
      <c r="F3" s="42"/>
      <c r="G3" s="42"/>
      <c r="H3" s="42"/>
      <c r="I3" s="42"/>
      <c r="J3" s="42"/>
      <c r="K3" s="42"/>
      <c r="L3" s="42"/>
    </row>
    <row r="4" spans="1:13" ht="15" customHeight="1" x14ac:dyDescent="0.25">
      <c r="A4" s="3" t="s">
        <v>5</v>
      </c>
      <c r="D4" s="43" t="s">
        <v>6</v>
      </c>
      <c r="E4" s="43"/>
      <c r="F4" s="43"/>
      <c r="G4" s="43"/>
      <c r="H4" s="43"/>
      <c r="I4" s="43"/>
      <c r="J4" s="43"/>
      <c r="K4" s="43"/>
      <c r="L4" s="43"/>
    </row>
    <row r="5" spans="1:13" ht="15" customHeight="1" x14ac:dyDescent="0.25">
      <c r="A5" s="6" t="s">
        <v>7</v>
      </c>
      <c r="D5" s="43" t="s">
        <v>8</v>
      </c>
      <c r="E5" s="43"/>
      <c r="F5" s="43"/>
      <c r="G5" s="43"/>
      <c r="H5" s="43"/>
      <c r="I5" s="43"/>
      <c r="J5" s="43"/>
      <c r="K5" s="43"/>
      <c r="L5" s="43"/>
    </row>
    <row r="6" spans="1:13" ht="15" customHeight="1" x14ac:dyDescent="0.25">
      <c r="A6" s="6" t="s">
        <v>9</v>
      </c>
      <c r="D6" s="43" t="s">
        <v>10</v>
      </c>
      <c r="E6" s="43"/>
      <c r="F6" s="43"/>
      <c r="G6" s="43"/>
      <c r="H6" s="43"/>
      <c r="I6" s="43"/>
      <c r="J6" s="43"/>
      <c r="K6" s="43"/>
      <c r="L6" s="43"/>
    </row>
    <row r="7" spans="1:13" ht="31" customHeight="1" x14ac:dyDescent="0.25">
      <c r="A7" s="38" t="s">
        <v>11</v>
      </c>
      <c r="B7" s="38"/>
      <c r="C7" s="38"/>
      <c r="D7" s="11"/>
      <c r="E7" s="8"/>
      <c r="F7" s="8"/>
      <c r="G7" s="8"/>
      <c r="H7" s="8"/>
      <c r="I7" s="8"/>
      <c r="J7" s="8"/>
      <c r="K7" s="8"/>
      <c r="L7" s="8"/>
    </row>
    <row r="8" spans="1:13" ht="15" customHeight="1" x14ac:dyDescent="0.35">
      <c r="A8" s="3" t="s">
        <v>12</v>
      </c>
      <c r="B8" s="10"/>
      <c r="C8" s="10"/>
      <c r="D8" s="16" t="s">
        <v>13</v>
      </c>
    </row>
    <row r="9" spans="1:13" ht="15" customHeight="1" x14ac:dyDescent="0.35">
      <c r="D9" s="41" t="s">
        <v>14</v>
      </c>
      <c r="E9" s="41"/>
      <c r="F9" s="41"/>
      <c r="G9" s="41"/>
      <c r="H9" s="41"/>
      <c r="I9" s="41"/>
      <c r="J9" s="41"/>
      <c r="K9" s="41"/>
      <c r="L9" s="41"/>
    </row>
    <row r="10" spans="1:13" ht="45" customHeight="1" x14ac:dyDescent="0.35">
      <c r="D10" s="41" t="s">
        <v>15</v>
      </c>
      <c r="E10" s="44"/>
      <c r="F10" s="44"/>
      <c r="G10" s="44"/>
      <c r="H10" s="44"/>
      <c r="I10" s="44"/>
      <c r="J10" s="44"/>
      <c r="K10" s="44"/>
      <c r="L10" s="44"/>
    </row>
    <row r="11" spans="1:13" ht="76" customHeight="1" x14ac:dyDescent="0.35">
      <c r="D11" s="39" t="s">
        <v>16</v>
      </c>
      <c r="E11" s="39"/>
      <c r="F11" s="39"/>
      <c r="G11" s="39"/>
      <c r="H11" s="39"/>
      <c r="I11" s="39"/>
      <c r="J11" s="39"/>
      <c r="K11" s="39"/>
      <c r="L11" s="39"/>
    </row>
    <row r="12" spans="1:13" ht="28.5" customHeight="1" x14ac:dyDescent="0.35">
      <c r="D12" s="39" t="s">
        <v>17</v>
      </c>
      <c r="E12" s="39"/>
      <c r="F12" s="39"/>
      <c r="G12" s="39"/>
      <c r="H12" s="39"/>
      <c r="I12" s="39"/>
      <c r="J12" s="39"/>
      <c r="K12" s="39"/>
      <c r="L12" s="39"/>
    </row>
    <row r="13" spans="1:13" ht="17.149999999999999" customHeight="1" x14ac:dyDescent="0.35">
      <c r="D13" s="39" t="s">
        <v>18</v>
      </c>
      <c r="E13" s="40"/>
      <c r="F13" s="40"/>
      <c r="G13" s="40"/>
      <c r="H13" s="40"/>
      <c r="I13" s="40"/>
      <c r="J13" s="40"/>
      <c r="K13" s="40"/>
      <c r="L13" s="40"/>
    </row>
    <row r="14" spans="1:13" ht="51" customHeight="1" x14ac:dyDescent="0.35">
      <c r="D14" s="39" t="s">
        <v>156</v>
      </c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15" customHeight="1" x14ac:dyDescent="0.35">
      <c r="A15" s="3"/>
      <c r="G15" s="3"/>
      <c r="H15" s="3"/>
      <c r="I15" s="3"/>
    </row>
    <row r="16" spans="1:13" ht="15" customHeight="1" x14ac:dyDescent="0.35">
      <c r="A16" s="34" t="s">
        <v>19</v>
      </c>
      <c r="B16" s="34" t="s">
        <v>20</v>
      </c>
      <c r="C16" s="34" t="s">
        <v>21</v>
      </c>
      <c r="D16" s="34" t="s">
        <v>22</v>
      </c>
      <c r="E16" s="36" t="s">
        <v>23</v>
      </c>
      <c r="F16" s="47" t="s">
        <v>24</v>
      </c>
      <c r="G16" s="48"/>
      <c r="H16" s="48"/>
      <c r="I16" s="48"/>
      <c r="J16" s="48"/>
      <c r="K16" s="49"/>
      <c r="L16" s="62" t="s">
        <v>25</v>
      </c>
    </row>
    <row r="17" spans="1:12" ht="14.5" customHeight="1" x14ac:dyDescent="0.35">
      <c r="A17" s="35"/>
      <c r="B17" s="35"/>
      <c r="C17" s="35"/>
      <c r="D17" s="35"/>
      <c r="E17" s="37"/>
      <c r="F17" s="51" t="s">
        <v>36</v>
      </c>
      <c r="G17" s="52"/>
      <c r="H17" s="53" t="s">
        <v>37</v>
      </c>
      <c r="I17" s="54"/>
      <c r="J17" s="54"/>
      <c r="K17" s="55"/>
      <c r="L17" s="63"/>
    </row>
    <row r="18" spans="1:12" ht="78" customHeight="1" x14ac:dyDescent="0.35">
      <c r="A18" s="35"/>
      <c r="B18" s="35"/>
      <c r="C18" s="35"/>
      <c r="D18" s="35"/>
      <c r="E18" s="37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3"/>
    </row>
    <row r="19" spans="1:12" ht="31" customHeight="1" x14ac:dyDescent="0.35">
      <c r="A19" s="35"/>
      <c r="B19" s="35"/>
      <c r="C19" s="35"/>
      <c r="D19" s="35"/>
      <c r="E19" s="37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3"/>
    </row>
    <row r="20" spans="1:12" ht="12" x14ac:dyDescent="0.25">
      <c r="A20" s="21" t="s">
        <v>47</v>
      </c>
      <c r="B20" s="21" t="s">
        <v>48</v>
      </c>
      <c r="C20" s="21" t="s">
        <v>49</v>
      </c>
      <c r="D20" s="22">
        <v>36335950</v>
      </c>
      <c r="E20" s="22">
        <v>12500000</v>
      </c>
      <c r="F20" s="18">
        <v>21</v>
      </c>
      <c r="G20" s="18">
        <v>15</v>
      </c>
      <c r="H20" s="18">
        <v>9</v>
      </c>
      <c r="I20" s="18">
        <v>6</v>
      </c>
      <c r="J20" s="18">
        <v>16</v>
      </c>
      <c r="K20" s="18">
        <v>9</v>
      </c>
      <c r="L20" s="19">
        <f t="shared" ref="L20:L55" si="0">SUM(F20:K20)</f>
        <v>76</v>
      </c>
    </row>
    <row r="21" spans="1:12" ht="12.75" customHeight="1" x14ac:dyDescent="0.25">
      <c r="A21" s="21" t="s">
        <v>52</v>
      </c>
      <c r="B21" s="21" t="s">
        <v>53</v>
      </c>
      <c r="C21" s="21" t="s">
        <v>54</v>
      </c>
      <c r="D21" s="22">
        <v>31500000</v>
      </c>
      <c r="E21" s="22">
        <v>8000000</v>
      </c>
      <c r="F21" s="18">
        <v>26</v>
      </c>
      <c r="G21" s="18">
        <v>16</v>
      </c>
      <c r="H21" s="18">
        <v>9</v>
      </c>
      <c r="I21" s="18">
        <v>7</v>
      </c>
      <c r="J21" s="18">
        <v>16</v>
      </c>
      <c r="K21" s="18">
        <v>8</v>
      </c>
      <c r="L21" s="19">
        <f t="shared" si="0"/>
        <v>82</v>
      </c>
    </row>
    <row r="22" spans="1:12" ht="12.75" customHeight="1" x14ac:dyDescent="0.25">
      <c r="A22" s="21" t="s">
        <v>55</v>
      </c>
      <c r="B22" s="21" t="s">
        <v>56</v>
      </c>
      <c r="C22" s="21" t="s">
        <v>57</v>
      </c>
      <c r="D22" s="22">
        <v>30000000</v>
      </c>
      <c r="E22" s="22">
        <v>6000000</v>
      </c>
      <c r="F22" s="18">
        <v>19</v>
      </c>
      <c r="G22" s="18">
        <v>17</v>
      </c>
      <c r="H22" s="18">
        <v>8</v>
      </c>
      <c r="I22" s="18">
        <v>8</v>
      </c>
      <c r="J22" s="18">
        <v>15</v>
      </c>
      <c r="K22" s="18">
        <v>7</v>
      </c>
      <c r="L22" s="19">
        <f t="shared" si="0"/>
        <v>74</v>
      </c>
    </row>
    <row r="23" spans="1:12" ht="12.75" customHeight="1" x14ac:dyDescent="0.25">
      <c r="A23" s="21" t="s">
        <v>59</v>
      </c>
      <c r="B23" s="21" t="s">
        <v>60</v>
      </c>
      <c r="C23" s="21" t="s">
        <v>61</v>
      </c>
      <c r="D23" s="22">
        <v>39512577</v>
      </c>
      <c r="E23" s="22">
        <v>9000000</v>
      </c>
      <c r="F23" s="18">
        <v>28</v>
      </c>
      <c r="G23" s="18">
        <v>16</v>
      </c>
      <c r="H23" s="18">
        <v>7</v>
      </c>
      <c r="I23" s="18">
        <v>8</v>
      </c>
      <c r="J23" s="18">
        <v>16</v>
      </c>
      <c r="K23" s="18">
        <v>8</v>
      </c>
      <c r="L23" s="19">
        <f t="shared" si="0"/>
        <v>83</v>
      </c>
    </row>
    <row r="24" spans="1:12" ht="12.75" customHeight="1" x14ac:dyDescent="0.25">
      <c r="A24" s="21" t="s">
        <v>62</v>
      </c>
      <c r="B24" s="21" t="s">
        <v>63</v>
      </c>
      <c r="C24" s="21" t="s">
        <v>64</v>
      </c>
      <c r="D24" s="22">
        <v>45705000</v>
      </c>
      <c r="E24" s="22">
        <v>14400000</v>
      </c>
      <c r="F24" s="18">
        <v>28</v>
      </c>
      <c r="G24" s="18">
        <v>17</v>
      </c>
      <c r="H24" s="18">
        <v>8</v>
      </c>
      <c r="I24" s="18">
        <v>7</v>
      </c>
      <c r="J24" s="18">
        <v>17</v>
      </c>
      <c r="K24" s="18">
        <v>8</v>
      </c>
      <c r="L24" s="19">
        <f t="shared" si="0"/>
        <v>85</v>
      </c>
    </row>
    <row r="25" spans="1:12" ht="12.75" customHeight="1" x14ac:dyDescent="0.25">
      <c r="A25" s="21" t="s">
        <v>66</v>
      </c>
      <c r="B25" s="21" t="s">
        <v>67</v>
      </c>
      <c r="C25" s="21" t="s">
        <v>68</v>
      </c>
      <c r="D25" s="22">
        <v>15398053</v>
      </c>
      <c r="E25" s="22">
        <v>10600000</v>
      </c>
      <c r="F25" s="18">
        <v>21</v>
      </c>
      <c r="G25" s="18">
        <v>14</v>
      </c>
      <c r="H25" s="18">
        <v>7</v>
      </c>
      <c r="I25" s="18">
        <v>8</v>
      </c>
      <c r="J25" s="18">
        <v>15</v>
      </c>
      <c r="K25" s="18">
        <v>9</v>
      </c>
      <c r="L25" s="19">
        <f t="shared" si="0"/>
        <v>74</v>
      </c>
    </row>
    <row r="26" spans="1:12" ht="12.75" customHeight="1" x14ac:dyDescent="0.25">
      <c r="A26" s="21" t="s">
        <v>69</v>
      </c>
      <c r="B26" s="21" t="s">
        <v>70</v>
      </c>
      <c r="C26" s="21" t="s">
        <v>71</v>
      </c>
      <c r="D26" s="22">
        <v>95931500</v>
      </c>
      <c r="E26" s="22">
        <v>20000000</v>
      </c>
      <c r="F26" s="18">
        <v>23</v>
      </c>
      <c r="G26" s="18">
        <v>17</v>
      </c>
      <c r="H26" s="18">
        <v>7</v>
      </c>
      <c r="I26" s="18">
        <v>8</v>
      </c>
      <c r="J26" s="18">
        <v>15</v>
      </c>
      <c r="K26" s="18">
        <v>5</v>
      </c>
      <c r="L26" s="19">
        <f t="shared" si="0"/>
        <v>75</v>
      </c>
    </row>
    <row r="27" spans="1:12" ht="12.75" customHeight="1" x14ac:dyDescent="0.25">
      <c r="A27" s="21" t="s">
        <v>72</v>
      </c>
      <c r="B27" s="21" t="s">
        <v>73</v>
      </c>
      <c r="C27" s="21" t="s">
        <v>74</v>
      </c>
      <c r="D27" s="22">
        <v>26569500</v>
      </c>
      <c r="E27" s="22">
        <v>7000000</v>
      </c>
      <c r="F27" s="18">
        <v>23</v>
      </c>
      <c r="G27" s="18">
        <v>14</v>
      </c>
      <c r="H27" s="18">
        <v>10</v>
      </c>
      <c r="I27" s="18">
        <v>6</v>
      </c>
      <c r="J27" s="18">
        <v>15</v>
      </c>
      <c r="K27" s="18">
        <v>9</v>
      </c>
      <c r="L27" s="19">
        <f t="shared" si="0"/>
        <v>77</v>
      </c>
    </row>
    <row r="28" spans="1:12" ht="12.75" customHeight="1" x14ac:dyDescent="0.25">
      <c r="A28" s="21" t="s">
        <v>75</v>
      </c>
      <c r="B28" s="21" t="s">
        <v>76</v>
      </c>
      <c r="C28" s="21" t="s">
        <v>77</v>
      </c>
      <c r="D28" s="22">
        <v>9310000</v>
      </c>
      <c r="E28" s="22">
        <v>3000000</v>
      </c>
      <c r="F28" s="18">
        <v>27</v>
      </c>
      <c r="G28" s="18">
        <v>17</v>
      </c>
      <c r="H28" s="18">
        <v>8</v>
      </c>
      <c r="I28" s="18">
        <v>6</v>
      </c>
      <c r="J28" s="18">
        <v>17</v>
      </c>
      <c r="K28" s="18">
        <v>9</v>
      </c>
      <c r="L28" s="19">
        <f t="shared" si="0"/>
        <v>84</v>
      </c>
    </row>
    <row r="29" spans="1:12" ht="12.75" customHeight="1" x14ac:dyDescent="0.25">
      <c r="A29" s="21" t="s">
        <v>78</v>
      </c>
      <c r="B29" s="21" t="s">
        <v>79</v>
      </c>
      <c r="C29" s="21" t="s">
        <v>80</v>
      </c>
      <c r="D29" s="22">
        <v>32686550</v>
      </c>
      <c r="E29" s="22">
        <v>12500000</v>
      </c>
      <c r="F29" s="18">
        <v>23</v>
      </c>
      <c r="G29" s="18">
        <v>16</v>
      </c>
      <c r="H29" s="18">
        <v>7</v>
      </c>
      <c r="I29" s="18">
        <v>9</v>
      </c>
      <c r="J29" s="18">
        <v>14</v>
      </c>
      <c r="K29" s="18">
        <v>8</v>
      </c>
      <c r="L29" s="19">
        <f t="shared" si="0"/>
        <v>77</v>
      </c>
    </row>
    <row r="30" spans="1:12" ht="12.75" customHeight="1" x14ac:dyDescent="0.25">
      <c r="A30" s="21" t="s">
        <v>81</v>
      </c>
      <c r="B30" s="21" t="s">
        <v>82</v>
      </c>
      <c r="C30" s="21" t="s">
        <v>83</v>
      </c>
      <c r="D30" s="22">
        <v>35362900</v>
      </c>
      <c r="E30" s="22">
        <v>15000000</v>
      </c>
      <c r="F30" s="18">
        <v>22</v>
      </c>
      <c r="G30" s="18">
        <v>15</v>
      </c>
      <c r="H30" s="18">
        <v>8</v>
      </c>
      <c r="I30" s="18">
        <v>8</v>
      </c>
      <c r="J30" s="18">
        <v>14</v>
      </c>
      <c r="K30" s="18">
        <v>8</v>
      </c>
      <c r="L30" s="19">
        <f t="shared" si="0"/>
        <v>75</v>
      </c>
    </row>
    <row r="31" spans="1:12" ht="12.75" customHeight="1" x14ac:dyDescent="0.25">
      <c r="A31" s="21" t="s">
        <v>84</v>
      </c>
      <c r="B31" s="21" t="s">
        <v>85</v>
      </c>
      <c r="C31" s="21" t="s">
        <v>86</v>
      </c>
      <c r="D31" s="22">
        <v>70085868</v>
      </c>
      <c r="E31" s="22">
        <v>9000000</v>
      </c>
      <c r="F31" s="18">
        <v>24</v>
      </c>
      <c r="G31" s="18">
        <v>18</v>
      </c>
      <c r="H31" s="18">
        <v>8</v>
      </c>
      <c r="I31" s="18">
        <v>8</v>
      </c>
      <c r="J31" s="18">
        <v>16</v>
      </c>
      <c r="K31" s="18">
        <v>7</v>
      </c>
      <c r="L31" s="25">
        <f t="shared" si="0"/>
        <v>81</v>
      </c>
    </row>
    <row r="32" spans="1:12" ht="12.75" customHeight="1" x14ac:dyDescent="0.25">
      <c r="A32" s="21" t="s">
        <v>87</v>
      </c>
      <c r="B32" s="21" t="s">
        <v>63</v>
      </c>
      <c r="C32" s="21" t="s">
        <v>88</v>
      </c>
      <c r="D32" s="22">
        <v>28912050</v>
      </c>
      <c r="E32" s="22">
        <v>11000000</v>
      </c>
      <c r="F32" s="18">
        <v>24</v>
      </c>
      <c r="G32" s="18">
        <v>17</v>
      </c>
      <c r="H32" s="18">
        <v>8</v>
      </c>
      <c r="I32" s="18">
        <v>6</v>
      </c>
      <c r="J32" s="18">
        <v>16</v>
      </c>
      <c r="K32" s="18">
        <v>8</v>
      </c>
      <c r="L32" s="19">
        <f t="shared" si="0"/>
        <v>79</v>
      </c>
    </row>
    <row r="33" spans="1:12" ht="12.75" customHeight="1" x14ac:dyDescent="0.25">
      <c r="A33" s="21" t="s">
        <v>89</v>
      </c>
      <c r="B33" s="21" t="s">
        <v>73</v>
      </c>
      <c r="C33" s="21" t="s">
        <v>90</v>
      </c>
      <c r="D33" s="22">
        <v>23800000</v>
      </c>
      <c r="E33" s="22">
        <v>12000000</v>
      </c>
      <c r="F33" s="18">
        <v>28</v>
      </c>
      <c r="G33" s="18">
        <v>17</v>
      </c>
      <c r="H33" s="18">
        <v>10</v>
      </c>
      <c r="I33" s="18">
        <v>6</v>
      </c>
      <c r="J33" s="18">
        <v>18</v>
      </c>
      <c r="K33" s="18">
        <v>9</v>
      </c>
      <c r="L33" s="19">
        <f t="shared" si="0"/>
        <v>88</v>
      </c>
    </row>
    <row r="34" spans="1:12" ht="12.75" customHeight="1" x14ac:dyDescent="0.25">
      <c r="A34" s="21" t="s">
        <v>91</v>
      </c>
      <c r="B34" s="21" t="s">
        <v>92</v>
      </c>
      <c r="C34" s="26" t="s">
        <v>93</v>
      </c>
      <c r="D34" s="22">
        <v>10130000</v>
      </c>
      <c r="E34" s="22">
        <v>6000000</v>
      </c>
      <c r="F34" s="18">
        <v>17</v>
      </c>
      <c r="G34" s="18">
        <v>15</v>
      </c>
      <c r="H34" s="18">
        <v>8</v>
      </c>
      <c r="I34" s="18">
        <v>7</v>
      </c>
      <c r="J34" s="18">
        <v>10</v>
      </c>
      <c r="K34" s="18">
        <v>8</v>
      </c>
      <c r="L34" s="19">
        <f t="shared" si="0"/>
        <v>65</v>
      </c>
    </row>
    <row r="35" spans="1:12" ht="12.75" customHeight="1" x14ac:dyDescent="0.25">
      <c r="A35" s="21" t="s">
        <v>94</v>
      </c>
      <c r="B35" s="21" t="s">
        <v>95</v>
      </c>
      <c r="C35" s="21" t="s">
        <v>96</v>
      </c>
      <c r="D35" s="22">
        <v>25744320</v>
      </c>
      <c r="E35" s="22">
        <v>5500000</v>
      </c>
      <c r="F35" s="18">
        <v>15</v>
      </c>
      <c r="G35" s="18">
        <v>11</v>
      </c>
      <c r="H35" s="18">
        <v>7</v>
      </c>
      <c r="I35" s="18">
        <v>8</v>
      </c>
      <c r="J35" s="18">
        <v>14</v>
      </c>
      <c r="K35" s="18">
        <v>7</v>
      </c>
      <c r="L35" s="19">
        <f t="shared" si="0"/>
        <v>62</v>
      </c>
    </row>
    <row r="36" spans="1:12" ht="12.75" customHeight="1" x14ac:dyDescent="0.25">
      <c r="A36" s="21" t="s">
        <v>97</v>
      </c>
      <c r="B36" s="21" t="s">
        <v>73</v>
      </c>
      <c r="C36" s="21" t="s">
        <v>98</v>
      </c>
      <c r="D36" s="22">
        <v>33500000</v>
      </c>
      <c r="E36" s="22">
        <v>10000000</v>
      </c>
      <c r="F36" s="18">
        <v>24</v>
      </c>
      <c r="G36" s="18">
        <v>19</v>
      </c>
      <c r="H36" s="18">
        <v>10</v>
      </c>
      <c r="I36" s="18">
        <v>6</v>
      </c>
      <c r="J36" s="18">
        <v>11</v>
      </c>
      <c r="K36" s="18">
        <v>9</v>
      </c>
      <c r="L36" s="19">
        <f t="shared" si="0"/>
        <v>79</v>
      </c>
    </row>
    <row r="37" spans="1:12" ht="12.75" customHeight="1" x14ac:dyDescent="0.25">
      <c r="A37" s="21" t="s">
        <v>99</v>
      </c>
      <c r="B37" s="21" t="s">
        <v>100</v>
      </c>
      <c r="C37" s="21" t="s">
        <v>101</v>
      </c>
      <c r="D37" s="22">
        <v>17665000</v>
      </c>
      <c r="E37" s="22">
        <v>6000000</v>
      </c>
      <c r="F37" s="18">
        <v>20</v>
      </c>
      <c r="G37" s="18">
        <v>16</v>
      </c>
      <c r="H37" s="18">
        <v>7</v>
      </c>
      <c r="I37" s="18">
        <v>6</v>
      </c>
      <c r="J37" s="18">
        <v>10</v>
      </c>
      <c r="K37" s="18">
        <v>9</v>
      </c>
      <c r="L37" s="19">
        <f t="shared" si="0"/>
        <v>68</v>
      </c>
    </row>
    <row r="38" spans="1:12" ht="12.75" customHeight="1" x14ac:dyDescent="0.25">
      <c r="A38" s="21" t="s">
        <v>102</v>
      </c>
      <c r="B38" s="21" t="s">
        <v>103</v>
      </c>
      <c r="C38" s="21" t="s">
        <v>104</v>
      </c>
      <c r="D38" s="22">
        <v>59345543</v>
      </c>
      <c r="E38" s="22">
        <v>16000000</v>
      </c>
      <c r="F38" s="18">
        <v>21</v>
      </c>
      <c r="G38" s="18">
        <v>14</v>
      </c>
      <c r="H38" s="18">
        <v>8</v>
      </c>
      <c r="I38" s="18">
        <v>8</v>
      </c>
      <c r="J38" s="18">
        <v>16</v>
      </c>
      <c r="K38" s="18">
        <v>7</v>
      </c>
      <c r="L38" s="19">
        <f t="shared" si="0"/>
        <v>74</v>
      </c>
    </row>
    <row r="39" spans="1:12" ht="12.75" customHeight="1" x14ac:dyDescent="0.25">
      <c r="A39" s="21" t="s">
        <v>105</v>
      </c>
      <c r="B39" s="21" t="s">
        <v>106</v>
      </c>
      <c r="C39" s="21" t="s">
        <v>107</v>
      </c>
      <c r="D39" s="22">
        <v>24385500</v>
      </c>
      <c r="E39" s="22">
        <v>7000000</v>
      </c>
      <c r="F39" s="18">
        <v>27</v>
      </c>
      <c r="G39" s="18">
        <v>20</v>
      </c>
      <c r="H39" s="18">
        <v>8</v>
      </c>
      <c r="I39" s="18">
        <v>9</v>
      </c>
      <c r="J39" s="18">
        <v>18</v>
      </c>
      <c r="K39" s="18">
        <v>8</v>
      </c>
      <c r="L39" s="19">
        <f t="shared" si="0"/>
        <v>90</v>
      </c>
    </row>
    <row r="40" spans="1:12" ht="12.75" customHeight="1" x14ac:dyDescent="0.25">
      <c r="A40" s="21" t="s">
        <v>108</v>
      </c>
      <c r="B40" s="21" t="s">
        <v>109</v>
      </c>
      <c r="C40" s="21" t="s">
        <v>110</v>
      </c>
      <c r="D40" s="22">
        <v>45423000</v>
      </c>
      <c r="E40" s="22">
        <v>14500000</v>
      </c>
      <c r="F40" s="18">
        <v>23</v>
      </c>
      <c r="G40" s="18">
        <v>16</v>
      </c>
      <c r="H40" s="18">
        <v>7</v>
      </c>
      <c r="I40" s="18">
        <v>8</v>
      </c>
      <c r="J40" s="18">
        <v>13</v>
      </c>
      <c r="K40" s="18">
        <v>9</v>
      </c>
      <c r="L40" s="19">
        <f t="shared" si="0"/>
        <v>76</v>
      </c>
    </row>
    <row r="41" spans="1:12" ht="12" x14ac:dyDescent="0.25">
      <c r="A41" s="21" t="s">
        <v>111</v>
      </c>
      <c r="B41" s="21" t="s">
        <v>112</v>
      </c>
      <c r="C41" s="21" t="s">
        <v>113</v>
      </c>
      <c r="D41" s="22">
        <v>56084758</v>
      </c>
      <c r="E41" s="22">
        <v>8000000</v>
      </c>
      <c r="F41" s="18">
        <v>24</v>
      </c>
      <c r="G41" s="18">
        <v>15</v>
      </c>
      <c r="H41" s="18">
        <v>7</v>
      </c>
      <c r="I41" s="18">
        <v>9</v>
      </c>
      <c r="J41" s="18">
        <v>18</v>
      </c>
      <c r="K41" s="18">
        <v>7</v>
      </c>
      <c r="L41" s="19">
        <f t="shared" si="0"/>
        <v>80</v>
      </c>
    </row>
    <row r="42" spans="1:12" ht="12" x14ac:dyDescent="0.25">
      <c r="A42" s="21" t="s">
        <v>114</v>
      </c>
      <c r="B42" s="21" t="s">
        <v>115</v>
      </c>
      <c r="C42" s="21" t="s">
        <v>116</v>
      </c>
      <c r="D42" s="22">
        <v>24323934</v>
      </c>
      <c r="E42" s="22">
        <v>6000000</v>
      </c>
      <c r="F42" s="18">
        <v>13</v>
      </c>
      <c r="G42" s="18">
        <v>11</v>
      </c>
      <c r="H42" s="18">
        <v>5</v>
      </c>
      <c r="I42" s="18">
        <v>5</v>
      </c>
      <c r="J42" s="18">
        <v>11</v>
      </c>
      <c r="K42" s="18">
        <v>7</v>
      </c>
      <c r="L42" s="19">
        <f t="shared" si="0"/>
        <v>52</v>
      </c>
    </row>
    <row r="43" spans="1:12" ht="12.75" customHeight="1" x14ac:dyDescent="0.25">
      <c r="A43" s="21" t="s">
        <v>117</v>
      </c>
      <c r="B43" s="21" t="s">
        <v>118</v>
      </c>
      <c r="C43" s="21" t="s">
        <v>119</v>
      </c>
      <c r="D43" s="22">
        <v>52917613</v>
      </c>
      <c r="E43" s="22">
        <v>15000000</v>
      </c>
      <c r="F43" s="18">
        <v>23</v>
      </c>
      <c r="G43" s="18">
        <v>18</v>
      </c>
      <c r="H43" s="18">
        <v>10</v>
      </c>
      <c r="I43" s="18">
        <v>6</v>
      </c>
      <c r="J43" s="18">
        <v>17</v>
      </c>
      <c r="K43" s="18">
        <v>9</v>
      </c>
      <c r="L43" s="19">
        <f t="shared" si="0"/>
        <v>83</v>
      </c>
    </row>
    <row r="44" spans="1:12" ht="12.75" customHeight="1" x14ac:dyDescent="0.25">
      <c r="A44" s="21" t="s">
        <v>120</v>
      </c>
      <c r="B44" s="21" t="s">
        <v>53</v>
      </c>
      <c r="C44" s="21" t="s">
        <v>121</v>
      </c>
      <c r="D44" s="22">
        <v>37365691</v>
      </c>
      <c r="E44" s="22">
        <v>10000000</v>
      </c>
      <c r="F44" s="18">
        <v>28</v>
      </c>
      <c r="G44" s="18">
        <v>19</v>
      </c>
      <c r="H44" s="18">
        <v>9</v>
      </c>
      <c r="I44" s="18">
        <v>6</v>
      </c>
      <c r="J44" s="18">
        <v>15</v>
      </c>
      <c r="K44" s="18">
        <v>7</v>
      </c>
      <c r="L44" s="19">
        <f t="shared" si="0"/>
        <v>84</v>
      </c>
    </row>
    <row r="45" spans="1:12" ht="12.75" customHeight="1" x14ac:dyDescent="0.25">
      <c r="A45" s="21" t="s">
        <v>122</v>
      </c>
      <c r="B45" s="21" t="s">
        <v>123</v>
      </c>
      <c r="C45" s="21" t="s">
        <v>124</v>
      </c>
      <c r="D45" s="22">
        <v>39097000</v>
      </c>
      <c r="E45" s="22">
        <v>12000000</v>
      </c>
      <c r="F45" s="18">
        <v>23</v>
      </c>
      <c r="G45" s="18">
        <v>18</v>
      </c>
      <c r="H45" s="18">
        <v>7</v>
      </c>
      <c r="I45" s="18">
        <v>7</v>
      </c>
      <c r="J45" s="18">
        <v>12</v>
      </c>
      <c r="K45" s="18">
        <v>8</v>
      </c>
      <c r="L45" s="19">
        <f t="shared" si="0"/>
        <v>75</v>
      </c>
    </row>
    <row r="46" spans="1:12" ht="12.75" customHeight="1" x14ac:dyDescent="0.25">
      <c r="A46" s="21" t="s">
        <v>125</v>
      </c>
      <c r="B46" s="21" t="s">
        <v>126</v>
      </c>
      <c r="C46" s="21" t="s">
        <v>127</v>
      </c>
      <c r="D46" s="22">
        <v>27160000</v>
      </c>
      <c r="E46" s="22">
        <v>13000000</v>
      </c>
      <c r="F46" s="18">
        <v>26</v>
      </c>
      <c r="G46" s="18">
        <v>17</v>
      </c>
      <c r="H46" s="18">
        <v>8</v>
      </c>
      <c r="I46" s="18">
        <v>6</v>
      </c>
      <c r="J46" s="18">
        <v>16</v>
      </c>
      <c r="K46" s="18">
        <v>9</v>
      </c>
      <c r="L46" s="19">
        <f t="shared" si="0"/>
        <v>82</v>
      </c>
    </row>
    <row r="47" spans="1:12" ht="12.75" customHeight="1" x14ac:dyDescent="0.25">
      <c r="A47" s="21" t="s">
        <v>128</v>
      </c>
      <c r="B47" s="21" t="s">
        <v>129</v>
      </c>
      <c r="C47" s="21" t="s">
        <v>130</v>
      </c>
      <c r="D47" s="22">
        <v>35283271</v>
      </c>
      <c r="E47" s="22">
        <v>15000000</v>
      </c>
      <c r="F47" s="18">
        <v>25</v>
      </c>
      <c r="G47" s="18">
        <v>17</v>
      </c>
      <c r="H47" s="18">
        <v>8</v>
      </c>
      <c r="I47" s="18">
        <v>6</v>
      </c>
      <c r="J47" s="18">
        <v>16</v>
      </c>
      <c r="K47" s="18">
        <v>8</v>
      </c>
      <c r="L47" s="19">
        <f t="shared" si="0"/>
        <v>80</v>
      </c>
    </row>
    <row r="48" spans="1:12" ht="12.75" customHeight="1" x14ac:dyDescent="0.25">
      <c r="A48" s="21" t="s">
        <v>131</v>
      </c>
      <c r="B48" s="21" t="s">
        <v>132</v>
      </c>
      <c r="C48" s="21" t="s">
        <v>133</v>
      </c>
      <c r="D48" s="22">
        <v>28490000</v>
      </c>
      <c r="E48" s="22">
        <v>11000000</v>
      </c>
      <c r="F48" s="18">
        <v>22</v>
      </c>
      <c r="G48" s="18">
        <v>14</v>
      </c>
      <c r="H48" s="18">
        <v>8</v>
      </c>
      <c r="I48" s="18">
        <v>6</v>
      </c>
      <c r="J48" s="18">
        <v>16</v>
      </c>
      <c r="K48" s="18">
        <v>8</v>
      </c>
      <c r="L48" s="19">
        <f t="shared" si="0"/>
        <v>74</v>
      </c>
    </row>
    <row r="49" spans="1:12" ht="12.75" customHeight="1" x14ac:dyDescent="0.25">
      <c r="A49" s="21" t="s">
        <v>134</v>
      </c>
      <c r="B49" s="21" t="s">
        <v>135</v>
      </c>
      <c r="C49" s="21" t="s">
        <v>136</v>
      </c>
      <c r="D49" s="22">
        <v>38595000</v>
      </c>
      <c r="E49" s="22">
        <v>10000000</v>
      </c>
      <c r="F49" s="18">
        <v>23</v>
      </c>
      <c r="G49" s="18">
        <v>16</v>
      </c>
      <c r="H49" s="18">
        <v>8</v>
      </c>
      <c r="I49" s="18">
        <v>9</v>
      </c>
      <c r="J49" s="18">
        <v>16</v>
      </c>
      <c r="K49" s="18">
        <v>6</v>
      </c>
      <c r="L49" s="19">
        <f t="shared" si="0"/>
        <v>78</v>
      </c>
    </row>
    <row r="50" spans="1:12" ht="12.75" customHeight="1" x14ac:dyDescent="0.25">
      <c r="A50" s="21" t="s">
        <v>137</v>
      </c>
      <c r="B50" s="21" t="s">
        <v>138</v>
      </c>
      <c r="C50" s="21" t="s">
        <v>139</v>
      </c>
      <c r="D50" s="22">
        <v>19990900</v>
      </c>
      <c r="E50" s="22">
        <v>7000000</v>
      </c>
      <c r="F50" s="18">
        <v>19</v>
      </c>
      <c r="G50" s="18">
        <v>13</v>
      </c>
      <c r="H50" s="18">
        <v>9</v>
      </c>
      <c r="I50" s="18">
        <v>9</v>
      </c>
      <c r="J50" s="18">
        <v>14</v>
      </c>
      <c r="K50" s="18">
        <v>9</v>
      </c>
      <c r="L50" s="19">
        <f t="shared" si="0"/>
        <v>73</v>
      </c>
    </row>
    <row r="51" spans="1:12" ht="12.75" customHeight="1" x14ac:dyDescent="0.25">
      <c r="A51" s="21" t="s">
        <v>140</v>
      </c>
      <c r="B51" s="21" t="s">
        <v>141</v>
      </c>
      <c r="C51" s="21" t="s">
        <v>142</v>
      </c>
      <c r="D51" s="22">
        <v>19797200</v>
      </c>
      <c r="E51" s="22">
        <v>5000000</v>
      </c>
      <c r="F51" s="18">
        <v>23</v>
      </c>
      <c r="G51" s="18">
        <v>17</v>
      </c>
      <c r="H51" s="18">
        <v>7</v>
      </c>
      <c r="I51" s="18">
        <v>6</v>
      </c>
      <c r="J51" s="18">
        <v>16</v>
      </c>
      <c r="K51" s="18">
        <v>6</v>
      </c>
      <c r="L51" s="19">
        <f t="shared" si="0"/>
        <v>75</v>
      </c>
    </row>
    <row r="52" spans="1:12" ht="12.75" customHeight="1" x14ac:dyDescent="0.25">
      <c r="A52" s="21" t="s">
        <v>143</v>
      </c>
      <c r="B52" s="21" t="s">
        <v>144</v>
      </c>
      <c r="C52" s="21" t="s">
        <v>145</v>
      </c>
      <c r="D52" s="22">
        <v>19280000</v>
      </c>
      <c r="E52" s="22">
        <v>5600000</v>
      </c>
      <c r="F52" s="18">
        <v>15</v>
      </c>
      <c r="G52" s="18">
        <v>16</v>
      </c>
      <c r="H52" s="18">
        <v>7</v>
      </c>
      <c r="I52" s="18">
        <v>6</v>
      </c>
      <c r="J52" s="18">
        <v>11</v>
      </c>
      <c r="K52" s="18">
        <v>7</v>
      </c>
      <c r="L52" s="19">
        <f t="shared" si="0"/>
        <v>62</v>
      </c>
    </row>
    <row r="53" spans="1:12" ht="12.75" customHeight="1" x14ac:dyDescent="0.25">
      <c r="A53" s="21" t="s">
        <v>146</v>
      </c>
      <c r="B53" s="21" t="s">
        <v>147</v>
      </c>
      <c r="C53" s="21" t="s">
        <v>148</v>
      </c>
      <c r="D53" s="22">
        <v>28840000</v>
      </c>
      <c r="E53" s="22">
        <v>11900000</v>
      </c>
      <c r="F53" s="18">
        <v>21</v>
      </c>
      <c r="G53" s="18">
        <v>12</v>
      </c>
      <c r="H53" s="18">
        <v>8</v>
      </c>
      <c r="I53" s="18">
        <v>6</v>
      </c>
      <c r="J53" s="18">
        <v>16</v>
      </c>
      <c r="K53" s="18">
        <v>9</v>
      </c>
      <c r="L53" s="19">
        <f t="shared" si="0"/>
        <v>72</v>
      </c>
    </row>
    <row r="54" spans="1:12" ht="12.75" customHeight="1" x14ac:dyDescent="0.25">
      <c r="A54" s="21" t="s">
        <v>149</v>
      </c>
      <c r="B54" s="21" t="s">
        <v>150</v>
      </c>
      <c r="C54" s="21" t="s">
        <v>151</v>
      </c>
      <c r="D54" s="22">
        <v>51273200</v>
      </c>
      <c r="E54" s="22">
        <v>15000000</v>
      </c>
      <c r="F54" s="18">
        <v>20</v>
      </c>
      <c r="G54" s="18">
        <v>15</v>
      </c>
      <c r="H54" s="18">
        <v>9</v>
      </c>
      <c r="I54" s="18">
        <v>9</v>
      </c>
      <c r="J54" s="18">
        <v>16</v>
      </c>
      <c r="K54" s="18">
        <v>8</v>
      </c>
      <c r="L54" s="19">
        <f t="shared" si="0"/>
        <v>77</v>
      </c>
    </row>
    <row r="55" spans="1:12" ht="12.75" customHeight="1" x14ac:dyDescent="0.25">
      <c r="A55" s="21" t="s">
        <v>152</v>
      </c>
      <c r="B55" s="21" t="s">
        <v>153</v>
      </c>
      <c r="C55" s="21" t="s">
        <v>154</v>
      </c>
      <c r="D55" s="22">
        <v>40970300</v>
      </c>
      <c r="E55" s="22">
        <v>7800000</v>
      </c>
      <c r="F55" s="18">
        <v>20</v>
      </c>
      <c r="G55" s="18">
        <v>15</v>
      </c>
      <c r="H55" s="18">
        <v>9</v>
      </c>
      <c r="I55" s="18">
        <v>10</v>
      </c>
      <c r="J55" s="18">
        <v>14</v>
      </c>
      <c r="K55" s="18">
        <v>7</v>
      </c>
      <c r="L55" s="19">
        <f t="shared" si="0"/>
        <v>75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D10:L10"/>
    <mergeCell ref="D11:L11"/>
    <mergeCell ref="D12:L12"/>
    <mergeCell ref="D13:L13"/>
    <mergeCell ref="D14:M14"/>
    <mergeCell ref="D9:L9"/>
    <mergeCell ref="E16:E19"/>
    <mergeCell ref="F16:K16"/>
    <mergeCell ref="L16:L19"/>
    <mergeCell ref="F17:G17"/>
    <mergeCell ref="H17:K17"/>
  </mergeCells>
  <dataValidations count="8">
    <dataValidation type="decimal" operator="lessThanOrEqual" allowBlank="1" showInputMessage="1" showErrorMessage="1" sqref="G20:G55 J20:J55" xr:uid="{4E8B1EFA-F77D-48F8-889C-5E50FD0A701F}">
      <formula1>20</formula1>
    </dataValidation>
    <dataValidation type="decimal" operator="lessThanOrEqual" allowBlank="1" showInputMessage="1" showErrorMessage="1" sqref="F20:F55" xr:uid="{3AEAC58F-9DCF-43CC-89C5-44527389D4E2}">
      <formula1>30</formula1>
    </dataValidation>
    <dataValidation type="decimal" operator="lessThanOrEqual" allowBlank="1" showInputMessage="1" showErrorMessage="1" sqref="K20:K55 H20:I55" xr:uid="{E575393B-A0FE-4165-BC31-C89EBCE2251C}">
      <formula1>10</formula1>
    </dataValidation>
    <dataValidation type="decimal" operator="lessThanOrEqual" allowBlank="1" showInputMessage="1" showErrorMessage="1" error="max. 40" sqref="F15:F17 F10:F12 F1:F8 F56:F1048576" xr:uid="{20A02191-1EBC-4F98-B31F-4287B09F7DD3}">
      <formula1>30</formula1>
    </dataValidation>
    <dataValidation type="decimal" operator="lessThanOrEqual" allowBlank="1" showInputMessage="1" showErrorMessage="1" error="max. 15" sqref="G10:G12 G15:G17 G1:G8 G56:G1048576" xr:uid="{9D5AAA5A-752A-4D5E-9A29-DEC40EFE66EA}">
      <formula1>20</formula1>
    </dataValidation>
    <dataValidation type="decimal" operator="lessThanOrEqual" allowBlank="1" showInputMessage="1" showErrorMessage="1" error="max. 15" sqref="H10:H12 H15:H17 H1:H8 H56:H1048576" xr:uid="{D71EACCE-BAD1-47DD-8E74-78196A8DAE16}">
      <formula1>10</formula1>
    </dataValidation>
    <dataValidation type="decimal" operator="lessThanOrEqual" allowBlank="1" showInputMessage="1" showErrorMessage="1" error="max. 5" sqref="I15:I17 I10:I12 I1:I8 I56:I1048576" xr:uid="{B9C1DFB6-08B2-420C-B12F-95CF2093C632}">
      <formula1>20</formula1>
    </dataValidation>
    <dataValidation type="decimal" operator="lessThanOrEqual" allowBlank="1" showInputMessage="1" showErrorMessage="1" error="max. 10" sqref="J15:K17 J10:K12 J1:K8 J56:K1048576" xr:uid="{98DF77F8-DA9A-4E69-947D-CF7ADE2F9C73}">
      <formula1>10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B842-DF6F-4DF4-A59A-0B386AB78A89}">
  <sheetPr>
    <pageSetUpPr fitToPage="1"/>
  </sheetPr>
  <dimension ref="A1:M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3" ht="38.25" customHeight="1" x14ac:dyDescent="0.35">
      <c r="A1" s="1" t="s">
        <v>0</v>
      </c>
    </row>
    <row r="2" spans="1:13" ht="15" customHeight="1" x14ac:dyDescent="0.35">
      <c r="A2" s="6" t="s">
        <v>1</v>
      </c>
      <c r="D2" s="3" t="s">
        <v>2</v>
      </c>
    </row>
    <row r="3" spans="1:13" ht="15" customHeight="1" x14ac:dyDescent="0.25">
      <c r="A3" s="6" t="s">
        <v>3</v>
      </c>
      <c r="D3" s="42" t="s">
        <v>4</v>
      </c>
      <c r="E3" s="42"/>
      <c r="F3" s="42"/>
      <c r="G3" s="42"/>
      <c r="H3" s="42"/>
      <c r="I3" s="42"/>
      <c r="J3" s="42"/>
      <c r="K3" s="42"/>
      <c r="L3" s="42"/>
    </row>
    <row r="4" spans="1:13" ht="15" customHeight="1" x14ac:dyDescent="0.25">
      <c r="A4" s="3" t="s">
        <v>5</v>
      </c>
      <c r="D4" s="43" t="s">
        <v>6</v>
      </c>
      <c r="E4" s="43"/>
      <c r="F4" s="43"/>
      <c r="G4" s="43"/>
      <c r="H4" s="43"/>
      <c r="I4" s="43"/>
      <c r="J4" s="43"/>
      <c r="K4" s="43"/>
      <c r="L4" s="43"/>
    </row>
    <row r="5" spans="1:13" ht="15" customHeight="1" x14ac:dyDescent="0.25">
      <c r="A5" s="6" t="s">
        <v>7</v>
      </c>
      <c r="D5" s="43" t="s">
        <v>8</v>
      </c>
      <c r="E5" s="43"/>
      <c r="F5" s="43"/>
      <c r="G5" s="43"/>
      <c r="H5" s="43"/>
      <c r="I5" s="43"/>
      <c r="J5" s="43"/>
      <c r="K5" s="43"/>
      <c r="L5" s="43"/>
    </row>
    <row r="6" spans="1:13" ht="15" customHeight="1" x14ac:dyDescent="0.25">
      <c r="A6" s="6" t="s">
        <v>9</v>
      </c>
      <c r="D6" s="43" t="s">
        <v>10</v>
      </c>
      <c r="E6" s="43"/>
      <c r="F6" s="43"/>
      <c r="G6" s="43"/>
      <c r="H6" s="43"/>
      <c r="I6" s="43"/>
      <c r="J6" s="43"/>
      <c r="K6" s="43"/>
      <c r="L6" s="43"/>
    </row>
    <row r="7" spans="1:13" ht="38" customHeight="1" x14ac:dyDescent="0.25">
      <c r="A7" s="38" t="s">
        <v>11</v>
      </c>
      <c r="B7" s="38"/>
      <c r="C7" s="38"/>
      <c r="D7" s="11"/>
      <c r="E7" s="8"/>
      <c r="F7" s="8"/>
      <c r="G7" s="8"/>
      <c r="H7" s="8"/>
      <c r="I7" s="8"/>
      <c r="J7" s="8"/>
      <c r="K7" s="8"/>
      <c r="L7" s="8"/>
    </row>
    <row r="8" spans="1:13" ht="15" customHeight="1" x14ac:dyDescent="0.35">
      <c r="A8" s="3" t="s">
        <v>12</v>
      </c>
      <c r="B8" s="10"/>
      <c r="C8" s="10"/>
      <c r="D8" s="16" t="s">
        <v>13</v>
      </c>
    </row>
    <row r="9" spans="1:13" ht="15" customHeight="1" x14ac:dyDescent="0.35">
      <c r="D9" s="41" t="s">
        <v>14</v>
      </c>
      <c r="E9" s="41"/>
      <c r="F9" s="41"/>
      <c r="G9" s="41"/>
      <c r="H9" s="41"/>
      <c r="I9" s="41"/>
      <c r="J9" s="41"/>
      <c r="K9" s="41"/>
      <c r="L9" s="41"/>
    </row>
    <row r="10" spans="1:13" ht="45" customHeight="1" x14ac:dyDescent="0.35">
      <c r="D10" s="41" t="s">
        <v>15</v>
      </c>
      <c r="E10" s="44"/>
      <c r="F10" s="44"/>
      <c r="G10" s="44"/>
      <c r="H10" s="44"/>
      <c r="I10" s="44"/>
      <c r="J10" s="44"/>
      <c r="K10" s="44"/>
      <c r="L10" s="44"/>
    </row>
    <row r="11" spans="1:13" ht="74" customHeight="1" x14ac:dyDescent="0.35">
      <c r="D11" s="39" t="s">
        <v>16</v>
      </c>
      <c r="E11" s="39"/>
      <c r="F11" s="39"/>
      <c r="G11" s="39"/>
      <c r="H11" s="39"/>
      <c r="I11" s="39"/>
      <c r="J11" s="39"/>
      <c r="K11" s="39"/>
      <c r="L11" s="39"/>
    </row>
    <row r="12" spans="1:13" ht="33" customHeight="1" x14ac:dyDescent="0.35">
      <c r="D12" s="39" t="s">
        <v>17</v>
      </c>
      <c r="E12" s="39"/>
      <c r="F12" s="39"/>
      <c r="G12" s="39"/>
      <c r="H12" s="39"/>
      <c r="I12" s="39"/>
      <c r="J12" s="39"/>
      <c r="K12" s="39"/>
      <c r="L12" s="39"/>
    </row>
    <row r="13" spans="1:13" ht="17.149999999999999" customHeight="1" x14ac:dyDescent="0.35">
      <c r="D13" s="39" t="s">
        <v>18</v>
      </c>
      <c r="E13" s="40"/>
      <c r="F13" s="40"/>
      <c r="G13" s="40"/>
      <c r="H13" s="40"/>
      <c r="I13" s="40"/>
      <c r="J13" s="40"/>
      <c r="K13" s="40"/>
      <c r="L13" s="40"/>
    </row>
    <row r="14" spans="1:13" ht="57.5" customHeight="1" x14ac:dyDescent="0.35">
      <c r="D14" s="39" t="s">
        <v>156</v>
      </c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15" customHeight="1" x14ac:dyDescent="0.35">
      <c r="A15" s="3"/>
      <c r="G15" s="3"/>
      <c r="H15" s="3"/>
      <c r="I15" s="3"/>
    </row>
    <row r="16" spans="1:13" ht="15" customHeight="1" x14ac:dyDescent="0.35">
      <c r="A16" s="34" t="s">
        <v>19</v>
      </c>
      <c r="B16" s="34" t="s">
        <v>20</v>
      </c>
      <c r="C16" s="34" t="s">
        <v>21</v>
      </c>
      <c r="D16" s="34" t="s">
        <v>22</v>
      </c>
      <c r="E16" s="36" t="s">
        <v>23</v>
      </c>
      <c r="F16" s="47" t="s">
        <v>24</v>
      </c>
      <c r="G16" s="48"/>
      <c r="H16" s="48"/>
      <c r="I16" s="48"/>
      <c r="J16" s="48"/>
      <c r="K16" s="49"/>
      <c r="L16" s="62" t="s">
        <v>25</v>
      </c>
    </row>
    <row r="17" spans="1:12" ht="14.5" customHeight="1" x14ac:dyDescent="0.35">
      <c r="A17" s="35"/>
      <c r="B17" s="35"/>
      <c r="C17" s="35"/>
      <c r="D17" s="35"/>
      <c r="E17" s="37"/>
      <c r="F17" s="51" t="s">
        <v>36</v>
      </c>
      <c r="G17" s="52"/>
      <c r="H17" s="53" t="s">
        <v>37</v>
      </c>
      <c r="I17" s="54"/>
      <c r="J17" s="54"/>
      <c r="K17" s="55"/>
      <c r="L17" s="63"/>
    </row>
    <row r="18" spans="1:12" ht="78" customHeight="1" x14ac:dyDescent="0.35">
      <c r="A18" s="35"/>
      <c r="B18" s="35"/>
      <c r="C18" s="35"/>
      <c r="D18" s="35"/>
      <c r="E18" s="37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3"/>
    </row>
    <row r="19" spans="1:12" ht="31" customHeight="1" x14ac:dyDescent="0.35">
      <c r="A19" s="35"/>
      <c r="B19" s="35"/>
      <c r="C19" s="35"/>
      <c r="D19" s="35"/>
      <c r="E19" s="37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3"/>
    </row>
    <row r="20" spans="1:12" ht="12" x14ac:dyDescent="0.25">
      <c r="A20" s="21" t="s">
        <v>47</v>
      </c>
      <c r="B20" s="21" t="s">
        <v>48</v>
      </c>
      <c r="C20" s="21" t="s">
        <v>49</v>
      </c>
      <c r="D20" s="22">
        <v>36335950</v>
      </c>
      <c r="E20" s="22">
        <v>12500000</v>
      </c>
      <c r="F20" s="18">
        <v>21</v>
      </c>
      <c r="G20" s="18">
        <v>17</v>
      </c>
      <c r="H20" s="18">
        <v>8</v>
      </c>
      <c r="I20" s="18">
        <v>7</v>
      </c>
      <c r="J20" s="18">
        <v>16</v>
      </c>
      <c r="K20" s="18">
        <v>9</v>
      </c>
      <c r="L20" s="19">
        <f t="shared" ref="L20:L55" si="0">SUM(F20:K20)</f>
        <v>78</v>
      </c>
    </row>
    <row r="21" spans="1:12" ht="12.75" customHeight="1" x14ac:dyDescent="0.25">
      <c r="A21" s="21" t="s">
        <v>52</v>
      </c>
      <c r="B21" s="21" t="s">
        <v>53</v>
      </c>
      <c r="C21" s="21" t="s">
        <v>54</v>
      </c>
      <c r="D21" s="22">
        <v>31500000</v>
      </c>
      <c r="E21" s="22">
        <v>8000000</v>
      </c>
      <c r="F21" s="18">
        <v>26</v>
      </c>
      <c r="G21" s="18">
        <v>17</v>
      </c>
      <c r="H21" s="18">
        <v>9</v>
      </c>
      <c r="I21" s="18">
        <v>8</v>
      </c>
      <c r="J21" s="18">
        <v>18</v>
      </c>
      <c r="K21" s="18">
        <v>8</v>
      </c>
      <c r="L21" s="19">
        <f t="shared" si="0"/>
        <v>86</v>
      </c>
    </row>
    <row r="22" spans="1:12" ht="12.75" customHeight="1" x14ac:dyDescent="0.25">
      <c r="A22" s="21" t="s">
        <v>55</v>
      </c>
      <c r="B22" s="21" t="s">
        <v>56</v>
      </c>
      <c r="C22" s="21" t="s">
        <v>57</v>
      </c>
      <c r="D22" s="22">
        <v>30000000</v>
      </c>
      <c r="E22" s="22">
        <v>6000000</v>
      </c>
      <c r="F22" s="18">
        <v>22</v>
      </c>
      <c r="G22" s="18">
        <v>18</v>
      </c>
      <c r="H22" s="18">
        <v>7</v>
      </c>
      <c r="I22" s="18">
        <v>7</v>
      </c>
      <c r="J22" s="18">
        <v>15</v>
      </c>
      <c r="K22" s="18">
        <v>7</v>
      </c>
      <c r="L22" s="19">
        <f t="shared" si="0"/>
        <v>76</v>
      </c>
    </row>
    <row r="23" spans="1:12" ht="12.75" customHeight="1" x14ac:dyDescent="0.25">
      <c r="A23" s="21" t="s">
        <v>59</v>
      </c>
      <c r="B23" s="21" t="s">
        <v>60</v>
      </c>
      <c r="C23" s="21" t="s">
        <v>61</v>
      </c>
      <c r="D23" s="22">
        <v>39512577</v>
      </c>
      <c r="E23" s="22">
        <v>9000000</v>
      </c>
      <c r="F23" s="18">
        <v>28</v>
      </c>
      <c r="G23" s="18">
        <v>18</v>
      </c>
      <c r="H23" s="18">
        <v>9</v>
      </c>
      <c r="I23" s="18">
        <v>9</v>
      </c>
      <c r="J23" s="18">
        <v>17</v>
      </c>
      <c r="K23" s="18">
        <v>8</v>
      </c>
      <c r="L23" s="19">
        <f t="shared" si="0"/>
        <v>89</v>
      </c>
    </row>
    <row r="24" spans="1:12" ht="12.75" customHeight="1" x14ac:dyDescent="0.25">
      <c r="A24" s="21" t="s">
        <v>62</v>
      </c>
      <c r="B24" s="21" t="s">
        <v>63</v>
      </c>
      <c r="C24" s="21" t="s">
        <v>64</v>
      </c>
      <c r="D24" s="22">
        <v>45705000</v>
      </c>
      <c r="E24" s="22">
        <v>14400000</v>
      </c>
      <c r="F24" s="18">
        <v>26</v>
      </c>
      <c r="G24" s="18">
        <v>16</v>
      </c>
      <c r="H24" s="18">
        <v>8</v>
      </c>
      <c r="I24" s="18">
        <v>8</v>
      </c>
      <c r="J24" s="18">
        <v>17</v>
      </c>
      <c r="K24" s="18">
        <v>8</v>
      </c>
      <c r="L24" s="19">
        <f t="shared" si="0"/>
        <v>83</v>
      </c>
    </row>
    <row r="25" spans="1:12" ht="12.75" customHeight="1" x14ac:dyDescent="0.25">
      <c r="A25" s="21" t="s">
        <v>66</v>
      </c>
      <c r="B25" s="21" t="s">
        <v>67</v>
      </c>
      <c r="C25" s="21" t="s">
        <v>68</v>
      </c>
      <c r="D25" s="22">
        <v>15398053</v>
      </c>
      <c r="E25" s="22">
        <v>10600000</v>
      </c>
      <c r="F25" s="18">
        <v>22</v>
      </c>
      <c r="G25" s="18">
        <v>16</v>
      </c>
      <c r="H25" s="18">
        <v>7</v>
      </c>
      <c r="I25" s="18">
        <v>8</v>
      </c>
      <c r="J25" s="18">
        <v>14</v>
      </c>
      <c r="K25" s="18">
        <v>9</v>
      </c>
      <c r="L25" s="19">
        <f t="shared" si="0"/>
        <v>76</v>
      </c>
    </row>
    <row r="26" spans="1:12" ht="12.75" customHeight="1" x14ac:dyDescent="0.25">
      <c r="A26" s="21" t="s">
        <v>69</v>
      </c>
      <c r="B26" s="21" t="s">
        <v>70</v>
      </c>
      <c r="C26" s="21" t="s">
        <v>71</v>
      </c>
      <c r="D26" s="22">
        <v>95931500</v>
      </c>
      <c r="E26" s="22">
        <v>20000000</v>
      </c>
      <c r="F26" s="18">
        <v>23</v>
      </c>
      <c r="G26" s="18">
        <v>18</v>
      </c>
      <c r="H26" s="18">
        <v>6</v>
      </c>
      <c r="I26" s="18">
        <v>6</v>
      </c>
      <c r="J26" s="18">
        <v>15</v>
      </c>
      <c r="K26" s="18">
        <v>5</v>
      </c>
      <c r="L26" s="19">
        <f t="shared" si="0"/>
        <v>73</v>
      </c>
    </row>
    <row r="27" spans="1:12" ht="12.75" customHeight="1" x14ac:dyDescent="0.25">
      <c r="A27" s="21" t="s">
        <v>72</v>
      </c>
      <c r="B27" s="21" t="s">
        <v>73</v>
      </c>
      <c r="C27" s="21" t="s">
        <v>74</v>
      </c>
      <c r="D27" s="22">
        <v>26569500</v>
      </c>
      <c r="E27" s="22">
        <v>7000000</v>
      </c>
      <c r="F27" s="18">
        <v>22</v>
      </c>
      <c r="G27" s="18">
        <v>15</v>
      </c>
      <c r="H27" s="18">
        <v>8</v>
      </c>
      <c r="I27" s="18">
        <v>7</v>
      </c>
      <c r="J27" s="18">
        <v>15</v>
      </c>
      <c r="K27" s="18">
        <v>9</v>
      </c>
      <c r="L27" s="19">
        <f t="shared" si="0"/>
        <v>76</v>
      </c>
    </row>
    <row r="28" spans="1:12" ht="12.75" customHeight="1" x14ac:dyDescent="0.25">
      <c r="A28" s="21" t="s">
        <v>75</v>
      </c>
      <c r="B28" s="21" t="s">
        <v>76</v>
      </c>
      <c r="C28" s="21" t="s">
        <v>77</v>
      </c>
      <c r="D28" s="22">
        <v>9310000</v>
      </c>
      <c r="E28" s="22">
        <v>3000000</v>
      </c>
      <c r="F28" s="18">
        <v>27</v>
      </c>
      <c r="G28" s="18">
        <v>14</v>
      </c>
      <c r="H28" s="18">
        <v>9</v>
      </c>
      <c r="I28" s="18">
        <v>9</v>
      </c>
      <c r="J28" s="18">
        <v>17</v>
      </c>
      <c r="K28" s="18">
        <v>9</v>
      </c>
      <c r="L28" s="19">
        <f t="shared" si="0"/>
        <v>85</v>
      </c>
    </row>
    <row r="29" spans="1:12" ht="12.75" customHeight="1" x14ac:dyDescent="0.25">
      <c r="A29" s="21" t="s">
        <v>78</v>
      </c>
      <c r="B29" s="21" t="s">
        <v>79</v>
      </c>
      <c r="C29" s="21" t="s">
        <v>80</v>
      </c>
      <c r="D29" s="22">
        <v>32686550</v>
      </c>
      <c r="E29" s="22">
        <v>12500000</v>
      </c>
      <c r="F29" s="18">
        <v>24</v>
      </c>
      <c r="G29" s="18">
        <v>16</v>
      </c>
      <c r="H29" s="18">
        <v>7</v>
      </c>
      <c r="I29" s="18">
        <v>7</v>
      </c>
      <c r="J29" s="18">
        <v>14</v>
      </c>
      <c r="K29" s="18">
        <v>8</v>
      </c>
      <c r="L29" s="19">
        <f t="shared" si="0"/>
        <v>76</v>
      </c>
    </row>
    <row r="30" spans="1:12" ht="12.75" customHeight="1" x14ac:dyDescent="0.25">
      <c r="A30" s="21" t="s">
        <v>81</v>
      </c>
      <c r="B30" s="21" t="s">
        <v>82</v>
      </c>
      <c r="C30" s="21" t="s">
        <v>83</v>
      </c>
      <c r="D30" s="22">
        <v>35362900</v>
      </c>
      <c r="E30" s="22">
        <v>15000000</v>
      </c>
      <c r="F30" s="18">
        <v>21</v>
      </c>
      <c r="G30" s="18">
        <v>16</v>
      </c>
      <c r="H30" s="18">
        <v>7</v>
      </c>
      <c r="I30" s="18">
        <v>7</v>
      </c>
      <c r="J30" s="18">
        <v>14</v>
      </c>
      <c r="K30" s="18">
        <v>8</v>
      </c>
      <c r="L30" s="19">
        <f t="shared" si="0"/>
        <v>73</v>
      </c>
    </row>
    <row r="31" spans="1:12" ht="12.75" customHeight="1" x14ac:dyDescent="0.25">
      <c r="A31" s="21" t="s">
        <v>84</v>
      </c>
      <c r="B31" s="21" t="s">
        <v>85</v>
      </c>
      <c r="C31" s="21" t="s">
        <v>86</v>
      </c>
      <c r="D31" s="22">
        <v>70085868</v>
      </c>
      <c r="E31" s="22">
        <v>9000000</v>
      </c>
      <c r="F31" s="18">
        <v>23</v>
      </c>
      <c r="G31" s="18">
        <v>18</v>
      </c>
      <c r="H31" s="18">
        <v>8</v>
      </c>
      <c r="I31" s="18">
        <v>8</v>
      </c>
      <c r="J31" s="18">
        <v>16</v>
      </c>
      <c r="K31" s="18">
        <v>7</v>
      </c>
      <c r="L31" s="25">
        <f t="shared" si="0"/>
        <v>80</v>
      </c>
    </row>
    <row r="32" spans="1:12" ht="12.75" customHeight="1" x14ac:dyDescent="0.25">
      <c r="A32" s="21" t="s">
        <v>87</v>
      </c>
      <c r="B32" s="21" t="s">
        <v>63</v>
      </c>
      <c r="C32" s="21" t="s">
        <v>88</v>
      </c>
      <c r="D32" s="22">
        <v>28912050</v>
      </c>
      <c r="E32" s="22">
        <v>11000000</v>
      </c>
      <c r="F32" s="18">
        <v>23</v>
      </c>
      <c r="G32" s="18">
        <v>16</v>
      </c>
      <c r="H32" s="18">
        <v>8</v>
      </c>
      <c r="I32" s="18">
        <v>6</v>
      </c>
      <c r="J32" s="18">
        <v>16</v>
      </c>
      <c r="K32" s="18">
        <v>8</v>
      </c>
      <c r="L32" s="19">
        <f t="shared" si="0"/>
        <v>77</v>
      </c>
    </row>
    <row r="33" spans="1:12" ht="12.75" customHeight="1" x14ac:dyDescent="0.25">
      <c r="A33" s="21" t="s">
        <v>89</v>
      </c>
      <c r="B33" s="21" t="s">
        <v>73</v>
      </c>
      <c r="C33" s="21" t="s">
        <v>90</v>
      </c>
      <c r="D33" s="22">
        <v>23800000</v>
      </c>
      <c r="E33" s="22">
        <v>12000000</v>
      </c>
      <c r="F33" s="18">
        <v>28</v>
      </c>
      <c r="G33" s="18">
        <v>18</v>
      </c>
      <c r="H33" s="18">
        <v>10</v>
      </c>
      <c r="I33" s="18">
        <v>8</v>
      </c>
      <c r="J33" s="18">
        <v>18</v>
      </c>
      <c r="K33" s="18">
        <v>9</v>
      </c>
      <c r="L33" s="19">
        <f t="shared" si="0"/>
        <v>91</v>
      </c>
    </row>
    <row r="34" spans="1:12" ht="12.75" customHeight="1" x14ac:dyDescent="0.25">
      <c r="A34" s="21" t="s">
        <v>91</v>
      </c>
      <c r="B34" s="21" t="s">
        <v>92</v>
      </c>
      <c r="C34" s="26" t="s">
        <v>93</v>
      </c>
      <c r="D34" s="22">
        <v>10130000</v>
      </c>
      <c r="E34" s="22">
        <v>6000000</v>
      </c>
      <c r="F34" s="18">
        <v>16</v>
      </c>
      <c r="G34" s="18">
        <v>16</v>
      </c>
      <c r="H34" s="18">
        <v>8</v>
      </c>
      <c r="I34" s="18">
        <v>6</v>
      </c>
      <c r="J34" s="18">
        <v>10</v>
      </c>
      <c r="K34" s="18">
        <v>8</v>
      </c>
      <c r="L34" s="19">
        <f t="shared" si="0"/>
        <v>64</v>
      </c>
    </row>
    <row r="35" spans="1:12" ht="12.75" customHeight="1" x14ac:dyDescent="0.25">
      <c r="A35" s="21" t="s">
        <v>94</v>
      </c>
      <c r="B35" s="21" t="s">
        <v>95</v>
      </c>
      <c r="C35" s="21" t="s">
        <v>96</v>
      </c>
      <c r="D35" s="22">
        <v>25744320</v>
      </c>
      <c r="E35" s="22">
        <v>5500000</v>
      </c>
      <c r="F35" s="18">
        <v>16</v>
      </c>
      <c r="G35" s="18">
        <v>12</v>
      </c>
      <c r="H35" s="18">
        <v>7</v>
      </c>
      <c r="I35" s="18">
        <v>9</v>
      </c>
      <c r="J35" s="18">
        <v>14</v>
      </c>
      <c r="K35" s="18">
        <v>7</v>
      </c>
      <c r="L35" s="19">
        <f t="shared" si="0"/>
        <v>65</v>
      </c>
    </row>
    <row r="36" spans="1:12" ht="12.75" customHeight="1" x14ac:dyDescent="0.25">
      <c r="A36" s="21" t="s">
        <v>97</v>
      </c>
      <c r="B36" s="21" t="s">
        <v>73</v>
      </c>
      <c r="C36" s="21" t="s">
        <v>98</v>
      </c>
      <c r="D36" s="22">
        <v>33500000</v>
      </c>
      <c r="E36" s="22">
        <v>10000000</v>
      </c>
      <c r="F36" s="18">
        <v>24</v>
      </c>
      <c r="G36" s="18">
        <v>19</v>
      </c>
      <c r="H36" s="18">
        <v>10</v>
      </c>
      <c r="I36" s="18">
        <v>6</v>
      </c>
      <c r="J36" s="18">
        <v>11</v>
      </c>
      <c r="K36" s="18">
        <v>9</v>
      </c>
      <c r="L36" s="19">
        <f t="shared" si="0"/>
        <v>79</v>
      </c>
    </row>
    <row r="37" spans="1:12" ht="12.75" customHeight="1" x14ac:dyDescent="0.25">
      <c r="A37" s="21" t="s">
        <v>99</v>
      </c>
      <c r="B37" s="21" t="s">
        <v>100</v>
      </c>
      <c r="C37" s="21" t="s">
        <v>101</v>
      </c>
      <c r="D37" s="22">
        <v>17665000</v>
      </c>
      <c r="E37" s="22">
        <v>6000000</v>
      </c>
      <c r="F37" s="18">
        <v>18</v>
      </c>
      <c r="G37" s="18">
        <v>16</v>
      </c>
      <c r="H37" s="18">
        <v>7</v>
      </c>
      <c r="I37" s="18">
        <v>6</v>
      </c>
      <c r="J37" s="18">
        <v>10</v>
      </c>
      <c r="K37" s="18">
        <v>9</v>
      </c>
      <c r="L37" s="19">
        <f t="shared" si="0"/>
        <v>66</v>
      </c>
    </row>
    <row r="38" spans="1:12" ht="12.75" customHeight="1" x14ac:dyDescent="0.25">
      <c r="A38" s="21" t="s">
        <v>102</v>
      </c>
      <c r="B38" s="21" t="s">
        <v>103</v>
      </c>
      <c r="C38" s="21" t="s">
        <v>104</v>
      </c>
      <c r="D38" s="22">
        <v>59345543</v>
      </c>
      <c r="E38" s="22">
        <v>16000000</v>
      </c>
      <c r="F38" s="18">
        <v>21</v>
      </c>
      <c r="G38" s="18">
        <v>16</v>
      </c>
      <c r="H38" s="18">
        <v>8</v>
      </c>
      <c r="I38" s="18">
        <v>7</v>
      </c>
      <c r="J38" s="18">
        <v>16</v>
      </c>
      <c r="K38" s="18">
        <v>7</v>
      </c>
      <c r="L38" s="19">
        <f t="shared" si="0"/>
        <v>75</v>
      </c>
    </row>
    <row r="39" spans="1:12" ht="12.75" customHeight="1" x14ac:dyDescent="0.25">
      <c r="A39" s="21" t="s">
        <v>105</v>
      </c>
      <c r="B39" s="21" t="s">
        <v>106</v>
      </c>
      <c r="C39" s="21" t="s">
        <v>107</v>
      </c>
      <c r="D39" s="22">
        <v>24385500</v>
      </c>
      <c r="E39" s="22">
        <v>7000000</v>
      </c>
      <c r="F39" s="18">
        <v>27</v>
      </c>
      <c r="G39" s="18">
        <v>19</v>
      </c>
      <c r="H39" s="18">
        <v>8</v>
      </c>
      <c r="I39" s="18">
        <v>9</v>
      </c>
      <c r="J39" s="18">
        <v>18</v>
      </c>
      <c r="K39" s="18">
        <v>8</v>
      </c>
      <c r="L39" s="19">
        <f t="shared" si="0"/>
        <v>89</v>
      </c>
    </row>
    <row r="40" spans="1:12" ht="12.75" customHeight="1" x14ac:dyDescent="0.25">
      <c r="A40" s="21" t="s">
        <v>108</v>
      </c>
      <c r="B40" s="21" t="s">
        <v>109</v>
      </c>
      <c r="C40" s="21" t="s">
        <v>110</v>
      </c>
      <c r="D40" s="22">
        <v>45423000</v>
      </c>
      <c r="E40" s="22">
        <v>14500000</v>
      </c>
      <c r="F40" s="18">
        <v>22</v>
      </c>
      <c r="G40" s="18">
        <v>16</v>
      </c>
      <c r="H40" s="18">
        <v>7</v>
      </c>
      <c r="I40" s="18">
        <v>8</v>
      </c>
      <c r="J40" s="18">
        <v>13</v>
      </c>
      <c r="K40" s="18">
        <v>9</v>
      </c>
      <c r="L40" s="19">
        <f t="shared" si="0"/>
        <v>75</v>
      </c>
    </row>
    <row r="41" spans="1:12" ht="12" x14ac:dyDescent="0.25">
      <c r="A41" s="21" t="s">
        <v>111</v>
      </c>
      <c r="B41" s="21" t="s">
        <v>112</v>
      </c>
      <c r="C41" s="21" t="s">
        <v>113</v>
      </c>
      <c r="D41" s="22">
        <v>56084758</v>
      </c>
      <c r="E41" s="22">
        <v>8000000</v>
      </c>
      <c r="F41" s="18">
        <v>26</v>
      </c>
      <c r="G41" s="18">
        <v>16</v>
      </c>
      <c r="H41" s="18">
        <v>8</v>
      </c>
      <c r="I41" s="18">
        <v>9</v>
      </c>
      <c r="J41" s="18">
        <v>18</v>
      </c>
      <c r="K41" s="18">
        <v>7</v>
      </c>
      <c r="L41" s="19">
        <f t="shared" si="0"/>
        <v>84</v>
      </c>
    </row>
    <row r="42" spans="1:12" ht="12" x14ac:dyDescent="0.25">
      <c r="A42" s="21" t="s">
        <v>114</v>
      </c>
      <c r="B42" s="21" t="s">
        <v>115</v>
      </c>
      <c r="C42" s="21" t="s">
        <v>116</v>
      </c>
      <c r="D42" s="22">
        <v>24323934</v>
      </c>
      <c r="E42" s="22">
        <v>6000000</v>
      </c>
      <c r="F42" s="18">
        <v>18</v>
      </c>
      <c r="G42" s="18">
        <v>14</v>
      </c>
      <c r="H42" s="18">
        <v>5</v>
      </c>
      <c r="I42" s="18">
        <v>5</v>
      </c>
      <c r="J42" s="18">
        <v>11</v>
      </c>
      <c r="K42" s="18">
        <v>7</v>
      </c>
      <c r="L42" s="19">
        <f t="shared" si="0"/>
        <v>60</v>
      </c>
    </row>
    <row r="43" spans="1:12" ht="12.75" customHeight="1" x14ac:dyDescent="0.25">
      <c r="A43" s="21" t="s">
        <v>117</v>
      </c>
      <c r="B43" s="21" t="s">
        <v>118</v>
      </c>
      <c r="C43" s="21" t="s">
        <v>119</v>
      </c>
      <c r="D43" s="22">
        <v>52917613</v>
      </c>
      <c r="E43" s="22">
        <v>15000000</v>
      </c>
      <c r="F43" s="18">
        <v>24</v>
      </c>
      <c r="G43" s="18">
        <v>18</v>
      </c>
      <c r="H43" s="18">
        <v>10</v>
      </c>
      <c r="I43" s="18">
        <v>8</v>
      </c>
      <c r="J43" s="18">
        <v>17</v>
      </c>
      <c r="K43" s="18">
        <v>9</v>
      </c>
      <c r="L43" s="19">
        <f t="shared" si="0"/>
        <v>86</v>
      </c>
    </row>
    <row r="44" spans="1:12" ht="12.75" customHeight="1" x14ac:dyDescent="0.25">
      <c r="A44" s="21" t="s">
        <v>120</v>
      </c>
      <c r="B44" s="21" t="s">
        <v>53</v>
      </c>
      <c r="C44" s="21" t="s">
        <v>121</v>
      </c>
      <c r="D44" s="22">
        <v>37365691</v>
      </c>
      <c r="E44" s="22">
        <v>10000000</v>
      </c>
      <c r="F44" s="18">
        <v>27</v>
      </c>
      <c r="G44" s="18">
        <v>18</v>
      </c>
      <c r="H44" s="18">
        <v>9</v>
      </c>
      <c r="I44" s="18">
        <v>7</v>
      </c>
      <c r="J44" s="18">
        <v>16</v>
      </c>
      <c r="K44" s="18">
        <v>7</v>
      </c>
      <c r="L44" s="19">
        <f t="shared" si="0"/>
        <v>84</v>
      </c>
    </row>
    <row r="45" spans="1:12" ht="12.75" customHeight="1" x14ac:dyDescent="0.25">
      <c r="A45" s="21" t="s">
        <v>122</v>
      </c>
      <c r="B45" s="21" t="s">
        <v>123</v>
      </c>
      <c r="C45" s="21" t="s">
        <v>124</v>
      </c>
      <c r="D45" s="22">
        <v>39097000</v>
      </c>
      <c r="E45" s="22">
        <v>12000000</v>
      </c>
      <c r="F45" s="18">
        <v>22</v>
      </c>
      <c r="G45" s="18">
        <v>16</v>
      </c>
      <c r="H45" s="18">
        <v>7</v>
      </c>
      <c r="I45" s="18">
        <v>7</v>
      </c>
      <c r="J45" s="18">
        <v>12</v>
      </c>
      <c r="K45" s="18">
        <v>8</v>
      </c>
      <c r="L45" s="19">
        <f t="shared" si="0"/>
        <v>72</v>
      </c>
    </row>
    <row r="46" spans="1:12" ht="12.75" customHeight="1" x14ac:dyDescent="0.25">
      <c r="A46" s="21" t="s">
        <v>125</v>
      </c>
      <c r="B46" s="21" t="s">
        <v>126</v>
      </c>
      <c r="C46" s="21" t="s">
        <v>127</v>
      </c>
      <c r="D46" s="22">
        <v>27160000</v>
      </c>
      <c r="E46" s="22">
        <v>13000000</v>
      </c>
      <c r="F46" s="18">
        <v>24</v>
      </c>
      <c r="G46" s="18">
        <v>17</v>
      </c>
      <c r="H46" s="18">
        <v>8</v>
      </c>
      <c r="I46" s="18">
        <v>6</v>
      </c>
      <c r="J46" s="18">
        <v>16</v>
      </c>
      <c r="K46" s="18">
        <v>9</v>
      </c>
      <c r="L46" s="19">
        <f t="shared" si="0"/>
        <v>80</v>
      </c>
    </row>
    <row r="47" spans="1:12" ht="12.75" customHeight="1" x14ac:dyDescent="0.25">
      <c r="A47" s="21" t="s">
        <v>128</v>
      </c>
      <c r="B47" s="21" t="s">
        <v>129</v>
      </c>
      <c r="C47" s="21" t="s">
        <v>130</v>
      </c>
      <c r="D47" s="22">
        <v>35283271</v>
      </c>
      <c r="E47" s="22">
        <v>15000000</v>
      </c>
      <c r="F47" s="18">
        <v>25</v>
      </c>
      <c r="G47" s="18">
        <v>16</v>
      </c>
      <c r="H47" s="18">
        <v>8</v>
      </c>
      <c r="I47" s="18">
        <v>6</v>
      </c>
      <c r="J47" s="18">
        <v>16</v>
      </c>
      <c r="K47" s="18">
        <v>8</v>
      </c>
      <c r="L47" s="19">
        <f t="shared" si="0"/>
        <v>79</v>
      </c>
    </row>
    <row r="48" spans="1:12" ht="12.75" customHeight="1" x14ac:dyDescent="0.25">
      <c r="A48" s="21" t="s">
        <v>131</v>
      </c>
      <c r="B48" s="21" t="s">
        <v>132</v>
      </c>
      <c r="C48" s="21" t="s">
        <v>133</v>
      </c>
      <c r="D48" s="22">
        <v>28490000</v>
      </c>
      <c r="E48" s="22">
        <v>11000000</v>
      </c>
      <c r="F48" s="18">
        <v>23</v>
      </c>
      <c r="G48" s="18">
        <v>14</v>
      </c>
      <c r="H48" s="18">
        <v>8</v>
      </c>
      <c r="I48" s="18">
        <v>6</v>
      </c>
      <c r="J48" s="18">
        <v>16</v>
      </c>
      <c r="K48" s="18">
        <v>8</v>
      </c>
      <c r="L48" s="19">
        <f t="shared" si="0"/>
        <v>75</v>
      </c>
    </row>
    <row r="49" spans="1:12" ht="12.75" customHeight="1" x14ac:dyDescent="0.25">
      <c r="A49" s="21" t="s">
        <v>134</v>
      </c>
      <c r="B49" s="21" t="s">
        <v>135</v>
      </c>
      <c r="C49" s="21" t="s">
        <v>136</v>
      </c>
      <c r="D49" s="22">
        <v>38595000</v>
      </c>
      <c r="E49" s="22">
        <v>10000000</v>
      </c>
      <c r="F49" s="18">
        <v>22</v>
      </c>
      <c r="G49" s="18">
        <v>14</v>
      </c>
      <c r="H49" s="18">
        <v>8</v>
      </c>
      <c r="I49" s="18">
        <v>8</v>
      </c>
      <c r="J49" s="18">
        <v>16</v>
      </c>
      <c r="K49" s="18">
        <v>6</v>
      </c>
      <c r="L49" s="19">
        <f t="shared" si="0"/>
        <v>74</v>
      </c>
    </row>
    <row r="50" spans="1:12" ht="12.75" customHeight="1" x14ac:dyDescent="0.25">
      <c r="A50" s="21" t="s">
        <v>137</v>
      </c>
      <c r="B50" s="21" t="s">
        <v>138</v>
      </c>
      <c r="C50" s="21" t="s">
        <v>139</v>
      </c>
      <c r="D50" s="22">
        <v>19990900</v>
      </c>
      <c r="E50" s="22">
        <v>7000000</v>
      </c>
      <c r="F50" s="18">
        <v>20</v>
      </c>
      <c r="G50" s="18">
        <v>14</v>
      </c>
      <c r="H50" s="18">
        <v>8</v>
      </c>
      <c r="I50" s="18">
        <v>9</v>
      </c>
      <c r="J50" s="18">
        <v>14</v>
      </c>
      <c r="K50" s="18">
        <v>9</v>
      </c>
      <c r="L50" s="19">
        <f t="shared" si="0"/>
        <v>74</v>
      </c>
    </row>
    <row r="51" spans="1:12" ht="12.75" customHeight="1" x14ac:dyDescent="0.25">
      <c r="A51" s="21" t="s">
        <v>140</v>
      </c>
      <c r="B51" s="21" t="s">
        <v>141</v>
      </c>
      <c r="C51" s="21" t="s">
        <v>142</v>
      </c>
      <c r="D51" s="22">
        <v>19797200</v>
      </c>
      <c r="E51" s="22">
        <v>5000000</v>
      </c>
      <c r="F51" s="18">
        <v>24</v>
      </c>
      <c r="G51" s="18">
        <v>17</v>
      </c>
      <c r="H51" s="18">
        <v>7</v>
      </c>
      <c r="I51" s="18">
        <v>6</v>
      </c>
      <c r="J51" s="18">
        <v>16</v>
      </c>
      <c r="K51" s="18">
        <v>6</v>
      </c>
      <c r="L51" s="19">
        <f t="shared" si="0"/>
        <v>76</v>
      </c>
    </row>
    <row r="52" spans="1:12" ht="12.75" customHeight="1" x14ac:dyDescent="0.25">
      <c r="A52" s="21" t="s">
        <v>143</v>
      </c>
      <c r="B52" s="21" t="s">
        <v>144</v>
      </c>
      <c r="C52" s="21" t="s">
        <v>145</v>
      </c>
      <c r="D52" s="22">
        <v>19280000</v>
      </c>
      <c r="E52" s="22">
        <v>5600000</v>
      </c>
      <c r="F52" s="18">
        <v>18</v>
      </c>
      <c r="G52" s="18">
        <v>18</v>
      </c>
      <c r="H52" s="18">
        <v>7</v>
      </c>
      <c r="I52" s="18">
        <v>7</v>
      </c>
      <c r="J52" s="18">
        <v>11</v>
      </c>
      <c r="K52" s="18">
        <v>7</v>
      </c>
      <c r="L52" s="19">
        <f t="shared" si="0"/>
        <v>68</v>
      </c>
    </row>
    <row r="53" spans="1:12" ht="12.75" customHeight="1" x14ac:dyDescent="0.25">
      <c r="A53" s="21" t="s">
        <v>146</v>
      </c>
      <c r="B53" s="21" t="s">
        <v>147</v>
      </c>
      <c r="C53" s="21" t="s">
        <v>148</v>
      </c>
      <c r="D53" s="22">
        <v>28840000</v>
      </c>
      <c r="E53" s="22">
        <v>11900000</v>
      </c>
      <c r="F53" s="18">
        <v>22</v>
      </c>
      <c r="G53" s="18">
        <v>13</v>
      </c>
      <c r="H53" s="18">
        <v>8</v>
      </c>
      <c r="I53" s="18">
        <v>6</v>
      </c>
      <c r="J53" s="18">
        <v>15</v>
      </c>
      <c r="K53" s="18">
        <v>9</v>
      </c>
      <c r="L53" s="19">
        <f t="shared" si="0"/>
        <v>73</v>
      </c>
    </row>
    <row r="54" spans="1:12" ht="12.75" customHeight="1" x14ac:dyDescent="0.25">
      <c r="A54" s="21" t="s">
        <v>149</v>
      </c>
      <c r="B54" s="21" t="s">
        <v>150</v>
      </c>
      <c r="C54" s="21" t="s">
        <v>151</v>
      </c>
      <c r="D54" s="22">
        <v>51273200</v>
      </c>
      <c r="E54" s="22">
        <v>15000000</v>
      </c>
      <c r="F54" s="18">
        <v>22</v>
      </c>
      <c r="G54" s="18">
        <v>18</v>
      </c>
      <c r="H54" s="18">
        <v>9</v>
      </c>
      <c r="I54" s="18">
        <v>9</v>
      </c>
      <c r="J54" s="18">
        <v>16</v>
      </c>
      <c r="K54" s="18">
        <v>8</v>
      </c>
      <c r="L54" s="19">
        <f t="shared" si="0"/>
        <v>82</v>
      </c>
    </row>
    <row r="55" spans="1:12" ht="12.75" customHeight="1" x14ac:dyDescent="0.25">
      <c r="A55" s="21" t="s">
        <v>152</v>
      </c>
      <c r="B55" s="21" t="s">
        <v>153</v>
      </c>
      <c r="C55" s="21" t="s">
        <v>154</v>
      </c>
      <c r="D55" s="22">
        <v>40970300</v>
      </c>
      <c r="E55" s="22">
        <v>7800000</v>
      </c>
      <c r="F55" s="18">
        <v>20</v>
      </c>
      <c r="G55" s="18">
        <v>16</v>
      </c>
      <c r="H55" s="18">
        <v>9</v>
      </c>
      <c r="I55" s="18">
        <v>8</v>
      </c>
      <c r="J55" s="18">
        <v>14</v>
      </c>
      <c r="K55" s="18">
        <v>7</v>
      </c>
      <c r="L55" s="19">
        <f t="shared" si="0"/>
        <v>74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D10:L10"/>
    <mergeCell ref="D11:L11"/>
    <mergeCell ref="D12:L12"/>
    <mergeCell ref="D13:L13"/>
    <mergeCell ref="D14:M14"/>
    <mergeCell ref="D9:L9"/>
    <mergeCell ref="E16:E19"/>
    <mergeCell ref="F16:K16"/>
    <mergeCell ref="L16:L19"/>
    <mergeCell ref="F17:G17"/>
    <mergeCell ref="H17:K17"/>
  </mergeCells>
  <dataValidations count="8">
    <dataValidation type="decimal" operator="lessThanOrEqual" allowBlank="1" showInputMessage="1" showErrorMessage="1" error="max. 10" sqref="J15:K17 J10:K12 J1:K8 J56:K1048576" xr:uid="{3E0ED665-A3E4-4E65-B57D-DA52472CAE51}">
      <formula1>10</formula1>
    </dataValidation>
    <dataValidation type="decimal" operator="lessThanOrEqual" allowBlank="1" showInputMessage="1" showErrorMessage="1" error="max. 5" sqref="I15:I17 I10:I12 I1:I8 I56:I1048576" xr:uid="{6801492E-5284-44F6-B75D-2B541763F649}">
      <formula1>20</formula1>
    </dataValidation>
    <dataValidation type="decimal" operator="lessThanOrEqual" allowBlank="1" showInputMessage="1" showErrorMessage="1" error="max. 15" sqref="H10:H12 H15:H17 H1:H8 H56:H1048576" xr:uid="{E4ABEC8A-E87E-4955-8E68-6B83AB76AF07}">
      <formula1>10</formula1>
    </dataValidation>
    <dataValidation type="decimal" operator="lessThanOrEqual" allowBlank="1" showInputMessage="1" showErrorMessage="1" error="max. 15" sqref="G10:G12 G15:G17 G1:G8 G56:G1048576" xr:uid="{0256364A-419A-49BD-A477-D42221A98484}">
      <formula1>20</formula1>
    </dataValidation>
    <dataValidation type="decimal" operator="lessThanOrEqual" allowBlank="1" showInputMessage="1" showErrorMessage="1" error="max. 40" sqref="F15:F17 F10:F12 F1:F8 F56:F1048576" xr:uid="{9D00FC2B-64ED-4097-9745-F0259D134092}">
      <formula1>30</formula1>
    </dataValidation>
    <dataValidation type="decimal" operator="lessThanOrEqual" allowBlank="1" showInputMessage="1" showErrorMessage="1" sqref="K20:K55 H20:I55" xr:uid="{786B80FF-43D9-4864-A648-C97A88CB9FFB}">
      <formula1>10</formula1>
    </dataValidation>
    <dataValidation type="decimal" operator="lessThanOrEqual" allowBlank="1" showInputMessage="1" showErrorMessage="1" sqref="F20:F55" xr:uid="{59E0CF4D-E28A-4F9D-8F75-1FA2E2C42BD2}">
      <formula1>30</formula1>
    </dataValidation>
    <dataValidation type="decimal" operator="lessThanOrEqual" allowBlank="1" showInputMessage="1" showErrorMessage="1" sqref="G20:G55 J20:J55" xr:uid="{B5D72770-41C1-4AAD-A4D4-CA2D64B4D8B6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D902-2FF1-4594-AE20-34A99A142F5F}">
  <sheetPr>
    <pageSetUpPr fitToPage="1"/>
  </sheetPr>
  <dimension ref="A1:M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3" ht="38.25" customHeight="1" x14ac:dyDescent="0.35">
      <c r="A1" s="1" t="s">
        <v>0</v>
      </c>
    </row>
    <row r="2" spans="1:13" ht="15" customHeight="1" x14ac:dyDescent="0.35">
      <c r="A2" s="6" t="s">
        <v>1</v>
      </c>
      <c r="D2" s="3" t="s">
        <v>2</v>
      </c>
    </row>
    <row r="3" spans="1:13" ht="15" customHeight="1" x14ac:dyDescent="0.25">
      <c r="A3" s="6" t="s">
        <v>3</v>
      </c>
      <c r="D3" s="42" t="s">
        <v>4</v>
      </c>
      <c r="E3" s="42"/>
      <c r="F3" s="42"/>
      <c r="G3" s="42"/>
      <c r="H3" s="42"/>
      <c r="I3" s="42"/>
      <c r="J3" s="42"/>
      <c r="K3" s="42"/>
      <c r="L3" s="42"/>
    </row>
    <row r="4" spans="1:13" ht="15" customHeight="1" x14ac:dyDescent="0.25">
      <c r="A4" s="3" t="s">
        <v>5</v>
      </c>
      <c r="D4" s="43" t="s">
        <v>6</v>
      </c>
      <c r="E4" s="43"/>
      <c r="F4" s="43"/>
      <c r="G4" s="43"/>
      <c r="H4" s="43"/>
      <c r="I4" s="43"/>
      <c r="J4" s="43"/>
      <c r="K4" s="43"/>
      <c r="L4" s="43"/>
    </row>
    <row r="5" spans="1:13" ht="15" customHeight="1" x14ac:dyDescent="0.25">
      <c r="A5" s="6" t="s">
        <v>7</v>
      </c>
      <c r="D5" s="43" t="s">
        <v>8</v>
      </c>
      <c r="E5" s="43"/>
      <c r="F5" s="43"/>
      <c r="G5" s="43"/>
      <c r="H5" s="43"/>
      <c r="I5" s="43"/>
      <c r="J5" s="43"/>
      <c r="K5" s="43"/>
      <c r="L5" s="43"/>
    </row>
    <row r="6" spans="1:13" ht="15" customHeight="1" x14ac:dyDescent="0.25">
      <c r="A6" s="6" t="s">
        <v>9</v>
      </c>
      <c r="D6" s="43" t="s">
        <v>10</v>
      </c>
      <c r="E6" s="43"/>
      <c r="F6" s="43"/>
      <c r="G6" s="43"/>
      <c r="H6" s="43"/>
      <c r="I6" s="43"/>
      <c r="J6" s="43"/>
      <c r="K6" s="43"/>
      <c r="L6" s="43"/>
    </row>
    <row r="7" spans="1:13" ht="41" customHeight="1" x14ac:dyDescent="0.25">
      <c r="A7" s="38" t="s">
        <v>11</v>
      </c>
      <c r="B7" s="38"/>
      <c r="C7" s="38"/>
      <c r="D7" s="11"/>
      <c r="E7" s="8"/>
      <c r="F7" s="8"/>
      <c r="G7" s="8"/>
      <c r="H7" s="8"/>
      <c r="I7" s="8"/>
      <c r="J7" s="8"/>
      <c r="K7" s="8"/>
      <c r="L7" s="8"/>
    </row>
    <row r="8" spans="1:13" ht="15" customHeight="1" x14ac:dyDescent="0.35">
      <c r="A8" s="3" t="s">
        <v>12</v>
      </c>
      <c r="B8" s="10"/>
      <c r="C8" s="10"/>
      <c r="D8" s="16" t="s">
        <v>13</v>
      </c>
    </row>
    <row r="9" spans="1:13" ht="15" customHeight="1" x14ac:dyDescent="0.35">
      <c r="D9" s="41" t="s">
        <v>14</v>
      </c>
      <c r="E9" s="41"/>
      <c r="F9" s="41"/>
      <c r="G9" s="41"/>
      <c r="H9" s="41"/>
      <c r="I9" s="41"/>
      <c r="J9" s="41"/>
      <c r="K9" s="41"/>
      <c r="L9" s="41"/>
    </row>
    <row r="10" spans="1:13" ht="45" customHeight="1" x14ac:dyDescent="0.35">
      <c r="D10" s="41" t="s">
        <v>15</v>
      </c>
      <c r="E10" s="44"/>
      <c r="F10" s="44"/>
      <c r="G10" s="44"/>
      <c r="H10" s="44"/>
      <c r="I10" s="44"/>
      <c r="J10" s="44"/>
      <c r="K10" s="44"/>
      <c r="L10" s="44"/>
    </row>
    <row r="11" spans="1:13" ht="74" customHeight="1" x14ac:dyDescent="0.35">
      <c r="D11" s="39" t="s">
        <v>16</v>
      </c>
      <c r="E11" s="39"/>
      <c r="F11" s="39"/>
      <c r="G11" s="39"/>
      <c r="H11" s="39"/>
      <c r="I11" s="39"/>
      <c r="J11" s="39"/>
      <c r="K11" s="39"/>
      <c r="L11" s="39"/>
    </row>
    <row r="12" spans="1:13" ht="32.5" customHeight="1" x14ac:dyDescent="0.35">
      <c r="D12" s="39" t="s">
        <v>17</v>
      </c>
      <c r="E12" s="39"/>
      <c r="F12" s="39"/>
      <c r="G12" s="39"/>
      <c r="H12" s="39"/>
      <c r="I12" s="39"/>
      <c r="J12" s="39"/>
      <c r="K12" s="39"/>
      <c r="L12" s="39"/>
    </row>
    <row r="13" spans="1:13" ht="17.149999999999999" customHeight="1" x14ac:dyDescent="0.35">
      <c r="D13" s="39" t="s">
        <v>18</v>
      </c>
      <c r="E13" s="40"/>
      <c r="F13" s="40"/>
      <c r="G13" s="40"/>
      <c r="H13" s="40"/>
      <c r="I13" s="40"/>
      <c r="J13" s="40"/>
      <c r="K13" s="40"/>
      <c r="L13" s="40"/>
    </row>
    <row r="14" spans="1:13" ht="61.5" customHeight="1" x14ac:dyDescent="0.35">
      <c r="D14" s="39" t="s">
        <v>156</v>
      </c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15" customHeight="1" x14ac:dyDescent="0.35">
      <c r="A15" s="3"/>
      <c r="G15" s="3"/>
      <c r="H15" s="3"/>
      <c r="I15" s="3"/>
    </row>
    <row r="16" spans="1:13" ht="15" customHeight="1" x14ac:dyDescent="0.35">
      <c r="A16" s="34" t="s">
        <v>19</v>
      </c>
      <c r="B16" s="34" t="s">
        <v>20</v>
      </c>
      <c r="C16" s="34" t="s">
        <v>21</v>
      </c>
      <c r="D16" s="34" t="s">
        <v>22</v>
      </c>
      <c r="E16" s="36" t="s">
        <v>23</v>
      </c>
      <c r="F16" s="47" t="s">
        <v>24</v>
      </c>
      <c r="G16" s="48"/>
      <c r="H16" s="48"/>
      <c r="I16" s="48"/>
      <c r="J16" s="48"/>
      <c r="K16" s="49"/>
      <c r="L16" s="62" t="s">
        <v>25</v>
      </c>
    </row>
    <row r="17" spans="1:12" ht="14.5" customHeight="1" x14ac:dyDescent="0.35">
      <c r="A17" s="35"/>
      <c r="B17" s="35"/>
      <c r="C17" s="35"/>
      <c r="D17" s="35"/>
      <c r="E17" s="37"/>
      <c r="F17" s="51" t="s">
        <v>36</v>
      </c>
      <c r="G17" s="52"/>
      <c r="H17" s="53" t="s">
        <v>37</v>
      </c>
      <c r="I17" s="54"/>
      <c r="J17" s="54"/>
      <c r="K17" s="55"/>
      <c r="L17" s="63"/>
    </row>
    <row r="18" spans="1:12" ht="78" customHeight="1" x14ac:dyDescent="0.35">
      <c r="A18" s="35"/>
      <c r="B18" s="35"/>
      <c r="C18" s="35"/>
      <c r="D18" s="35"/>
      <c r="E18" s="37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3"/>
    </row>
    <row r="19" spans="1:12" ht="31" customHeight="1" x14ac:dyDescent="0.35">
      <c r="A19" s="35"/>
      <c r="B19" s="35"/>
      <c r="C19" s="35"/>
      <c r="D19" s="35"/>
      <c r="E19" s="37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3"/>
    </row>
    <row r="20" spans="1:12" ht="12" x14ac:dyDescent="0.25">
      <c r="A20" s="21" t="s">
        <v>47</v>
      </c>
      <c r="B20" s="21" t="s">
        <v>48</v>
      </c>
      <c r="C20" s="21" t="s">
        <v>49</v>
      </c>
      <c r="D20" s="22">
        <v>36335950</v>
      </c>
      <c r="E20" s="22">
        <v>12500000</v>
      </c>
      <c r="F20" s="18">
        <v>21</v>
      </c>
      <c r="G20" s="18">
        <v>15</v>
      </c>
      <c r="H20" s="18">
        <v>9</v>
      </c>
      <c r="I20" s="18">
        <v>6</v>
      </c>
      <c r="J20" s="18">
        <v>17</v>
      </c>
      <c r="K20" s="18">
        <v>9</v>
      </c>
      <c r="L20" s="19">
        <f t="shared" ref="L20:L55" si="0">SUM(F20:K20)</f>
        <v>77</v>
      </c>
    </row>
    <row r="21" spans="1:12" ht="12.75" customHeight="1" x14ac:dyDescent="0.25">
      <c r="A21" s="21" t="s">
        <v>52</v>
      </c>
      <c r="B21" s="21" t="s">
        <v>53</v>
      </c>
      <c r="C21" s="21" t="s">
        <v>54</v>
      </c>
      <c r="D21" s="22">
        <v>31500000</v>
      </c>
      <c r="E21" s="22">
        <v>8000000</v>
      </c>
      <c r="F21" s="18">
        <v>25</v>
      </c>
      <c r="G21" s="18">
        <v>15</v>
      </c>
      <c r="H21" s="18">
        <v>9</v>
      </c>
      <c r="I21" s="18">
        <v>8</v>
      </c>
      <c r="J21" s="18">
        <v>17</v>
      </c>
      <c r="K21" s="18">
        <v>8</v>
      </c>
      <c r="L21" s="19">
        <f t="shared" si="0"/>
        <v>82</v>
      </c>
    </row>
    <row r="22" spans="1:12" ht="12.75" customHeight="1" x14ac:dyDescent="0.25">
      <c r="A22" s="21" t="s">
        <v>55</v>
      </c>
      <c r="B22" s="21" t="s">
        <v>56</v>
      </c>
      <c r="C22" s="21" t="s">
        <v>57</v>
      </c>
      <c r="D22" s="22">
        <v>30000000</v>
      </c>
      <c r="E22" s="22">
        <v>6000000</v>
      </c>
      <c r="F22" s="18">
        <v>20</v>
      </c>
      <c r="G22" s="18">
        <v>16</v>
      </c>
      <c r="H22" s="18">
        <v>7</v>
      </c>
      <c r="I22" s="18">
        <v>8</v>
      </c>
      <c r="J22" s="18">
        <v>15</v>
      </c>
      <c r="K22" s="18">
        <v>7</v>
      </c>
      <c r="L22" s="19">
        <f t="shared" si="0"/>
        <v>73</v>
      </c>
    </row>
    <row r="23" spans="1:12" ht="12.75" customHeight="1" x14ac:dyDescent="0.25">
      <c r="A23" s="21" t="s">
        <v>59</v>
      </c>
      <c r="B23" s="21" t="s">
        <v>60</v>
      </c>
      <c r="C23" s="21" t="s">
        <v>61</v>
      </c>
      <c r="D23" s="22">
        <v>39512577</v>
      </c>
      <c r="E23" s="22">
        <v>9000000</v>
      </c>
      <c r="F23" s="18">
        <v>28</v>
      </c>
      <c r="G23" s="18">
        <v>15</v>
      </c>
      <c r="H23" s="18">
        <v>8</v>
      </c>
      <c r="I23" s="18">
        <v>8</v>
      </c>
      <c r="J23" s="18">
        <v>16</v>
      </c>
      <c r="K23" s="18">
        <v>8</v>
      </c>
      <c r="L23" s="19">
        <f t="shared" si="0"/>
        <v>83</v>
      </c>
    </row>
    <row r="24" spans="1:12" ht="12.75" customHeight="1" x14ac:dyDescent="0.25">
      <c r="A24" s="21" t="s">
        <v>62</v>
      </c>
      <c r="B24" s="21" t="s">
        <v>63</v>
      </c>
      <c r="C24" s="21" t="s">
        <v>64</v>
      </c>
      <c r="D24" s="22">
        <v>45705000</v>
      </c>
      <c r="E24" s="22">
        <v>14400000</v>
      </c>
      <c r="F24" s="18">
        <v>28</v>
      </c>
      <c r="G24" s="18">
        <v>15</v>
      </c>
      <c r="H24" s="18">
        <v>9</v>
      </c>
      <c r="I24" s="18">
        <v>7</v>
      </c>
      <c r="J24" s="18">
        <v>17</v>
      </c>
      <c r="K24" s="18">
        <v>8</v>
      </c>
      <c r="L24" s="19">
        <f t="shared" si="0"/>
        <v>84</v>
      </c>
    </row>
    <row r="25" spans="1:12" ht="12.75" customHeight="1" x14ac:dyDescent="0.25">
      <c r="A25" s="21" t="s">
        <v>66</v>
      </c>
      <c r="B25" s="21" t="s">
        <v>67</v>
      </c>
      <c r="C25" s="21" t="s">
        <v>68</v>
      </c>
      <c r="D25" s="22">
        <v>15398053</v>
      </c>
      <c r="E25" s="22">
        <v>10600000</v>
      </c>
      <c r="F25" s="18">
        <v>21</v>
      </c>
      <c r="G25" s="18">
        <v>15</v>
      </c>
      <c r="H25" s="18">
        <v>8</v>
      </c>
      <c r="I25" s="18">
        <v>8</v>
      </c>
      <c r="J25" s="18">
        <v>15</v>
      </c>
      <c r="K25" s="18">
        <v>9</v>
      </c>
      <c r="L25" s="19">
        <f t="shared" si="0"/>
        <v>76</v>
      </c>
    </row>
    <row r="26" spans="1:12" ht="12.75" customHeight="1" x14ac:dyDescent="0.25">
      <c r="A26" s="21" t="s">
        <v>69</v>
      </c>
      <c r="B26" s="21" t="s">
        <v>70</v>
      </c>
      <c r="C26" s="21" t="s">
        <v>71</v>
      </c>
      <c r="D26" s="22">
        <v>95931500</v>
      </c>
      <c r="E26" s="22">
        <v>20000000</v>
      </c>
      <c r="F26" s="18">
        <v>24</v>
      </c>
      <c r="G26" s="18">
        <v>16</v>
      </c>
      <c r="H26" s="18">
        <v>7</v>
      </c>
      <c r="I26" s="18">
        <v>8</v>
      </c>
      <c r="J26" s="18">
        <v>15</v>
      </c>
      <c r="K26" s="18">
        <v>6</v>
      </c>
      <c r="L26" s="19">
        <f t="shared" si="0"/>
        <v>76</v>
      </c>
    </row>
    <row r="27" spans="1:12" ht="12.75" customHeight="1" x14ac:dyDescent="0.25">
      <c r="A27" s="21" t="s">
        <v>72</v>
      </c>
      <c r="B27" s="21" t="s">
        <v>73</v>
      </c>
      <c r="C27" s="21" t="s">
        <v>74</v>
      </c>
      <c r="D27" s="22">
        <v>26569500</v>
      </c>
      <c r="E27" s="22">
        <v>7000000</v>
      </c>
      <c r="F27" s="18">
        <v>23</v>
      </c>
      <c r="G27" s="18">
        <v>14</v>
      </c>
      <c r="H27" s="18">
        <v>10</v>
      </c>
      <c r="I27" s="18">
        <v>6</v>
      </c>
      <c r="J27" s="18">
        <v>16</v>
      </c>
      <c r="K27" s="18">
        <v>9</v>
      </c>
      <c r="L27" s="19">
        <f t="shared" si="0"/>
        <v>78</v>
      </c>
    </row>
    <row r="28" spans="1:12" ht="12.75" customHeight="1" x14ac:dyDescent="0.25">
      <c r="A28" s="21" t="s">
        <v>75</v>
      </c>
      <c r="B28" s="21" t="s">
        <v>76</v>
      </c>
      <c r="C28" s="21" t="s">
        <v>77</v>
      </c>
      <c r="D28" s="22">
        <v>9310000</v>
      </c>
      <c r="E28" s="22">
        <v>3000000</v>
      </c>
      <c r="F28" s="18">
        <v>26</v>
      </c>
      <c r="G28" s="18">
        <v>15</v>
      </c>
      <c r="H28" s="18">
        <v>8</v>
      </c>
      <c r="I28" s="18">
        <v>8</v>
      </c>
      <c r="J28" s="18">
        <v>17</v>
      </c>
      <c r="K28" s="18">
        <v>8</v>
      </c>
      <c r="L28" s="19">
        <f t="shared" si="0"/>
        <v>82</v>
      </c>
    </row>
    <row r="29" spans="1:12" ht="12.75" customHeight="1" x14ac:dyDescent="0.25">
      <c r="A29" s="21" t="s">
        <v>78</v>
      </c>
      <c r="B29" s="21" t="s">
        <v>79</v>
      </c>
      <c r="C29" s="21" t="s">
        <v>80</v>
      </c>
      <c r="D29" s="22">
        <v>32686550</v>
      </c>
      <c r="E29" s="22">
        <v>12500000</v>
      </c>
      <c r="F29" s="18">
        <v>24</v>
      </c>
      <c r="G29" s="18">
        <v>15</v>
      </c>
      <c r="H29" s="18">
        <v>7</v>
      </c>
      <c r="I29" s="18">
        <v>9</v>
      </c>
      <c r="J29" s="18">
        <v>15</v>
      </c>
      <c r="K29" s="18">
        <v>9</v>
      </c>
      <c r="L29" s="19">
        <f t="shared" si="0"/>
        <v>79</v>
      </c>
    </row>
    <row r="30" spans="1:12" ht="12.75" customHeight="1" x14ac:dyDescent="0.25">
      <c r="A30" s="21" t="s">
        <v>81</v>
      </c>
      <c r="B30" s="21" t="s">
        <v>82</v>
      </c>
      <c r="C30" s="21" t="s">
        <v>83</v>
      </c>
      <c r="D30" s="22">
        <v>35362900</v>
      </c>
      <c r="E30" s="22">
        <v>15000000</v>
      </c>
      <c r="F30" s="18">
        <v>20</v>
      </c>
      <c r="G30" s="18">
        <v>14</v>
      </c>
      <c r="H30" s="18">
        <v>7</v>
      </c>
      <c r="I30" s="18">
        <v>8</v>
      </c>
      <c r="J30" s="18">
        <v>15</v>
      </c>
      <c r="K30" s="18">
        <v>9</v>
      </c>
      <c r="L30" s="19">
        <f t="shared" si="0"/>
        <v>73</v>
      </c>
    </row>
    <row r="31" spans="1:12" ht="12.75" customHeight="1" x14ac:dyDescent="0.25">
      <c r="A31" s="21" t="s">
        <v>84</v>
      </c>
      <c r="B31" s="21" t="s">
        <v>85</v>
      </c>
      <c r="C31" s="21" t="s">
        <v>86</v>
      </c>
      <c r="D31" s="22">
        <v>70085868</v>
      </c>
      <c r="E31" s="22">
        <v>9000000</v>
      </c>
      <c r="F31" s="18">
        <v>24</v>
      </c>
      <c r="G31" s="18">
        <v>17</v>
      </c>
      <c r="H31" s="18">
        <v>8</v>
      </c>
      <c r="I31" s="18">
        <v>9</v>
      </c>
      <c r="J31" s="18">
        <v>16</v>
      </c>
      <c r="K31" s="18">
        <v>8</v>
      </c>
      <c r="L31" s="25">
        <f t="shared" si="0"/>
        <v>82</v>
      </c>
    </row>
    <row r="32" spans="1:12" ht="12.75" customHeight="1" x14ac:dyDescent="0.25">
      <c r="A32" s="21" t="s">
        <v>87</v>
      </c>
      <c r="B32" s="21" t="s">
        <v>63</v>
      </c>
      <c r="C32" s="21" t="s">
        <v>88</v>
      </c>
      <c r="D32" s="22">
        <v>28912050</v>
      </c>
      <c r="E32" s="22">
        <v>11000000</v>
      </c>
      <c r="F32" s="18">
        <v>24</v>
      </c>
      <c r="G32" s="18">
        <v>15</v>
      </c>
      <c r="H32" s="18">
        <v>8</v>
      </c>
      <c r="I32" s="18">
        <v>6</v>
      </c>
      <c r="J32" s="18">
        <v>17</v>
      </c>
      <c r="K32" s="18">
        <v>8</v>
      </c>
      <c r="L32" s="19">
        <f t="shared" si="0"/>
        <v>78</v>
      </c>
    </row>
    <row r="33" spans="1:12" ht="12.75" customHeight="1" x14ac:dyDescent="0.25">
      <c r="A33" s="21" t="s">
        <v>89</v>
      </c>
      <c r="B33" s="21" t="s">
        <v>73</v>
      </c>
      <c r="C33" s="21" t="s">
        <v>90</v>
      </c>
      <c r="D33" s="22">
        <v>23800000</v>
      </c>
      <c r="E33" s="22">
        <v>12000000</v>
      </c>
      <c r="F33" s="18">
        <v>28</v>
      </c>
      <c r="G33" s="18">
        <v>15</v>
      </c>
      <c r="H33" s="18">
        <v>10</v>
      </c>
      <c r="I33" s="18">
        <v>6</v>
      </c>
      <c r="J33" s="18">
        <v>17</v>
      </c>
      <c r="K33" s="18">
        <v>9</v>
      </c>
      <c r="L33" s="19">
        <f t="shared" si="0"/>
        <v>85</v>
      </c>
    </row>
    <row r="34" spans="1:12" ht="12.75" customHeight="1" x14ac:dyDescent="0.25">
      <c r="A34" s="21" t="s">
        <v>91</v>
      </c>
      <c r="B34" s="21" t="s">
        <v>92</v>
      </c>
      <c r="C34" s="26" t="s">
        <v>93</v>
      </c>
      <c r="D34" s="22">
        <v>10130000</v>
      </c>
      <c r="E34" s="22">
        <v>6000000</v>
      </c>
      <c r="F34" s="18">
        <v>18</v>
      </c>
      <c r="G34" s="18">
        <v>16</v>
      </c>
      <c r="H34" s="18">
        <v>8</v>
      </c>
      <c r="I34" s="18">
        <v>7</v>
      </c>
      <c r="J34" s="18">
        <v>11</v>
      </c>
      <c r="K34" s="18">
        <v>8</v>
      </c>
      <c r="L34" s="19">
        <f t="shared" si="0"/>
        <v>68</v>
      </c>
    </row>
    <row r="35" spans="1:12" ht="12.75" customHeight="1" x14ac:dyDescent="0.25">
      <c r="A35" s="21" t="s">
        <v>94</v>
      </c>
      <c r="B35" s="21" t="s">
        <v>95</v>
      </c>
      <c r="C35" s="21" t="s">
        <v>96</v>
      </c>
      <c r="D35" s="22">
        <v>25744320</v>
      </c>
      <c r="E35" s="22">
        <v>5500000</v>
      </c>
      <c r="F35" s="18">
        <v>16</v>
      </c>
      <c r="G35" s="18">
        <v>12</v>
      </c>
      <c r="H35" s="18">
        <v>7</v>
      </c>
      <c r="I35" s="18">
        <v>9</v>
      </c>
      <c r="J35" s="18">
        <v>14</v>
      </c>
      <c r="K35" s="18">
        <v>7</v>
      </c>
      <c r="L35" s="19">
        <f t="shared" si="0"/>
        <v>65</v>
      </c>
    </row>
    <row r="36" spans="1:12" ht="12.75" customHeight="1" x14ac:dyDescent="0.25">
      <c r="A36" s="21" t="s">
        <v>97</v>
      </c>
      <c r="B36" s="21" t="s">
        <v>73</v>
      </c>
      <c r="C36" s="21" t="s">
        <v>98</v>
      </c>
      <c r="D36" s="22">
        <v>33500000</v>
      </c>
      <c r="E36" s="22">
        <v>10000000</v>
      </c>
      <c r="F36" s="18">
        <v>23</v>
      </c>
      <c r="G36" s="18">
        <v>17</v>
      </c>
      <c r="H36" s="18">
        <v>9</v>
      </c>
      <c r="I36" s="18">
        <v>6</v>
      </c>
      <c r="J36" s="18">
        <v>11</v>
      </c>
      <c r="K36" s="18">
        <v>9</v>
      </c>
      <c r="L36" s="19">
        <f t="shared" si="0"/>
        <v>75</v>
      </c>
    </row>
    <row r="37" spans="1:12" ht="12.75" customHeight="1" x14ac:dyDescent="0.25">
      <c r="A37" s="21" t="s">
        <v>99</v>
      </c>
      <c r="B37" s="21" t="s">
        <v>100</v>
      </c>
      <c r="C37" s="21" t="s">
        <v>101</v>
      </c>
      <c r="D37" s="22">
        <v>17665000</v>
      </c>
      <c r="E37" s="22">
        <v>6000000</v>
      </c>
      <c r="F37" s="18">
        <v>21</v>
      </c>
      <c r="G37" s="18">
        <v>17</v>
      </c>
      <c r="H37" s="18">
        <v>7</v>
      </c>
      <c r="I37" s="18">
        <v>6</v>
      </c>
      <c r="J37" s="18">
        <v>10</v>
      </c>
      <c r="K37" s="18">
        <v>9</v>
      </c>
      <c r="L37" s="19">
        <f t="shared" si="0"/>
        <v>70</v>
      </c>
    </row>
    <row r="38" spans="1:12" ht="12.75" customHeight="1" x14ac:dyDescent="0.25">
      <c r="A38" s="21" t="s">
        <v>102</v>
      </c>
      <c r="B38" s="21" t="s">
        <v>103</v>
      </c>
      <c r="C38" s="21" t="s">
        <v>104</v>
      </c>
      <c r="D38" s="22">
        <v>59345543</v>
      </c>
      <c r="E38" s="22">
        <v>16000000</v>
      </c>
      <c r="F38" s="18">
        <v>24</v>
      </c>
      <c r="G38" s="18">
        <v>15</v>
      </c>
      <c r="H38" s="18">
        <v>8</v>
      </c>
      <c r="I38" s="18">
        <v>8</v>
      </c>
      <c r="J38" s="18">
        <v>16</v>
      </c>
      <c r="K38" s="18">
        <v>7</v>
      </c>
      <c r="L38" s="19">
        <f t="shared" si="0"/>
        <v>78</v>
      </c>
    </row>
    <row r="39" spans="1:12" ht="12.75" customHeight="1" x14ac:dyDescent="0.25">
      <c r="A39" s="21" t="s">
        <v>105</v>
      </c>
      <c r="B39" s="21" t="s">
        <v>106</v>
      </c>
      <c r="C39" s="21" t="s">
        <v>107</v>
      </c>
      <c r="D39" s="22">
        <v>24385500</v>
      </c>
      <c r="E39" s="22">
        <v>7000000</v>
      </c>
      <c r="F39" s="18">
        <v>28</v>
      </c>
      <c r="G39" s="18">
        <v>19</v>
      </c>
      <c r="H39" s="18">
        <v>8</v>
      </c>
      <c r="I39" s="18">
        <v>9</v>
      </c>
      <c r="J39" s="18">
        <v>17</v>
      </c>
      <c r="K39" s="18">
        <v>8</v>
      </c>
      <c r="L39" s="19">
        <f t="shared" si="0"/>
        <v>89</v>
      </c>
    </row>
    <row r="40" spans="1:12" ht="12.75" customHeight="1" x14ac:dyDescent="0.25">
      <c r="A40" s="21" t="s">
        <v>108</v>
      </c>
      <c r="B40" s="21" t="s">
        <v>109</v>
      </c>
      <c r="C40" s="21" t="s">
        <v>110</v>
      </c>
      <c r="D40" s="22">
        <v>45423000</v>
      </c>
      <c r="E40" s="22">
        <v>14500000</v>
      </c>
      <c r="F40" s="18">
        <v>21</v>
      </c>
      <c r="G40" s="18">
        <v>15</v>
      </c>
      <c r="H40" s="18">
        <v>8</v>
      </c>
      <c r="I40" s="18">
        <v>8</v>
      </c>
      <c r="J40" s="18">
        <v>14</v>
      </c>
      <c r="K40" s="18">
        <v>9</v>
      </c>
      <c r="L40" s="19">
        <f t="shared" si="0"/>
        <v>75</v>
      </c>
    </row>
    <row r="41" spans="1:12" ht="12" x14ac:dyDescent="0.25">
      <c r="A41" s="21" t="s">
        <v>111</v>
      </c>
      <c r="B41" s="21" t="s">
        <v>112</v>
      </c>
      <c r="C41" s="21" t="s">
        <v>113</v>
      </c>
      <c r="D41" s="22">
        <v>56084758</v>
      </c>
      <c r="E41" s="22">
        <v>8000000</v>
      </c>
      <c r="F41" s="18">
        <v>24</v>
      </c>
      <c r="G41" s="18">
        <v>15</v>
      </c>
      <c r="H41" s="18">
        <v>8</v>
      </c>
      <c r="I41" s="18">
        <v>9</v>
      </c>
      <c r="J41" s="18">
        <v>17</v>
      </c>
      <c r="K41" s="18">
        <v>7</v>
      </c>
      <c r="L41" s="19">
        <f t="shared" si="0"/>
        <v>80</v>
      </c>
    </row>
    <row r="42" spans="1:12" ht="12" x14ac:dyDescent="0.25">
      <c r="A42" s="21" t="s">
        <v>114</v>
      </c>
      <c r="B42" s="21" t="s">
        <v>115</v>
      </c>
      <c r="C42" s="21" t="s">
        <v>116</v>
      </c>
      <c r="D42" s="22">
        <v>24323934</v>
      </c>
      <c r="E42" s="22">
        <v>6000000</v>
      </c>
      <c r="F42" s="18">
        <v>15</v>
      </c>
      <c r="G42" s="18">
        <v>12</v>
      </c>
      <c r="H42" s="18">
        <v>6</v>
      </c>
      <c r="I42" s="18">
        <v>5</v>
      </c>
      <c r="J42" s="18">
        <v>12</v>
      </c>
      <c r="K42" s="18">
        <v>7</v>
      </c>
      <c r="L42" s="19">
        <f t="shared" si="0"/>
        <v>57</v>
      </c>
    </row>
    <row r="43" spans="1:12" ht="12.75" customHeight="1" x14ac:dyDescent="0.25">
      <c r="A43" s="21" t="s">
        <v>117</v>
      </c>
      <c r="B43" s="21" t="s">
        <v>118</v>
      </c>
      <c r="C43" s="21" t="s">
        <v>119</v>
      </c>
      <c r="D43" s="22">
        <v>52917613</v>
      </c>
      <c r="E43" s="22">
        <v>15000000</v>
      </c>
      <c r="F43" s="18">
        <v>24</v>
      </c>
      <c r="G43" s="18">
        <v>18</v>
      </c>
      <c r="H43" s="18">
        <v>10</v>
      </c>
      <c r="I43" s="18">
        <v>8</v>
      </c>
      <c r="J43" s="18">
        <v>17</v>
      </c>
      <c r="K43" s="18">
        <v>9</v>
      </c>
      <c r="L43" s="19">
        <f t="shared" si="0"/>
        <v>86</v>
      </c>
    </row>
    <row r="44" spans="1:12" ht="12.75" customHeight="1" x14ac:dyDescent="0.25">
      <c r="A44" s="21" t="s">
        <v>120</v>
      </c>
      <c r="B44" s="21" t="s">
        <v>53</v>
      </c>
      <c r="C44" s="21" t="s">
        <v>121</v>
      </c>
      <c r="D44" s="22">
        <v>37365691</v>
      </c>
      <c r="E44" s="22">
        <v>10000000</v>
      </c>
      <c r="F44" s="18">
        <v>27</v>
      </c>
      <c r="G44" s="18">
        <v>18</v>
      </c>
      <c r="H44" s="18">
        <v>9</v>
      </c>
      <c r="I44" s="18">
        <v>6</v>
      </c>
      <c r="J44" s="18">
        <v>15</v>
      </c>
      <c r="K44" s="18">
        <v>7</v>
      </c>
      <c r="L44" s="19">
        <f t="shared" si="0"/>
        <v>82</v>
      </c>
    </row>
    <row r="45" spans="1:12" ht="12.75" customHeight="1" x14ac:dyDescent="0.25">
      <c r="A45" s="21" t="s">
        <v>122</v>
      </c>
      <c r="B45" s="21" t="s">
        <v>123</v>
      </c>
      <c r="C45" s="21" t="s">
        <v>124</v>
      </c>
      <c r="D45" s="22">
        <v>39097000</v>
      </c>
      <c r="E45" s="22">
        <v>12000000</v>
      </c>
      <c r="F45" s="18">
        <v>24</v>
      </c>
      <c r="G45" s="18">
        <v>17</v>
      </c>
      <c r="H45" s="18">
        <v>7</v>
      </c>
      <c r="I45" s="18">
        <v>7</v>
      </c>
      <c r="J45" s="18">
        <v>13</v>
      </c>
      <c r="K45" s="18">
        <v>8</v>
      </c>
      <c r="L45" s="19">
        <f t="shared" si="0"/>
        <v>76</v>
      </c>
    </row>
    <row r="46" spans="1:12" ht="12.75" customHeight="1" x14ac:dyDescent="0.25">
      <c r="A46" s="21" t="s">
        <v>125</v>
      </c>
      <c r="B46" s="21" t="s">
        <v>126</v>
      </c>
      <c r="C46" s="21" t="s">
        <v>127</v>
      </c>
      <c r="D46" s="22">
        <v>27160000</v>
      </c>
      <c r="E46" s="22">
        <v>13000000</v>
      </c>
      <c r="F46" s="18">
        <v>26</v>
      </c>
      <c r="G46" s="18">
        <v>16</v>
      </c>
      <c r="H46" s="18">
        <v>8</v>
      </c>
      <c r="I46" s="18">
        <v>6</v>
      </c>
      <c r="J46" s="18">
        <v>16</v>
      </c>
      <c r="K46" s="18">
        <v>9</v>
      </c>
      <c r="L46" s="19">
        <f t="shared" si="0"/>
        <v>81</v>
      </c>
    </row>
    <row r="47" spans="1:12" ht="12.75" customHeight="1" x14ac:dyDescent="0.25">
      <c r="A47" s="21" t="s">
        <v>128</v>
      </c>
      <c r="B47" s="21" t="s">
        <v>129</v>
      </c>
      <c r="C47" s="21" t="s">
        <v>130</v>
      </c>
      <c r="D47" s="22">
        <v>35283271</v>
      </c>
      <c r="E47" s="22">
        <v>15000000</v>
      </c>
      <c r="F47" s="18">
        <v>25</v>
      </c>
      <c r="G47" s="18">
        <v>18</v>
      </c>
      <c r="H47" s="18">
        <v>8</v>
      </c>
      <c r="I47" s="18">
        <v>6</v>
      </c>
      <c r="J47" s="18">
        <v>15</v>
      </c>
      <c r="K47" s="18">
        <v>8</v>
      </c>
      <c r="L47" s="19">
        <f t="shared" si="0"/>
        <v>80</v>
      </c>
    </row>
    <row r="48" spans="1:12" ht="12.75" customHeight="1" x14ac:dyDescent="0.25">
      <c r="A48" s="21" t="s">
        <v>131</v>
      </c>
      <c r="B48" s="21" t="s">
        <v>132</v>
      </c>
      <c r="C48" s="21" t="s">
        <v>133</v>
      </c>
      <c r="D48" s="22">
        <v>28490000</v>
      </c>
      <c r="E48" s="22">
        <v>11000000</v>
      </c>
      <c r="F48" s="18">
        <v>24</v>
      </c>
      <c r="G48" s="18">
        <v>16</v>
      </c>
      <c r="H48" s="18">
        <v>8</v>
      </c>
      <c r="I48" s="18">
        <v>7</v>
      </c>
      <c r="J48" s="18">
        <v>16</v>
      </c>
      <c r="K48" s="18">
        <v>8</v>
      </c>
      <c r="L48" s="19">
        <f t="shared" si="0"/>
        <v>79</v>
      </c>
    </row>
    <row r="49" spans="1:12" ht="12.75" customHeight="1" x14ac:dyDescent="0.25">
      <c r="A49" s="21" t="s">
        <v>134</v>
      </c>
      <c r="B49" s="21" t="s">
        <v>135</v>
      </c>
      <c r="C49" s="21" t="s">
        <v>136</v>
      </c>
      <c r="D49" s="22">
        <v>38595000</v>
      </c>
      <c r="E49" s="22">
        <v>10000000</v>
      </c>
      <c r="F49" s="18">
        <v>24</v>
      </c>
      <c r="G49" s="18">
        <v>14</v>
      </c>
      <c r="H49" s="18">
        <v>8</v>
      </c>
      <c r="I49" s="18">
        <v>9</v>
      </c>
      <c r="J49" s="18">
        <v>16</v>
      </c>
      <c r="K49" s="18">
        <v>6</v>
      </c>
      <c r="L49" s="19">
        <f t="shared" si="0"/>
        <v>77</v>
      </c>
    </row>
    <row r="50" spans="1:12" ht="12.75" customHeight="1" x14ac:dyDescent="0.25">
      <c r="A50" s="21" t="s">
        <v>137</v>
      </c>
      <c r="B50" s="21" t="s">
        <v>138</v>
      </c>
      <c r="C50" s="21" t="s">
        <v>139</v>
      </c>
      <c r="D50" s="22">
        <v>19990900</v>
      </c>
      <c r="E50" s="22">
        <v>7000000</v>
      </c>
      <c r="F50" s="18">
        <v>19</v>
      </c>
      <c r="G50" s="18">
        <v>15</v>
      </c>
      <c r="H50" s="18">
        <v>9</v>
      </c>
      <c r="I50" s="18">
        <v>9</v>
      </c>
      <c r="J50" s="18">
        <v>14</v>
      </c>
      <c r="K50" s="18">
        <v>9</v>
      </c>
      <c r="L50" s="19">
        <f t="shared" si="0"/>
        <v>75</v>
      </c>
    </row>
    <row r="51" spans="1:12" ht="12.75" customHeight="1" x14ac:dyDescent="0.25">
      <c r="A51" s="21" t="s">
        <v>140</v>
      </c>
      <c r="B51" s="21" t="s">
        <v>141</v>
      </c>
      <c r="C51" s="21" t="s">
        <v>142</v>
      </c>
      <c r="D51" s="22">
        <v>19797200</v>
      </c>
      <c r="E51" s="22">
        <v>5000000</v>
      </c>
      <c r="F51" s="18">
        <v>25</v>
      </c>
      <c r="G51" s="18">
        <v>17</v>
      </c>
      <c r="H51" s="18">
        <v>8</v>
      </c>
      <c r="I51" s="18">
        <v>6</v>
      </c>
      <c r="J51" s="18">
        <v>16</v>
      </c>
      <c r="K51" s="18">
        <v>6</v>
      </c>
      <c r="L51" s="19">
        <f t="shared" si="0"/>
        <v>78</v>
      </c>
    </row>
    <row r="52" spans="1:12" ht="12.75" customHeight="1" x14ac:dyDescent="0.25">
      <c r="A52" s="21" t="s">
        <v>143</v>
      </c>
      <c r="B52" s="21" t="s">
        <v>144</v>
      </c>
      <c r="C52" s="21" t="s">
        <v>145</v>
      </c>
      <c r="D52" s="22">
        <v>19280000</v>
      </c>
      <c r="E52" s="22">
        <v>5600000</v>
      </c>
      <c r="F52" s="18">
        <v>16</v>
      </c>
      <c r="G52" s="18">
        <v>16</v>
      </c>
      <c r="H52" s="18">
        <v>7</v>
      </c>
      <c r="I52" s="18">
        <v>6</v>
      </c>
      <c r="J52" s="18">
        <v>11</v>
      </c>
      <c r="K52" s="18">
        <v>7</v>
      </c>
      <c r="L52" s="19">
        <f t="shared" si="0"/>
        <v>63</v>
      </c>
    </row>
    <row r="53" spans="1:12" ht="12.75" customHeight="1" x14ac:dyDescent="0.25">
      <c r="A53" s="21" t="s">
        <v>146</v>
      </c>
      <c r="B53" s="21" t="s">
        <v>147</v>
      </c>
      <c r="C53" s="21" t="s">
        <v>148</v>
      </c>
      <c r="D53" s="22">
        <v>28840000</v>
      </c>
      <c r="E53" s="22">
        <v>11900000</v>
      </c>
      <c r="F53" s="18">
        <v>21</v>
      </c>
      <c r="G53" s="18">
        <v>14</v>
      </c>
      <c r="H53" s="18">
        <v>8</v>
      </c>
      <c r="I53" s="18">
        <v>6</v>
      </c>
      <c r="J53" s="18">
        <v>16</v>
      </c>
      <c r="K53" s="18">
        <v>9</v>
      </c>
      <c r="L53" s="19">
        <f t="shared" si="0"/>
        <v>74</v>
      </c>
    </row>
    <row r="54" spans="1:12" ht="12.75" customHeight="1" x14ac:dyDescent="0.25">
      <c r="A54" s="21" t="s">
        <v>149</v>
      </c>
      <c r="B54" s="21" t="s">
        <v>150</v>
      </c>
      <c r="C54" s="21" t="s">
        <v>151</v>
      </c>
      <c r="D54" s="22">
        <v>51273200</v>
      </c>
      <c r="E54" s="22">
        <v>15000000</v>
      </c>
      <c r="F54" s="18">
        <v>21</v>
      </c>
      <c r="G54" s="18">
        <v>16</v>
      </c>
      <c r="H54" s="18">
        <v>9</v>
      </c>
      <c r="I54" s="18">
        <v>9</v>
      </c>
      <c r="J54" s="18">
        <v>16</v>
      </c>
      <c r="K54" s="18">
        <v>8</v>
      </c>
      <c r="L54" s="19">
        <f t="shared" si="0"/>
        <v>79</v>
      </c>
    </row>
    <row r="55" spans="1:12" ht="12.75" customHeight="1" x14ac:dyDescent="0.25">
      <c r="A55" s="21" t="s">
        <v>152</v>
      </c>
      <c r="B55" s="21" t="s">
        <v>153</v>
      </c>
      <c r="C55" s="21" t="s">
        <v>154</v>
      </c>
      <c r="D55" s="22">
        <v>40970300</v>
      </c>
      <c r="E55" s="22">
        <v>7800000</v>
      </c>
      <c r="F55" s="18">
        <v>22</v>
      </c>
      <c r="G55" s="18">
        <v>15</v>
      </c>
      <c r="H55" s="18">
        <v>9</v>
      </c>
      <c r="I55" s="18">
        <v>10</v>
      </c>
      <c r="J55" s="18">
        <v>15</v>
      </c>
      <c r="K55" s="18">
        <v>7</v>
      </c>
      <c r="L55" s="19">
        <f t="shared" si="0"/>
        <v>78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D10:L10"/>
    <mergeCell ref="D11:L11"/>
    <mergeCell ref="D12:L12"/>
    <mergeCell ref="D13:L13"/>
    <mergeCell ref="D14:M14"/>
    <mergeCell ref="D9:L9"/>
    <mergeCell ref="E16:E19"/>
    <mergeCell ref="F16:K16"/>
    <mergeCell ref="L16:L19"/>
    <mergeCell ref="F17:G17"/>
    <mergeCell ref="H17:K17"/>
  </mergeCells>
  <dataValidations count="8">
    <dataValidation type="decimal" operator="lessThanOrEqual" allowBlank="1" showInputMessage="1" showErrorMessage="1" sqref="G20:G55 J20:J55" xr:uid="{0E205FA6-BD93-4CD2-BAD5-29B9B2EAA37D}">
      <formula1>20</formula1>
    </dataValidation>
    <dataValidation type="decimal" operator="lessThanOrEqual" allowBlank="1" showInputMessage="1" showErrorMessage="1" sqref="F20:F55" xr:uid="{70AAAEFF-1133-4910-9B9C-00003AE9F2AB}">
      <formula1>30</formula1>
    </dataValidation>
    <dataValidation type="decimal" operator="lessThanOrEqual" allowBlank="1" showInputMessage="1" showErrorMessage="1" sqref="K20:K55 H20:I55" xr:uid="{F9CC2B0C-F929-4359-9D9F-C660FC62FF0B}">
      <formula1>10</formula1>
    </dataValidation>
    <dataValidation type="decimal" operator="lessThanOrEqual" allowBlank="1" showInputMessage="1" showErrorMessage="1" error="max. 40" sqref="F15:F17 F10:F12 F1:F8 F56:F1048576" xr:uid="{E5A6D4C7-3563-4C8D-8959-B7AFD00CEAB5}">
      <formula1>30</formula1>
    </dataValidation>
    <dataValidation type="decimal" operator="lessThanOrEqual" allowBlank="1" showInputMessage="1" showErrorMessage="1" error="max. 15" sqref="G10:G12 G15:G17 G1:G8 G56:G1048576" xr:uid="{4336C045-7DB7-44B4-AB6D-122731977DAA}">
      <formula1>20</formula1>
    </dataValidation>
    <dataValidation type="decimal" operator="lessThanOrEqual" allowBlank="1" showInputMessage="1" showErrorMessage="1" error="max. 15" sqref="H10:H12 H15:H17 H1:H8 H56:H1048576" xr:uid="{8C169407-0CC6-4BC4-90EE-D47DFDC7BC57}">
      <formula1>10</formula1>
    </dataValidation>
    <dataValidation type="decimal" operator="lessThanOrEqual" allowBlank="1" showInputMessage="1" showErrorMessage="1" error="max. 5" sqref="I15:I17 I10:I12 I1:I8 I56:I1048576" xr:uid="{B33F7315-6600-46A2-A299-3F178E7CC053}">
      <formula1>20</formula1>
    </dataValidation>
    <dataValidation type="decimal" operator="lessThanOrEqual" allowBlank="1" showInputMessage="1" showErrorMessage="1" error="max. 10" sqref="J15:K17 J10:K12 J1:K8 J56:K1048576" xr:uid="{128DD345-03A0-444B-9461-6B7006FE2D45}">
      <formula1>10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14176-8CE4-4939-AF55-9BBD42CB5094}">
  <sheetPr>
    <pageSetUpPr fitToPage="1"/>
  </sheetPr>
  <dimension ref="A1:M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3" ht="38.25" customHeight="1" x14ac:dyDescent="0.35">
      <c r="A1" s="1" t="s">
        <v>0</v>
      </c>
    </row>
    <row r="2" spans="1:13" ht="15" customHeight="1" x14ac:dyDescent="0.35">
      <c r="A2" s="6" t="s">
        <v>1</v>
      </c>
      <c r="D2" s="3" t="s">
        <v>2</v>
      </c>
    </row>
    <row r="3" spans="1:13" ht="15" customHeight="1" x14ac:dyDescent="0.25">
      <c r="A3" s="6" t="s">
        <v>3</v>
      </c>
      <c r="D3" s="42" t="s">
        <v>4</v>
      </c>
      <c r="E3" s="42"/>
      <c r="F3" s="42"/>
      <c r="G3" s="42"/>
      <c r="H3" s="42"/>
      <c r="I3" s="42"/>
      <c r="J3" s="42"/>
      <c r="K3" s="42"/>
      <c r="L3" s="42"/>
    </row>
    <row r="4" spans="1:13" ht="15" customHeight="1" x14ac:dyDescent="0.25">
      <c r="A4" s="3" t="s">
        <v>5</v>
      </c>
      <c r="D4" s="43" t="s">
        <v>6</v>
      </c>
      <c r="E4" s="43"/>
      <c r="F4" s="43"/>
      <c r="G4" s="43"/>
      <c r="H4" s="43"/>
      <c r="I4" s="43"/>
      <c r="J4" s="43"/>
      <c r="K4" s="43"/>
      <c r="L4" s="43"/>
    </row>
    <row r="5" spans="1:13" ht="15" customHeight="1" x14ac:dyDescent="0.25">
      <c r="A5" s="6" t="s">
        <v>7</v>
      </c>
      <c r="D5" s="43" t="s">
        <v>8</v>
      </c>
      <c r="E5" s="43"/>
      <c r="F5" s="43"/>
      <c r="G5" s="43"/>
      <c r="H5" s="43"/>
      <c r="I5" s="43"/>
      <c r="J5" s="43"/>
      <c r="K5" s="43"/>
      <c r="L5" s="43"/>
    </row>
    <row r="6" spans="1:13" ht="15" customHeight="1" x14ac:dyDescent="0.25">
      <c r="A6" s="6" t="s">
        <v>9</v>
      </c>
      <c r="D6" s="43" t="s">
        <v>10</v>
      </c>
      <c r="E6" s="43"/>
      <c r="F6" s="43"/>
      <c r="G6" s="43"/>
      <c r="H6" s="43"/>
      <c r="I6" s="43"/>
      <c r="J6" s="43"/>
      <c r="K6" s="43"/>
      <c r="L6" s="43"/>
    </row>
    <row r="7" spans="1:13" ht="41" customHeight="1" x14ac:dyDescent="0.25">
      <c r="A7" s="38" t="s">
        <v>11</v>
      </c>
      <c r="B7" s="38"/>
      <c r="C7" s="38"/>
      <c r="D7" s="11"/>
      <c r="E7" s="8"/>
      <c r="F7" s="8"/>
      <c r="G7" s="8"/>
      <c r="H7" s="8"/>
      <c r="I7" s="8"/>
      <c r="J7" s="8"/>
      <c r="K7" s="8"/>
      <c r="L7" s="8"/>
    </row>
    <row r="8" spans="1:13" ht="15" customHeight="1" x14ac:dyDescent="0.35">
      <c r="A8" s="3" t="s">
        <v>12</v>
      </c>
      <c r="B8" s="10"/>
      <c r="C8" s="10"/>
      <c r="D8" s="16" t="s">
        <v>13</v>
      </c>
    </row>
    <row r="9" spans="1:13" ht="15" customHeight="1" x14ac:dyDescent="0.35">
      <c r="D9" s="41" t="s">
        <v>14</v>
      </c>
      <c r="E9" s="41"/>
      <c r="F9" s="41"/>
      <c r="G9" s="41"/>
      <c r="H9" s="41"/>
      <c r="I9" s="41"/>
      <c r="J9" s="41"/>
      <c r="K9" s="41"/>
      <c r="L9" s="41"/>
    </row>
    <row r="10" spans="1:13" ht="45" customHeight="1" x14ac:dyDescent="0.35">
      <c r="D10" s="41" t="s">
        <v>15</v>
      </c>
      <c r="E10" s="44"/>
      <c r="F10" s="44"/>
      <c r="G10" s="44"/>
      <c r="H10" s="44"/>
      <c r="I10" s="44"/>
      <c r="J10" s="44"/>
      <c r="K10" s="44"/>
      <c r="L10" s="44"/>
    </row>
    <row r="11" spans="1:13" ht="80" customHeight="1" x14ac:dyDescent="0.35">
      <c r="D11" s="39" t="s">
        <v>16</v>
      </c>
      <c r="E11" s="39"/>
      <c r="F11" s="39"/>
      <c r="G11" s="39"/>
      <c r="H11" s="39"/>
      <c r="I11" s="39"/>
      <c r="J11" s="39"/>
      <c r="K11" s="39"/>
      <c r="L11" s="39"/>
    </row>
    <row r="12" spans="1:13" ht="33" customHeight="1" x14ac:dyDescent="0.35">
      <c r="D12" s="39" t="s">
        <v>17</v>
      </c>
      <c r="E12" s="39"/>
      <c r="F12" s="39"/>
      <c r="G12" s="39"/>
      <c r="H12" s="39"/>
      <c r="I12" s="39"/>
      <c r="J12" s="39"/>
      <c r="K12" s="39"/>
      <c r="L12" s="39"/>
    </row>
    <row r="13" spans="1:13" ht="17.149999999999999" customHeight="1" x14ac:dyDescent="0.35">
      <c r="D13" s="39" t="s">
        <v>18</v>
      </c>
      <c r="E13" s="40"/>
      <c r="F13" s="40"/>
      <c r="G13" s="40"/>
      <c r="H13" s="40"/>
      <c r="I13" s="40"/>
      <c r="J13" s="40"/>
      <c r="K13" s="40"/>
      <c r="L13" s="40"/>
    </row>
    <row r="14" spans="1:13" ht="53" customHeight="1" x14ac:dyDescent="0.35">
      <c r="D14" s="39" t="s">
        <v>156</v>
      </c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15" customHeight="1" x14ac:dyDescent="0.35">
      <c r="A15" s="3"/>
      <c r="G15" s="3"/>
      <c r="H15" s="3"/>
      <c r="I15" s="3"/>
    </row>
    <row r="16" spans="1:13" ht="15" customHeight="1" x14ac:dyDescent="0.35">
      <c r="A16" s="34" t="s">
        <v>19</v>
      </c>
      <c r="B16" s="34" t="s">
        <v>20</v>
      </c>
      <c r="C16" s="34" t="s">
        <v>21</v>
      </c>
      <c r="D16" s="34" t="s">
        <v>22</v>
      </c>
      <c r="E16" s="36" t="s">
        <v>23</v>
      </c>
      <c r="F16" s="47" t="s">
        <v>24</v>
      </c>
      <c r="G16" s="48"/>
      <c r="H16" s="48"/>
      <c r="I16" s="48"/>
      <c r="J16" s="48"/>
      <c r="K16" s="49"/>
      <c r="L16" s="62" t="s">
        <v>25</v>
      </c>
    </row>
    <row r="17" spans="1:12" ht="14.5" customHeight="1" x14ac:dyDescent="0.35">
      <c r="A17" s="35"/>
      <c r="B17" s="35"/>
      <c r="C17" s="35"/>
      <c r="D17" s="35"/>
      <c r="E17" s="37"/>
      <c r="F17" s="51" t="s">
        <v>36</v>
      </c>
      <c r="G17" s="52"/>
      <c r="H17" s="53" t="s">
        <v>37</v>
      </c>
      <c r="I17" s="54"/>
      <c r="J17" s="54"/>
      <c r="K17" s="55"/>
      <c r="L17" s="63"/>
    </row>
    <row r="18" spans="1:12" ht="78" customHeight="1" x14ac:dyDescent="0.35">
      <c r="A18" s="35"/>
      <c r="B18" s="35"/>
      <c r="C18" s="35"/>
      <c r="D18" s="35"/>
      <c r="E18" s="37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3"/>
    </row>
    <row r="19" spans="1:12" ht="31" customHeight="1" x14ac:dyDescent="0.35">
      <c r="A19" s="35"/>
      <c r="B19" s="35"/>
      <c r="C19" s="35"/>
      <c r="D19" s="35"/>
      <c r="E19" s="37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3"/>
    </row>
    <row r="20" spans="1:12" ht="12" x14ac:dyDescent="0.25">
      <c r="A20" s="21" t="s">
        <v>47</v>
      </c>
      <c r="B20" s="21" t="s">
        <v>48</v>
      </c>
      <c r="C20" s="21" t="s">
        <v>49</v>
      </c>
      <c r="D20" s="22">
        <v>36335950</v>
      </c>
      <c r="E20" s="22">
        <v>12500000</v>
      </c>
      <c r="F20" s="18">
        <v>23</v>
      </c>
      <c r="G20" s="18">
        <v>16</v>
      </c>
      <c r="H20" s="18">
        <v>9</v>
      </c>
      <c r="I20" s="18">
        <v>6</v>
      </c>
      <c r="J20" s="18">
        <v>16</v>
      </c>
      <c r="K20" s="18">
        <v>9</v>
      </c>
      <c r="L20" s="19">
        <f t="shared" ref="L20:L55" si="0">SUM(F20:K20)</f>
        <v>79</v>
      </c>
    </row>
    <row r="21" spans="1:12" ht="12.75" customHeight="1" x14ac:dyDescent="0.25">
      <c r="A21" s="21" t="s">
        <v>52</v>
      </c>
      <c r="B21" s="21" t="s">
        <v>53</v>
      </c>
      <c r="C21" s="21" t="s">
        <v>54</v>
      </c>
      <c r="D21" s="22">
        <v>31500000</v>
      </c>
      <c r="E21" s="22">
        <v>8000000</v>
      </c>
      <c r="F21" s="18">
        <v>26</v>
      </c>
      <c r="G21" s="18">
        <v>16</v>
      </c>
      <c r="H21" s="18">
        <v>9</v>
      </c>
      <c r="I21" s="18">
        <v>7</v>
      </c>
      <c r="J21" s="18">
        <v>16</v>
      </c>
      <c r="K21" s="18">
        <v>8</v>
      </c>
      <c r="L21" s="19">
        <f t="shared" si="0"/>
        <v>82</v>
      </c>
    </row>
    <row r="22" spans="1:12" ht="12.75" customHeight="1" x14ac:dyDescent="0.25">
      <c r="A22" s="21" t="s">
        <v>55</v>
      </c>
      <c r="B22" s="21" t="s">
        <v>56</v>
      </c>
      <c r="C22" s="21" t="s">
        <v>57</v>
      </c>
      <c r="D22" s="22">
        <v>30000000</v>
      </c>
      <c r="E22" s="22">
        <v>6000000</v>
      </c>
      <c r="F22" s="18">
        <v>18</v>
      </c>
      <c r="G22" s="18">
        <v>16</v>
      </c>
      <c r="H22" s="18">
        <v>7</v>
      </c>
      <c r="I22" s="18">
        <v>8</v>
      </c>
      <c r="J22" s="18">
        <v>15</v>
      </c>
      <c r="K22" s="18">
        <v>7</v>
      </c>
      <c r="L22" s="19">
        <f t="shared" si="0"/>
        <v>71</v>
      </c>
    </row>
    <row r="23" spans="1:12" ht="12.75" customHeight="1" x14ac:dyDescent="0.25">
      <c r="A23" s="21" t="s">
        <v>59</v>
      </c>
      <c r="B23" s="21" t="s">
        <v>60</v>
      </c>
      <c r="C23" s="21" t="s">
        <v>61</v>
      </c>
      <c r="D23" s="22">
        <v>39512577</v>
      </c>
      <c r="E23" s="22">
        <v>9000000</v>
      </c>
      <c r="F23" s="18">
        <v>27</v>
      </c>
      <c r="G23" s="18">
        <v>16</v>
      </c>
      <c r="H23" s="18">
        <v>7</v>
      </c>
      <c r="I23" s="18">
        <v>8</v>
      </c>
      <c r="J23" s="18">
        <v>16</v>
      </c>
      <c r="K23" s="18">
        <v>8</v>
      </c>
      <c r="L23" s="19">
        <f t="shared" si="0"/>
        <v>82</v>
      </c>
    </row>
    <row r="24" spans="1:12" ht="12.75" customHeight="1" x14ac:dyDescent="0.25">
      <c r="A24" s="21" t="s">
        <v>62</v>
      </c>
      <c r="B24" s="21" t="s">
        <v>63</v>
      </c>
      <c r="C24" s="21" t="s">
        <v>64</v>
      </c>
      <c r="D24" s="22">
        <v>45705000</v>
      </c>
      <c r="E24" s="22">
        <v>14400000</v>
      </c>
      <c r="F24" s="18">
        <v>28</v>
      </c>
      <c r="G24" s="18">
        <v>16</v>
      </c>
      <c r="H24" s="18">
        <v>8</v>
      </c>
      <c r="I24" s="18">
        <v>7</v>
      </c>
      <c r="J24" s="18">
        <v>17</v>
      </c>
      <c r="K24" s="18">
        <v>8</v>
      </c>
      <c r="L24" s="19">
        <f t="shared" si="0"/>
        <v>84</v>
      </c>
    </row>
    <row r="25" spans="1:12" ht="12.75" customHeight="1" x14ac:dyDescent="0.25">
      <c r="A25" s="21" t="s">
        <v>66</v>
      </c>
      <c r="B25" s="21" t="s">
        <v>67</v>
      </c>
      <c r="C25" s="21" t="s">
        <v>68</v>
      </c>
      <c r="D25" s="22">
        <v>15398053</v>
      </c>
      <c r="E25" s="22">
        <v>10600000</v>
      </c>
      <c r="F25" s="18">
        <v>24</v>
      </c>
      <c r="G25" s="18">
        <v>15</v>
      </c>
      <c r="H25" s="18">
        <v>7</v>
      </c>
      <c r="I25" s="18">
        <v>8</v>
      </c>
      <c r="J25" s="18">
        <v>15</v>
      </c>
      <c r="K25" s="18">
        <v>9</v>
      </c>
      <c r="L25" s="19">
        <f t="shared" si="0"/>
        <v>78</v>
      </c>
    </row>
    <row r="26" spans="1:12" ht="12.75" customHeight="1" x14ac:dyDescent="0.25">
      <c r="A26" s="21" t="s">
        <v>69</v>
      </c>
      <c r="B26" s="21" t="s">
        <v>70</v>
      </c>
      <c r="C26" s="21" t="s">
        <v>71</v>
      </c>
      <c r="D26" s="22">
        <v>95931500</v>
      </c>
      <c r="E26" s="22">
        <v>20000000</v>
      </c>
      <c r="F26" s="18">
        <v>25</v>
      </c>
      <c r="G26" s="18">
        <v>15</v>
      </c>
      <c r="H26" s="18">
        <v>7</v>
      </c>
      <c r="I26" s="18">
        <v>8</v>
      </c>
      <c r="J26" s="18">
        <v>15</v>
      </c>
      <c r="K26" s="18">
        <v>5</v>
      </c>
      <c r="L26" s="19">
        <f t="shared" si="0"/>
        <v>75</v>
      </c>
    </row>
    <row r="27" spans="1:12" ht="12.75" customHeight="1" x14ac:dyDescent="0.25">
      <c r="A27" s="21" t="s">
        <v>72</v>
      </c>
      <c r="B27" s="21" t="s">
        <v>73</v>
      </c>
      <c r="C27" s="21" t="s">
        <v>74</v>
      </c>
      <c r="D27" s="22">
        <v>26569500</v>
      </c>
      <c r="E27" s="22">
        <v>7000000</v>
      </c>
      <c r="F27" s="18">
        <v>23</v>
      </c>
      <c r="G27" s="18">
        <v>15</v>
      </c>
      <c r="H27" s="18">
        <v>10</v>
      </c>
      <c r="I27" s="18">
        <v>6</v>
      </c>
      <c r="J27" s="18">
        <v>15</v>
      </c>
      <c r="K27" s="18">
        <v>9</v>
      </c>
      <c r="L27" s="19">
        <f t="shared" si="0"/>
        <v>78</v>
      </c>
    </row>
    <row r="28" spans="1:12" ht="12.75" customHeight="1" x14ac:dyDescent="0.25">
      <c r="A28" s="21" t="s">
        <v>75</v>
      </c>
      <c r="B28" s="21" t="s">
        <v>76</v>
      </c>
      <c r="C28" s="21" t="s">
        <v>77</v>
      </c>
      <c r="D28" s="22">
        <v>9310000</v>
      </c>
      <c r="E28" s="22">
        <v>3000000</v>
      </c>
      <c r="F28" s="18">
        <v>27</v>
      </c>
      <c r="G28" s="18">
        <v>16</v>
      </c>
      <c r="H28" s="18">
        <v>8</v>
      </c>
      <c r="I28" s="18">
        <v>6</v>
      </c>
      <c r="J28" s="18">
        <v>17</v>
      </c>
      <c r="K28" s="18">
        <v>9</v>
      </c>
      <c r="L28" s="19">
        <f t="shared" si="0"/>
        <v>83</v>
      </c>
    </row>
    <row r="29" spans="1:12" ht="12.75" customHeight="1" x14ac:dyDescent="0.25">
      <c r="A29" s="21" t="s">
        <v>78</v>
      </c>
      <c r="B29" s="21" t="s">
        <v>79</v>
      </c>
      <c r="C29" s="21" t="s">
        <v>80</v>
      </c>
      <c r="D29" s="22">
        <v>32686550</v>
      </c>
      <c r="E29" s="22">
        <v>12500000</v>
      </c>
      <c r="F29" s="18">
        <v>22</v>
      </c>
      <c r="G29" s="18">
        <v>15</v>
      </c>
      <c r="H29" s="18">
        <v>7</v>
      </c>
      <c r="I29" s="18">
        <v>10</v>
      </c>
      <c r="J29" s="18">
        <v>14</v>
      </c>
      <c r="K29" s="18">
        <v>8</v>
      </c>
      <c r="L29" s="19">
        <f t="shared" si="0"/>
        <v>76</v>
      </c>
    </row>
    <row r="30" spans="1:12" ht="12.75" customHeight="1" x14ac:dyDescent="0.25">
      <c r="A30" s="21" t="s">
        <v>81</v>
      </c>
      <c r="B30" s="21" t="s">
        <v>82</v>
      </c>
      <c r="C30" s="21" t="s">
        <v>83</v>
      </c>
      <c r="D30" s="22">
        <v>35362900</v>
      </c>
      <c r="E30" s="22">
        <v>15000000</v>
      </c>
      <c r="F30" s="18">
        <v>20</v>
      </c>
      <c r="G30" s="18">
        <v>15</v>
      </c>
      <c r="H30" s="18">
        <v>7</v>
      </c>
      <c r="I30" s="18">
        <v>9</v>
      </c>
      <c r="J30" s="18">
        <v>14</v>
      </c>
      <c r="K30" s="18">
        <v>8</v>
      </c>
      <c r="L30" s="19">
        <f t="shared" si="0"/>
        <v>73</v>
      </c>
    </row>
    <row r="31" spans="1:12" ht="12.75" customHeight="1" x14ac:dyDescent="0.25">
      <c r="A31" s="21" t="s">
        <v>84</v>
      </c>
      <c r="B31" s="21" t="s">
        <v>85</v>
      </c>
      <c r="C31" s="21" t="s">
        <v>86</v>
      </c>
      <c r="D31" s="22">
        <v>70085868</v>
      </c>
      <c r="E31" s="22">
        <v>9000000</v>
      </c>
      <c r="F31" s="18">
        <v>23</v>
      </c>
      <c r="G31" s="18">
        <v>18</v>
      </c>
      <c r="H31" s="18">
        <v>8</v>
      </c>
      <c r="I31" s="18">
        <v>8</v>
      </c>
      <c r="J31" s="18">
        <v>16</v>
      </c>
      <c r="K31" s="18">
        <v>7</v>
      </c>
      <c r="L31" s="25">
        <f t="shared" si="0"/>
        <v>80</v>
      </c>
    </row>
    <row r="32" spans="1:12" ht="12.75" customHeight="1" x14ac:dyDescent="0.25">
      <c r="A32" s="21" t="s">
        <v>87</v>
      </c>
      <c r="B32" s="21" t="s">
        <v>63</v>
      </c>
      <c r="C32" s="21" t="s">
        <v>88</v>
      </c>
      <c r="D32" s="22">
        <v>28912050</v>
      </c>
      <c r="E32" s="22">
        <v>11000000</v>
      </c>
      <c r="F32" s="18">
        <v>23</v>
      </c>
      <c r="G32" s="18">
        <v>16</v>
      </c>
      <c r="H32" s="18">
        <v>8</v>
      </c>
      <c r="I32" s="18">
        <v>6</v>
      </c>
      <c r="J32" s="18">
        <v>16</v>
      </c>
      <c r="K32" s="18">
        <v>8</v>
      </c>
      <c r="L32" s="19">
        <f t="shared" si="0"/>
        <v>77</v>
      </c>
    </row>
    <row r="33" spans="1:12" ht="12.75" customHeight="1" x14ac:dyDescent="0.25">
      <c r="A33" s="21" t="s">
        <v>89</v>
      </c>
      <c r="B33" s="21" t="s">
        <v>73</v>
      </c>
      <c r="C33" s="21" t="s">
        <v>90</v>
      </c>
      <c r="D33" s="22">
        <v>23800000</v>
      </c>
      <c r="E33" s="22">
        <v>12000000</v>
      </c>
      <c r="F33" s="18">
        <v>28</v>
      </c>
      <c r="G33" s="18">
        <v>16</v>
      </c>
      <c r="H33" s="18">
        <v>10</v>
      </c>
      <c r="I33" s="18">
        <v>6</v>
      </c>
      <c r="J33" s="18">
        <v>18</v>
      </c>
      <c r="K33" s="18">
        <v>9</v>
      </c>
      <c r="L33" s="19">
        <f t="shared" si="0"/>
        <v>87</v>
      </c>
    </row>
    <row r="34" spans="1:12" ht="12.75" customHeight="1" x14ac:dyDescent="0.25">
      <c r="A34" s="21" t="s">
        <v>91</v>
      </c>
      <c r="B34" s="21" t="s">
        <v>92</v>
      </c>
      <c r="C34" s="26" t="s">
        <v>93</v>
      </c>
      <c r="D34" s="22">
        <v>10130000</v>
      </c>
      <c r="E34" s="22">
        <v>6000000</v>
      </c>
      <c r="F34" s="18">
        <v>20</v>
      </c>
      <c r="G34" s="18">
        <v>16</v>
      </c>
      <c r="H34" s="18">
        <v>8</v>
      </c>
      <c r="I34" s="18">
        <v>7</v>
      </c>
      <c r="J34" s="18">
        <v>10</v>
      </c>
      <c r="K34" s="18">
        <v>8</v>
      </c>
      <c r="L34" s="19">
        <f t="shared" si="0"/>
        <v>69</v>
      </c>
    </row>
    <row r="35" spans="1:12" ht="12.75" customHeight="1" x14ac:dyDescent="0.25">
      <c r="A35" s="21" t="s">
        <v>94</v>
      </c>
      <c r="B35" s="21" t="s">
        <v>95</v>
      </c>
      <c r="C35" s="21" t="s">
        <v>96</v>
      </c>
      <c r="D35" s="22">
        <v>25744320</v>
      </c>
      <c r="E35" s="22">
        <v>5500000</v>
      </c>
      <c r="F35" s="18">
        <v>16</v>
      </c>
      <c r="G35" s="18">
        <v>12</v>
      </c>
      <c r="H35" s="18">
        <v>7</v>
      </c>
      <c r="I35" s="18">
        <v>9</v>
      </c>
      <c r="J35" s="18">
        <v>14</v>
      </c>
      <c r="K35" s="18">
        <v>7</v>
      </c>
      <c r="L35" s="19">
        <f t="shared" si="0"/>
        <v>65</v>
      </c>
    </row>
    <row r="36" spans="1:12" ht="12.75" customHeight="1" x14ac:dyDescent="0.25">
      <c r="A36" s="21" t="s">
        <v>97</v>
      </c>
      <c r="B36" s="21" t="s">
        <v>73</v>
      </c>
      <c r="C36" s="21" t="s">
        <v>98</v>
      </c>
      <c r="D36" s="22">
        <v>33500000</v>
      </c>
      <c r="E36" s="22">
        <v>10000000</v>
      </c>
      <c r="F36" s="18">
        <v>24</v>
      </c>
      <c r="G36" s="18">
        <v>19</v>
      </c>
      <c r="H36" s="18">
        <v>10</v>
      </c>
      <c r="I36" s="18">
        <v>6</v>
      </c>
      <c r="J36" s="18">
        <v>11</v>
      </c>
      <c r="K36" s="18">
        <v>9</v>
      </c>
      <c r="L36" s="19">
        <f t="shared" si="0"/>
        <v>79</v>
      </c>
    </row>
    <row r="37" spans="1:12" ht="12.75" customHeight="1" x14ac:dyDescent="0.25">
      <c r="A37" s="21" t="s">
        <v>99</v>
      </c>
      <c r="B37" s="21" t="s">
        <v>100</v>
      </c>
      <c r="C37" s="21" t="s">
        <v>101</v>
      </c>
      <c r="D37" s="22">
        <v>17665000</v>
      </c>
      <c r="E37" s="22">
        <v>6000000</v>
      </c>
      <c r="F37" s="18">
        <v>22</v>
      </c>
      <c r="G37" s="18">
        <v>17</v>
      </c>
      <c r="H37" s="18">
        <v>7</v>
      </c>
      <c r="I37" s="18">
        <v>6</v>
      </c>
      <c r="J37" s="18">
        <v>10</v>
      </c>
      <c r="K37" s="18">
        <v>9</v>
      </c>
      <c r="L37" s="19">
        <f t="shared" si="0"/>
        <v>71</v>
      </c>
    </row>
    <row r="38" spans="1:12" ht="12.75" customHeight="1" x14ac:dyDescent="0.25">
      <c r="A38" s="21" t="s">
        <v>102</v>
      </c>
      <c r="B38" s="21" t="s">
        <v>103</v>
      </c>
      <c r="C38" s="21" t="s">
        <v>104</v>
      </c>
      <c r="D38" s="22">
        <v>59345543</v>
      </c>
      <c r="E38" s="22">
        <v>16000000</v>
      </c>
      <c r="F38" s="18">
        <v>23</v>
      </c>
      <c r="G38" s="18">
        <v>15</v>
      </c>
      <c r="H38" s="18">
        <v>8</v>
      </c>
      <c r="I38" s="18">
        <v>9</v>
      </c>
      <c r="J38" s="18">
        <v>16</v>
      </c>
      <c r="K38" s="18">
        <v>7</v>
      </c>
      <c r="L38" s="19">
        <f t="shared" si="0"/>
        <v>78</v>
      </c>
    </row>
    <row r="39" spans="1:12" ht="12.75" customHeight="1" x14ac:dyDescent="0.25">
      <c r="A39" s="21" t="s">
        <v>105</v>
      </c>
      <c r="B39" s="21" t="s">
        <v>106</v>
      </c>
      <c r="C39" s="21" t="s">
        <v>107</v>
      </c>
      <c r="D39" s="22">
        <v>24385500</v>
      </c>
      <c r="E39" s="22">
        <v>7000000</v>
      </c>
      <c r="F39" s="18">
        <v>27</v>
      </c>
      <c r="G39" s="18">
        <v>19</v>
      </c>
      <c r="H39" s="18">
        <v>8</v>
      </c>
      <c r="I39" s="18">
        <v>9</v>
      </c>
      <c r="J39" s="18">
        <v>18</v>
      </c>
      <c r="K39" s="18">
        <v>8</v>
      </c>
      <c r="L39" s="19">
        <f t="shared" si="0"/>
        <v>89</v>
      </c>
    </row>
    <row r="40" spans="1:12" ht="12.75" customHeight="1" x14ac:dyDescent="0.25">
      <c r="A40" s="21" t="s">
        <v>108</v>
      </c>
      <c r="B40" s="21" t="s">
        <v>109</v>
      </c>
      <c r="C40" s="21" t="s">
        <v>110</v>
      </c>
      <c r="D40" s="22">
        <v>45423000</v>
      </c>
      <c r="E40" s="22">
        <v>14500000</v>
      </c>
      <c r="F40" s="18">
        <v>23</v>
      </c>
      <c r="G40" s="18">
        <v>16</v>
      </c>
      <c r="H40" s="18">
        <v>7</v>
      </c>
      <c r="I40" s="18">
        <v>8</v>
      </c>
      <c r="J40" s="18">
        <v>13</v>
      </c>
      <c r="K40" s="18">
        <v>9</v>
      </c>
      <c r="L40" s="19">
        <f t="shared" si="0"/>
        <v>76</v>
      </c>
    </row>
    <row r="41" spans="1:12" ht="12" x14ac:dyDescent="0.25">
      <c r="A41" s="21" t="s">
        <v>111</v>
      </c>
      <c r="B41" s="21" t="s">
        <v>112</v>
      </c>
      <c r="C41" s="21" t="s">
        <v>113</v>
      </c>
      <c r="D41" s="22">
        <v>56084758</v>
      </c>
      <c r="E41" s="22">
        <v>8000000</v>
      </c>
      <c r="F41" s="18">
        <v>25</v>
      </c>
      <c r="G41" s="18">
        <v>16</v>
      </c>
      <c r="H41" s="18">
        <v>7</v>
      </c>
      <c r="I41" s="18">
        <v>10</v>
      </c>
      <c r="J41" s="18">
        <v>18</v>
      </c>
      <c r="K41" s="18">
        <v>7</v>
      </c>
      <c r="L41" s="19">
        <f t="shared" si="0"/>
        <v>83</v>
      </c>
    </row>
    <row r="42" spans="1:12" ht="12" x14ac:dyDescent="0.25">
      <c r="A42" s="21" t="s">
        <v>114</v>
      </c>
      <c r="B42" s="21" t="s">
        <v>115</v>
      </c>
      <c r="C42" s="21" t="s">
        <v>116</v>
      </c>
      <c r="D42" s="22">
        <v>24323934</v>
      </c>
      <c r="E42" s="22">
        <v>6000000</v>
      </c>
      <c r="F42" s="18">
        <v>14</v>
      </c>
      <c r="G42" s="18">
        <v>12</v>
      </c>
      <c r="H42" s="18">
        <v>5</v>
      </c>
      <c r="I42" s="18">
        <v>5</v>
      </c>
      <c r="J42" s="18">
        <v>11</v>
      </c>
      <c r="K42" s="18">
        <v>7</v>
      </c>
      <c r="L42" s="19">
        <f t="shared" si="0"/>
        <v>54</v>
      </c>
    </row>
    <row r="43" spans="1:12" ht="12.75" customHeight="1" x14ac:dyDescent="0.25">
      <c r="A43" s="21" t="s">
        <v>117</v>
      </c>
      <c r="B43" s="21" t="s">
        <v>118</v>
      </c>
      <c r="C43" s="21" t="s">
        <v>119</v>
      </c>
      <c r="D43" s="22">
        <v>52917613</v>
      </c>
      <c r="E43" s="22">
        <v>15000000</v>
      </c>
      <c r="F43" s="18">
        <v>25</v>
      </c>
      <c r="G43" s="18">
        <v>18</v>
      </c>
      <c r="H43" s="18">
        <v>10</v>
      </c>
      <c r="I43" s="18">
        <v>6</v>
      </c>
      <c r="J43" s="18">
        <v>17</v>
      </c>
      <c r="K43" s="18">
        <v>9</v>
      </c>
      <c r="L43" s="19">
        <f t="shared" si="0"/>
        <v>85</v>
      </c>
    </row>
    <row r="44" spans="1:12" ht="12.75" customHeight="1" x14ac:dyDescent="0.25">
      <c r="A44" s="21" t="s">
        <v>120</v>
      </c>
      <c r="B44" s="21" t="s">
        <v>53</v>
      </c>
      <c r="C44" s="21" t="s">
        <v>121</v>
      </c>
      <c r="D44" s="22">
        <v>37365691</v>
      </c>
      <c r="E44" s="22">
        <v>10000000</v>
      </c>
      <c r="F44" s="18">
        <v>27</v>
      </c>
      <c r="G44" s="18">
        <v>18</v>
      </c>
      <c r="H44" s="18">
        <v>9</v>
      </c>
      <c r="I44" s="18">
        <v>6</v>
      </c>
      <c r="J44" s="18">
        <v>15</v>
      </c>
      <c r="K44" s="18">
        <v>7</v>
      </c>
      <c r="L44" s="19">
        <f t="shared" si="0"/>
        <v>82</v>
      </c>
    </row>
    <row r="45" spans="1:12" ht="12.75" customHeight="1" x14ac:dyDescent="0.25">
      <c r="A45" s="21" t="s">
        <v>122</v>
      </c>
      <c r="B45" s="21" t="s">
        <v>123</v>
      </c>
      <c r="C45" s="21" t="s">
        <v>124</v>
      </c>
      <c r="D45" s="22">
        <v>39097000</v>
      </c>
      <c r="E45" s="22">
        <v>12000000</v>
      </c>
      <c r="F45" s="18">
        <v>24</v>
      </c>
      <c r="G45" s="18">
        <v>18</v>
      </c>
      <c r="H45" s="18">
        <v>7</v>
      </c>
      <c r="I45" s="18">
        <v>7</v>
      </c>
      <c r="J45" s="18">
        <v>12</v>
      </c>
      <c r="K45" s="18">
        <v>8</v>
      </c>
      <c r="L45" s="19">
        <f t="shared" si="0"/>
        <v>76</v>
      </c>
    </row>
    <row r="46" spans="1:12" ht="12.75" customHeight="1" x14ac:dyDescent="0.25">
      <c r="A46" s="21" t="s">
        <v>125</v>
      </c>
      <c r="B46" s="21" t="s">
        <v>126</v>
      </c>
      <c r="C46" s="21" t="s">
        <v>127</v>
      </c>
      <c r="D46" s="22">
        <v>27160000</v>
      </c>
      <c r="E46" s="22">
        <v>13000000</v>
      </c>
      <c r="F46" s="18">
        <v>26</v>
      </c>
      <c r="G46" s="18">
        <v>17</v>
      </c>
      <c r="H46" s="18">
        <v>8</v>
      </c>
      <c r="I46" s="18">
        <v>6</v>
      </c>
      <c r="J46" s="18">
        <v>16</v>
      </c>
      <c r="K46" s="18">
        <v>9</v>
      </c>
      <c r="L46" s="19">
        <f t="shared" si="0"/>
        <v>82</v>
      </c>
    </row>
    <row r="47" spans="1:12" ht="12.75" customHeight="1" x14ac:dyDescent="0.25">
      <c r="A47" s="21" t="s">
        <v>128</v>
      </c>
      <c r="B47" s="21" t="s">
        <v>129</v>
      </c>
      <c r="C47" s="21" t="s">
        <v>130</v>
      </c>
      <c r="D47" s="22">
        <v>35283271</v>
      </c>
      <c r="E47" s="22">
        <v>15000000</v>
      </c>
      <c r="F47" s="18">
        <v>24</v>
      </c>
      <c r="G47" s="18">
        <v>17</v>
      </c>
      <c r="H47" s="18">
        <v>8</v>
      </c>
      <c r="I47" s="18">
        <v>6</v>
      </c>
      <c r="J47" s="18">
        <v>16</v>
      </c>
      <c r="K47" s="18">
        <v>8</v>
      </c>
      <c r="L47" s="19">
        <f t="shared" si="0"/>
        <v>79</v>
      </c>
    </row>
    <row r="48" spans="1:12" ht="12.75" customHeight="1" x14ac:dyDescent="0.25">
      <c r="A48" s="21" t="s">
        <v>131</v>
      </c>
      <c r="B48" s="21" t="s">
        <v>132</v>
      </c>
      <c r="C48" s="21" t="s">
        <v>133</v>
      </c>
      <c r="D48" s="22">
        <v>28490000</v>
      </c>
      <c r="E48" s="22">
        <v>11000000</v>
      </c>
      <c r="F48" s="18">
        <v>23</v>
      </c>
      <c r="G48" s="18">
        <v>15</v>
      </c>
      <c r="H48" s="18">
        <v>8</v>
      </c>
      <c r="I48" s="18">
        <v>6</v>
      </c>
      <c r="J48" s="18">
        <v>16</v>
      </c>
      <c r="K48" s="18">
        <v>8</v>
      </c>
      <c r="L48" s="19">
        <f t="shared" si="0"/>
        <v>76</v>
      </c>
    </row>
    <row r="49" spans="1:12" ht="12.75" customHeight="1" x14ac:dyDescent="0.25">
      <c r="A49" s="21" t="s">
        <v>134</v>
      </c>
      <c r="B49" s="21" t="s">
        <v>135</v>
      </c>
      <c r="C49" s="21" t="s">
        <v>136</v>
      </c>
      <c r="D49" s="22">
        <v>38595000</v>
      </c>
      <c r="E49" s="22">
        <v>10000000</v>
      </c>
      <c r="F49" s="18">
        <v>23</v>
      </c>
      <c r="G49" s="18">
        <v>15</v>
      </c>
      <c r="H49" s="18">
        <v>8</v>
      </c>
      <c r="I49" s="18">
        <v>9</v>
      </c>
      <c r="J49" s="18">
        <v>16</v>
      </c>
      <c r="K49" s="18">
        <v>6</v>
      </c>
      <c r="L49" s="19">
        <f t="shared" si="0"/>
        <v>77</v>
      </c>
    </row>
    <row r="50" spans="1:12" ht="12.75" customHeight="1" x14ac:dyDescent="0.25">
      <c r="A50" s="21" t="s">
        <v>137</v>
      </c>
      <c r="B50" s="21" t="s">
        <v>138</v>
      </c>
      <c r="C50" s="21" t="s">
        <v>139</v>
      </c>
      <c r="D50" s="22">
        <v>19990900</v>
      </c>
      <c r="E50" s="22">
        <v>7000000</v>
      </c>
      <c r="F50" s="18">
        <v>21</v>
      </c>
      <c r="G50" s="18">
        <v>16</v>
      </c>
      <c r="H50" s="18">
        <v>9</v>
      </c>
      <c r="I50" s="18">
        <v>9</v>
      </c>
      <c r="J50" s="18">
        <v>14</v>
      </c>
      <c r="K50" s="18">
        <v>9</v>
      </c>
      <c r="L50" s="19">
        <f t="shared" si="0"/>
        <v>78</v>
      </c>
    </row>
    <row r="51" spans="1:12" ht="12.75" customHeight="1" x14ac:dyDescent="0.25">
      <c r="A51" s="21" t="s">
        <v>140</v>
      </c>
      <c r="B51" s="21" t="s">
        <v>141</v>
      </c>
      <c r="C51" s="21" t="s">
        <v>142</v>
      </c>
      <c r="D51" s="22">
        <v>19797200</v>
      </c>
      <c r="E51" s="22">
        <v>5000000</v>
      </c>
      <c r="F51" s="18">
        <v>25</v>
      </c>
      <c r="G51" s="18">
        <v>17</v>
      </c>
      <c r="H51" s="18">
        <v>7</v>
      </c>
      <c r="I51" s="18">
        <v>6</v>
      </c>
      <c r="J51" s="18">
        <v>16</v>
      </c>
      <c r="K51" s="18">
        <v>6</v>
      </c>
      <c r="L51" s="19">
        <f t="shared" si="0"/>
        <v>77</v>
      </c>
    </row>
    <row r="52" spans="1:12" ht="12.75" customHeight="1" x14ac:dyDescent="0.25">
      <c r="A52" s="21" t="s">
        <v>143</v>
      </c>
      <c r="B52" s="21" t="s">
        <v>144</v>
      </c>
      <c r="C52" s="21" t="s">
        <v>145</v>
      </c>
      <c r="D52" s="22">
        <v>19280000</v>
      </c>
      <c r="E52" s="22">
        <v>5600000</v>
      </c>
      <c r="F52" s="18">
        <v>16</v>
      </c>
      <c r="G52" s="18">
        <v>16</v>
      </c>
      <c r="H52" s="18">
        <v>7</v>
      </c>
      <c r="I52" s="18">
        <v>6</v>
      </c>
      <c r="J52" s="18">
        <v>11</v>
      </c>
      <c r="K52" s="18">
        <v>7</v>
      </c>
      <c r="L52" s="19">
        <f t="shared" si="0"/>
        <v>63</v>
      </c>
    </row>
    <row r="53" spans="1:12" ht="12.75" customHeight="1" x14ac:dyDescent="0.25">
      <c r="A53" s="21" t="s">
        <v>146</v>
      </c>
      <c r="B53" s="21" t="s">
        <v>147</v>
      </c>
      <c r="C53" s="21" t="s">
        <v>148</v>
      </c>
      <c r="D53" s="22">
        <v>28840000</v>
      </c>
      <c r="E53" s="22">
        <v>11900000</v>
      </c>
      <c r="F53" s="18">
        <v>22</v>
      </c>
      <c r="G53" s="18">
        <v>13</v>
      </c>
      <c r="H53" s="18">
        <v>8</v>
      </c>
      <c r="I53" s="18">
        <v>6</v>
      </c>
      <c r="J53" s="18">
        <v>16</v>
      </c>
      <c r="K53" s="18">
        <v>9</v>
      </c>
      <c r="L53" s="19">
        <f t="shared" si="0"/>
        <v>74</v>
      </c>
    </row>
    <row r="54" spans="1:12" ht="12.75" customHeight="1" x14ac:dyDescent="0.25">
      <c r="A54" s="21" t="s">
        <v>149</v>
      </c>
      <c r="B54" s="21" t="s">
        <v>150</v>
      </c>
      <c r="C54" s="21" t="s">
        <v>151</v>
      </c>
      <c r="D54" s="22">
        <v>51273200</v>
      </c>
      <c r="E54" s="22">
        <v>15000000</v>
      </c>
      <c r="F54" s="18">
        <v>22</v>
      </c>
      <c r="G54" s="18">
        <v>17</v>
      </c>
      <c r="H54" s="18">
        <v>9</v>
      </c>
      <c r="I54" s="18">
        <v>9</v>
      </c>
      <c r="J54" s="18">
        <v>16</v>
      </c>
      <c r="K54" s="18">
        <v>8</v>
      </c>
      <c r="L54" s="19">
        <f t="shared" si="0"/>
        <v>81</v>
      </c>
    </row>
    <row r="55" spans="1:12" ht="12.75" customHeight="1" x14ac:dyDescent="0.25">
      <c r="A55" s="21" t="s">
        <v>152</v>
      </c>
      <c r="B55" s="21" t="s">
        <v>153</v>
      </c>
      <c r="C55" s="21" t="s">
        <v>154</v>
      </c>
      <c r="D55" s="22">
        <v>40970300</v>
      </c>
      <c r="E55" s="22">
        <v>7800000</v>
      </c>
      <c r="F55" s="18">
        <v>20</v>
      </c>
      <c r="G55" s="18">
        <v>16</v>
      </c>
      <c r="H55" s="18">
        <v>9</v>
      </c>
      <c r="I55" s="18">
        <v>10</v>
      </c>
      <c r="J55" s="18">
        <v>14</v>
      </c>
      <c r="K55" s="18">
        <v>7</v>
      </c>
      <c r="L55" s="19">
        <f t="shared" si="0"/>
        <v>76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D10:L10"/>
    <mergeCell ref="D11:L11"/>
    <mergeCell ref="D12:L12"/>
    <mergeCell ref="D13:L13"/>
    <mergeCell ref="D14:M14"/>
    <mergeCell ref="D9:L9"/>
    <mergeCell ref="E16:E19"/>
    <mergeCell ref="F16:K16"/>
    <mergeCell ref="L16:L19"/>
    <mergeCell ref="F17:G17"/>
    <mergeCell ref="H17:K17"/>
  </mergeCells>
  <dataValidations count="8">
    <dataValidation type="decimal" operator="lessThanOrEqual" allowBlank="1" showInputMessage="1" showErrorMessage="1" error="max. 10" sqref="J15:K17 J10:K12 J1:K8 J56:K1048576" xr:uid="{EEBF4375-1B41-404D-AF66-BDCB003DB8B0}">
      <formula1>10</formula1>
    </dataValidation>
    <dataValidation type="decimal" operator="lessThanOrEqual" allowBlank="1" showInputMessage="1" showErrorMessage="1" error="max. 5" sqref="I15:I17 I10:I12 I1:I8 I56:I1048576" xr:uid="{FB8EBED5-86E0-4068-B9A6-47494610313A}">
      <formula1>20</formula1>
    </dataValidation>
    <dataValidation type="decimal" operator="lessThanOrEqual" allowBlank="1" showInputMessage="1" showErrorMessage="1" error="max. 15" sqref="H10:H12 H15:H17 H1:H8 H56:H1048576" xr:uid="{4F26433A-6889-48AA-ABF9-672D2294A384}">
      <formula1>10</formula1>
    </dataValidation>
    <dataValidation type="decimal" operator="lessThanOrEqual" allowBlank="1" showInputMessage="1" showErrorMessage="1" error="max. 15" sqref="G10:G12 G15:G17 G1:G8 G56:G1048576" xr:uid="{84EF7E1B-474F-4A09-9691-CA694AAE464B}">
      <formula1>20</formula1>
    </dataValidation>
    <dataValidation type="decimal" operator="lessThanOrEqual" allowBlank="1" showInputMessage="1" showErrorMessage="1" error="max. 40" sqref="F15:F17 F10:F12 F1:F8 F56:F1048576" xr:uid="{CB692B40-4235-423C-B4D3-FF2F5B3979BB}">
      <formula1>30</formula1>
    </dataValidation>
    <dataValidation type="decimal" operator="lessThanOrEqual" allowBlank="1" showInputMessage="1" showErrorMessage="1" sqref="K20:K55 H20:I55" xr:uid="{8F198A69-42DE-4273-81D6-65751E0D2F62}">
      <formula1>10</formula1>
    </dataValidation>
    <dataValidation type="decimal" operator="lessThanOrEqual" allowBlank="1" showInputMessage="1" showErrorMessage="1" sqref="F20:F55" xr:uid="{356AA38F-8B72-489D-B045-96B267FE4746}">
      <formula1>30</formula1>
    </dataValidation>
    <dataValidation type="decimal" operator="lessThanOrEqual" allowBlank="1" showInputMessage="1" showErrorMessage="1" sqref="G20:G55 J20:J55" xr:uid="{6E8EBBA5-016F-419A-8546-C23D367313E3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1D425-579D-4535-8111-D95FE0E0BD91}">
  <sheetPr>
    <pageSetUpPr fitToPage="1"/>
  </sheetPr>
  <dimension ref="A1:M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3" ht="38.25" customHeight="1" x14ac:dyDescent="0.35">
      <c r="A1" s="1" t="s">
        <v>0</v>
      </c>
    </row>
    <row r="2" spans="1:13" ht="15" customHeight="1" x14ac:dyDescent="0.35">
      <c r="A2" s="6" t="s">
        <v>1</v>
      </c>
      <c r="D2" s="3" t="s">
        <v>2</v>
      </c>
    </row>
    <row r="3" spans="1:13" ht="15" customHeight="1" x14ac:dyDescent="0.25">
      <c r="A3" s="6" t="s">
        <v>3</v>
      </c>
      <c r="D3" s="42" t="s">
        <v>4</v>
      </c>
      <c r="E3" s="42"/>
      <c r="F3" s="42"/>
      <c r="G3" s="42"/>
      <c r="H3" s="42"/>
      <c r="I3" s="42"/>
      <c r="J3" s="42"/>
      <c r="K3" s="42"/>
      <c r="L3" s="42"/>
    </row>
    <row r="4" spans="1:13" ht="15" customHeight="1" x14ac:dyDescent="0.25">
      <c r="A4" s="3" t="s">
        <v>5</v>
      </c>
      <c r="D4" s="43" t="s">
        <v>6</v>
      </c>
      <c r="E4" s="43"/>
      <c r="F4" s="43"/>
      <c r="G4" s="43"/>
      <c r="H4" s="43"/>
      <c r="I4" s="43"/>
      <c r="J4" s="43"/>
      <c r="K4" s="43"/>
      <c r="L4" s="43"/>
    </row>
    <row r="5" spans="1:13" ht="15" customHeight="1" x14ac:dyDescent="0.25">
      <c r="A5" s="6" t="s">
        <v>7</v>
      </c>
      <c r="D5" s="43" t="s">
        <v>8</v>
      </c>
      <c r="E5" s="43"/>
      <c r="F5" s="43"/>
      <c r="G5" s="43"/>
      <c r="H5" s="43"/>
      <c r="I5" s="43"/>
      <c r="J5" s="43"/>
      <c r="K5" s="43"/>
      <c r="L5" s="43"/>
    </row>
    <row r="6" spans="1:13" ht="15" customHeight="1" x14ac:dyDescent="0.25">
      <c r="A6" s="6" t="s">
        <v>9</v>
      </c>
      <c r="D6" s="43" t="s">
        <v>10</v>
      </c>
      <c r="E6" s="43"/>
      <c r="F6" s="43"/>
      <c r="G6" s="43"/>
      <c r="H6" s="43"/>
      <c r="I6" s="43"/>
      <c r="J6" s="43"/>
      <c r="K6" s="43"/>
      <c r="L6" s="43"/>
    </row>
    <row r="7" spans="1:13" ht="44.5" customHeight="1" x14ac:dyDescent="0.25">
      <c r="A7" s="38" t="s">
        <v>11</v>
      </c>
      <c r="B7" s="38"/>
      <c r="C7" s="38"/>
      <c r="D7" s="11"/>
      <c r="E7" s="8"/>
      <c r="F7" s="8"/>
      <c r="G7" s="8"/>
      <c r="H7" s="8"/>
      <c r="I7" s="8"/>
      <c r="J7" s="8"/>
      <c r="K7" s="8"/>
      <c r="L7" s="8"/>
    </row>
    <row r="8" spans="1:13" ht="15" customHeight="1" x14ac:dyDescent="0.35">
      <c r="A8" s="3" t="s">
        <v>12</v>
      </c>
      <c r="B8" s="10"/>
      <c r="C8" s="10"/>
      <c r="D8" s="16" t="s">
        <v>13</v>
      </c>
    </row>
    <row r="9" spans="1:13" ht="15" customHeight="1" x14ac:dyDescent="0.35">
      <c r="D9" s="41" t="s">
        <v>14</v>
      </c>
      <c r="E9" s="41"/>
      <c r="F9" s="41"/>
      <c r="G9" s="41"/>
      <c r="H9" s="41"/>
      <c r="I9" s="41"/>
      <c r="J9" s="41"/>
      <c r="K9" s="41"/>
      <c r="L9" s="41"/>
    </row>
    <row r="10" spans="1:13" ht="45" customHeight="1" x14ac:dyDescent="0.35">
      <c r="D10" s="41" t="s">
        <v>15</v>
      </c>
      <c r="E10" s="44"/>
      <c r="F10" s="44"/>
      <c r="G10" s="44"/>
      <c r="H10" s="44"/>
      <c r="I10" s="44"/>
      <c r="J10" s="44"/>
      <c r="K10" s="44"/>
      <c r="L10" s="44"/>
    </row>
    <row r="11" spans="1:13" ht="81.5" customHeight="1" x14ac:dyDescent="0.35">
      <c r="D11" s="39" t="s">
        <v>16</v>
      </c>
      <c r="E11" s="39"/>
      <c r="F11" s="39"/>
      <c r="G11" s="39"/>
      <c r="H11" s="39"/>
      <c r="I11" s="39"/>
      <c r="J11" s="39"/>
      <c r="K11" s="39"/>
      <c r="L11" s="39"/>
    </row>
    <row r="12" spans="1:13" ht="36" customHeight="1" x14ac:dyDescent="0.35">
      <c r="D12" s="39" t="s">
        <v>17</v>
      </c>
      <c r="E12" s="39"/>
      <c r="F12" s="39"/>
      <c r="G12" s="39"/>
      <c r="H12" s="39"/>
      <c r="I12" s="39"/>
      <c r="J12" s="39"/>
      <c r="K12" s="39"/>
      <c r="L12" s="39"/>
    </row>
    <row r="13" spans="1:13" ht="17.149999999999999" customHeight="1" x14ac:dyDescent="0.35">
      <c r="D13" s="39" t="s">
        <v>18</v>
      </c>
      <c r="E13" s="40"/>
      <c r="F13" s="40"/>
      <c r="G13" s="40"/>
      <c r="H13" s="40"/>
      <c r="I13" s="40"/>
      <c r="J13" s="40"/>
      <c r="K13" s="40"/>
      <c r="L13" s="40"/>
    </row>
    <row r="14" spans="1:13" ht="57" customHeight="1" x14ac:dyDescent="0.35">
      <c r="D14" s="39" t="s">
        <v>156</v>
      </c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15" customHeight="1" x14ac:dyDescent="0.35">
      <c r="A15" s="3"/>
      <c r="G15" s="3"/>
      <c r="H15" s="3"/>
      <c r="I15" s="3"/>
    </row>
    <row r="16" spans="1:13" ht="15" customHeight="1" x14ac:dyDescent="0.35">
      <c r="A16" s="34" t="s">
        <v>19</v>
      </c>
      <c r="B16" s="34" t="s">
        <v>20</v>
      </c>
      <c r="C16" s="34" t="s">
        <v>21</v>
      </c>
      <c r="D16" s="34" t="s">
        <v>22</v>
      </c>
      <c r="E16" s="36" t="s">
        <v>23</v>
      </c>
      <c r="F16" s="47" t="s">
        <v>24</v>
      </c>
      <c r="G16" s="48"/>
      <c r="H16" s="48"/>
      <c r="I16" s="48"/>
      <c r="J16" s="48"/>
      <c r="K16" s="49"/>
      <c r="L16" s="62" t="s">
        <v>25</v>
      </c>
    </row>
    <row r="17" spans="1:12" ht="14.5" customHeight="1" x14ac:dyDescent="0.35">
      <c r="A17" s="35"/>
      <c r="B17" s="35"/>
      <c r="C17" s="35"/>
      <c r="D17" s="35"/>
      <c r="E17" s="37"/>
      <c r="F17" s="51" t="s">
        <v>36</v>
      </c>
      <c r="G17" s="52"/>
      <c r="H17" s="53" t="s">
        <v>37</v>
      </c>
      <c r="I17" s="54"/>
      <c r="J17" s="54"/>
      <c r="K17" s="55"/>
      <c r="L17" s="63"/>
    </row>
    <row r="18" spans="1:12" ht="78" customHeight="1" x14ac:dyDescent="0.35">
      <c r="A18" s="35"/>
      <c r="B18" s="35"/>
      <c r="C18" s="35"/>
      <c r="D18" s="35"/>
      <c r="E18" s="37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3"/>
    </row>
    <row r="19" spans="1:12" ht="31" customHeight="1" x14ac:dyDescent="0.35">
      <c r="A19" s="35"/>
      <c r="B19" s="35"/>
      <c r="C19" s="35"/>
      <c r="D19" s="35"/>
      <c r="E19" s="37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3"/>
    </row>
    <row r="20" spans="1:12" ht="12" x14ac:dyDescent="0.25">
      <c r="A20" s="21" t="s">
        <v>47</v>
      </c>
      <c r="B20" s="21" t="s">
        <v>48</v>
      </c>
      <c r="C20" s="21" t="s">
        <v>49</v>
      </c>
      <c r="D20" s="22">
        <v>36335950</v>
      </c>
      <c r="E20" s="22">
        <v>12500000</v>
      </c>
      <c r="F20" s="18">
        <v>22</v>
      </c>
      <c r="G20" s="18">
        <v>16</v>
      </c>
      <c r="H20" s="18">
        <v>9</v>
      </c>
      <c r="I20" s="18">
        <v>6</v>
      </c>
      <c r="J20" s="18">
        <v>16</v>
      </c>
      <c r="K20" s="18">
        <v>9</v>
      </c>
      <c r="L20" s="19">
        <f t="shared" ref="L20:L55" si="0">SUM(F20:K20)</f>
        <v>78</v>
      </c>
    </row>
    <row r="21" spans="1:12" ht="12.75" customHeight="1" x14ac:dyDescent="0.25">
      <c r="A21" s="21" t="s">
        <v>52</v>
      </c>
      <c r="B21" s="21" t="s">
        <v>53</v>
      </c>
      <c r="C21" s="21" t="s">
        <v>54</v>
      </c>
      <c r="D21" s="22">
        <v>31500000</v>
      </c>
      <c r="E21" s="22">
        <v>8000000</v>
      </c>
      <c r="F21" s="18">
        <v>25</v>
      </c>
      <c r="G21" s="18">
        <v>16</v>
      </c>
      <c r="H21" s="18">
        <v>9</v>
      </c>
      <c r="I21" s="18">
        <v>7</v>
      </c>
      <c r="J21" s="18">
        <v>16</v>
      </c>
      <c r="K21" s="18">
        <v>8</v>
      </c>
      <c r="L21" s="19">
        <f t="shared" si="0"/>
        <v>81</v>
      </c>
    </row>
    <row r="22" spans="1:12" ht="12.75" customHeight="1" x14ac:dyDescent="0.25">
      <c r="A22" s="21" t="s">
        <v>55</v>
      </c>
      <c r="B22" s="21" t="s">
        <v>56</v>
      </c>
      <c r="C22" s="21" t="s">
        <v>57</v>
      </c>
      <c r="D22" s="22">
        <v>30000000</v>
      </c>
      <c r="E22" s="22">
        <v>6000000</v>
      </c>
      <c r="F22" s="18">
        <v>18</v>
      </c>
      <c r="G22" s="18">
        <v>16</v>
      </c>
      <c r="H22" s="18">
        <v>7</v>
      </c>
      <c r="I22" s="18">
        <v>8</v>
      </c>
      <c r="J22" s="18">
        <v>15</v>
      </c>
      <c r="K22" s="18">
        <v>7</v>
      </c>
      <c r="L22" s="19">
        <f t="shared" si="0"/>
        <v>71</v>
      </c>
    </row>
    <row r="23" spans="1:12" ht="12.75" customHeight="1" x14ac:dyDescent="0.25">
      <c r="A23" s="21" t="s">
        <v>59</v>
      </c>
      <c r="B23" s="21" t="s">
        <v>60</v>
      </c>
      <c r="C23" s="21" t="s">
        <v>61</v>
      </c>
      <c r="D23" s="22">
        <v>39512577</v>
      </c>
      <c r="E23" s="22">
        <v>9000000</v>
      </c>
      <c r="F23" s="18">
        <v>28</v>
      </c>
      <c r="G23" s="18">
        <v>16</v>
      </c>
      <c r="H23" s="18">
        <v>7</v>
      </c>
      <c r="I23" s="18">
        <v>8</v>
      </c>
      <c r="J23" s="18">
        <v>16</v>
      </c>
      <c r="K23" s="18">
        <v>8</v>
      </c>
      <c r="L23" s="19">
        <f t="shared" si="0"/>
        <v>83</v>
      </c>
    </row>
    <row r="24" spans="1:12" ht="12.75" customHeight="1" x14ac:dyDescent="0.25">
      <c r="A24" s="21" t="s">
        <v>62</v>
      </c>
      <c r="B24" s="21" t="s">
        <v>63</v>
      </c>
      <c r="C24" s="21" t="s">
        <v>64</v>
      </c>
      <c r="D24" s="22">
        <v>45705000</v>
      </c>
      <c r="E24" s="22">
        <v>14400000</v>
      </c>
      <c r="F24" s="18">
        <v>28</v>
      </c>
      <c r="G24" s="18">
        <v>16</v>
      </c>
      <c r="H24" s="18">
        <v>8</v>
      </c>
      <c r="I24" s="18">
        <v>7</v>
      </c>
      <c r="J24" s="18">
        <v>17</v>
      </c>
      <c r="K24" s="18">
        <v>8</v>
      </c>
      <c r="L24" s="19">
        <f t="shared" si="0"/>
        <v>84</v>
      </c>
    </row>
    <row r="25" spans="1:12" ht="12.75" customHeight="1" x14ac:dyDescent="0.25">
      <c r="A25" s="21" t="s">
        <v>66</v>
      </c>
      <c r="B25" s="21" t="s">
        <v>67</v>
      </c>
      <c r="C25" s="21" t="s">
        <v>68</v>
      </c>
      <c r="D25" s="22">
        <v>15398053</v>
      </c>
      <c r="E25" s="22">
        <v>10600000</v>
      </c>
      <c r="F25" s="18">
        <v>22</v>
      </c>
      <c r="G25" s="18">
        <v>15</v>
      </c>
      <c r="H25" s="18">
        <v>7</v>
      </c>
      <c r="I25" s="18">
        <v>8</v>
      </c>
      <c r="J25" s="18">
        <v>15</v>
      </c>
      <c r="K25" s="18">
        <v>9</v>
      </c>
      <c r="L25" s="19">
        <f t="shared" si="0"/>
        <v>76</v>
      </c>
    </row>
    <row r="26" spans="1:12" ht="12.75" customHeight="1" x14ac:dyDescent="0.25">
      <c r="A26" s="21" t="s">
        <v>69</v>
      </c>
      <c r="B26" s="21" t="s">
        <v>70</v>
      </c>
      <c r="C26" s="21" t="s">
        <v>71</v>
      </c>
      <c r="D26" s="22">
        <v>95931500</v>
      </c>
      <c r="E26" s="22">
        <v>20000000</v>
      </c>
      <c r="F26" s="18">
        <v>23</v>
      </c>
      <c r="G26" s="18">
        <v>15</v>
      </c>
      <c r="H26" s="18">
        <v>7</v>
      </c>
      <c r="I26" s="18">
        <v>8</v>
      </c>
      <c r="J26" s="18">
        <v>15</v>
      </c>
      <c r="K26" s="18">
        <v>5</v>
      </c>
      <c r="L26" s="19">
        <f t="shared" si="0"/>
        <v>73</v>
      </c>
    </row>
    <row r="27" spans="1:12" ht="12.75" customHeight="1" x14ac:dyDescent="0.25">
      <c r="A27" s="21" t="s">
        <v>72</v>
      </c>
      <c r="B27" s="21" t="s">
        <v>73</v>
      </c>
      <c r="C27" s="21" t="s">
        <v>74</v>
      </c>
      <c r="D27" s="22">
        <v>26569500</v>
      </c>
      <c r="E27" s="22">
        <v>7000000</v>
      </c>
      <c r="F27" s="18">
        <v>24</v>
      </c>
      <c r="G27" s="18">
        <v>15</v>
      </c>
      <c r="H27" s="18">
        <v>10</v>
      </c>
      <c r="I27" s="18">
        <v>6</v>
      </c>
      <c r="J27" s="18">
        <v>15</v>
      </c>
      <c r="K27" s="18">
        <v>9</v>
      </c>
      <c r="L27" s="19">
        <f t="shared" si="0"/>
        <v>79</v>
      </c>
    </row>
    <row r="28" spans="1:12" ht="12.75" customHeight="1" x14ac:dyDescent="0.25">
      <c r="A28" s="21" t="s">
        <v>75</v>
      </c>
      <c r="B28" s="21" t="s">
        <v>76</v>
      </c>
      <c r="C28" s="21" t="s">
        <v>77</v>
      </c>
      <c r="D28" s="22">
        <v>9310000</v>
      </c>
      <c r="E28" s="22">
        <v>3000000</v>
      </c>
      <c r="F28" s="18">
        <v>27</v>
      </c>
      <c r="G28" s="18">
        <v>16</v>
      </c>
      <c r="H28" s="18">
        <v>8</v>
      </c>
      <c r="I28" s="18">
        <v>6</v>
      </c>
      <c r="J28" s="18">
        <v>17</v>
      </c>
      <c r="K28" s="18">
        <v>9</v>
      </c>
      <c r="L28" s="19">
        <f t="shared" si="0"/>
        <v>83</v>
      </c>
    </row>
    <row r="29" spans="1:12" ht="12.75" customHeight="1" x14ac:dyDescent="0.25">
      <c r="A29" s="21" t="s">
        <v>78</v>
      </c>
      <c r="B29" s="21" t="s">
        <v>79</v>
      </c>
      <c r="C29" s="21" t="s">
        <v>80</v>
      </c>
      <c r="D29" s="22">
        <v>32686550</v>
      </c>
      <c r="E29" s="22">
        <v>12500000</v>
      </c>
      <c r="F29" s="18">
        <v>23</v>
      </c>
      <c r="G29" s="18">
        <v>15</v>
      </c>
      <c r="H29" s="18">
        <v>7</v>
      </c>
      <c r="I29" s="18">
        <v>9</v>
      </c>
      <c r="J29" s="18">
        <v>14</v>
      </c>
      <c r="K29" s="18">
        <v>8</v>
      </c>
      <c r="L29" s="19">
        <f t="shared" si="0"/>
        <v>76</v>
      </c>
    </row>
    <row r="30" spans="1:12" ht="12.75" customHeight="1" x14ac:dyDescent="0.25">
      <c r="A30" s="21" t="s">
        <v>81</v>
      </c>
      <c r="B30" s="21" t="s">
        <v>82</v>
      </c>
      <c r="C30" s="21" t="s">
        <v>83</v>
      </c>
      <c r="D30" s="22">
        <v>35362900</v>
      </c>
      <c r="E30" s="22">
        <v>15000000</v>
      </c>
      <c r="F30" s="18">
        <v>20</v>
      </c>
      <c r="G30" s="18">
        <v>15</v>
      </c>
      <c r="H30" s="18">
        <v>7</v>
      </c>
      <c r="I30" s="18">
        <v>8</v>
      </c>
      <c r="J30" s="18">
        <v>14</v>
      </c>
      <c r="K30" s="18">
        <v>8</v>
      </c>
      <c r="L30" s="19">
        <f t="shared" si="0"/>
        <v>72</v>
      </c>
    </row>
    <row r="31" spans="1:12" ht="12.75" customHeight="1" x14ac:dyDescent="0.25">
      <c r="A31" s="21" t="s">
        <v>84</v>
      </c>
      <c r="B31" s="21" t="s">
        <v>85</v>
      </c>
      <c r="C31" s="21" t="s">
        <v>86</v>
      </c>
      <c r="D31" s="22">
        <v>70085868</v>
      </c>
      <c r="E31" s="22">
        <v>9000000</v>
      </c>
      <c r="F31" s="18">
        <v>24</v>
      </c>
      <c r="G31" s="18">
        <v>18</v>
      </c>
      <c r="H31" s="18">
        <v>8</v>
      </c>
      <c r="I31" s="18">
        <v>8</v>
      </c>
      <c r="J31" s="18">
        <v>16</v>
      </c>
      <c r="K31" s="18">
        <v>7</v>
      </c>
      <c r="L31" s="25">
        <f t="shared" si="0"/>
        <v>81</v>
      </c>
    </row>
    <row r="32" spans="1:12" ht="12.75" customHeight="1" x14ac:dyDescent="0.25">
      <c r="A32" s="21" t="s">
        <v>87</v>
      </c>
      <c r="B32" s="21" t="s">
        <v>63</v>
      </c>
      <c r="C32" s="21" t="s">
        <v>88</v>
      </c>
      <c r="D32" s="22">
        <v>28912050</v>
      </c>
      <c r="E32" s="22">
        <v>11000000</v>
      </c>
      <c r="F32" s="18">
        <v>23</v>
      </c>
      <c r="G32" s="18">
        <v>16</v>
      </c>
      <c r="H32" s="18">
        <v>8</v>
      </c>
      <c r="I32" s="18">
        <v>6</v>
      </c>
      <c r="J32" s="18">
        <v>16</v>
      </c>
      <c r="K32" s="18">
        <v>8</v>
      </c>
      <c r="L32" s="19">
        <f t="shared" si="0"/>
        <v>77</v>
      </c>
    </row>
    <row r="33" spans="1:12" ht="12.75" customHeight="1" x14ac:dyDescent="0.25">
      <c r="A33" s="21" t="s">
        <v>89</v>
      </c>
      <c r="B33" s="21" t="s">
        <v>73</v>
      </c>
      <c r="C33" s="21" t="s">
        <v>90</v>
      </c>
      <c r="D33" s="22">
        <v>23800000</v>
      </c>
      <c r="E33" s="22">
        <v>12000000</v>
      </c>
      <c r="F33" s="18">
        <v>29</v>
      </c>
      <c r="G33" s="18">
        <v>17</v>
      </c>
      <c r="H33" s="18">
        <v>10</v>
      </c>
      <c r="I33" s="18">
        <v>6</v>
      </c>
      <c r="J33" s="18">
        <v>18</v>
      </c>
      <c r="K33" s="18">
        <v>9</v>
      </c>
      <c r="L33" s="19">
        <f t="shared" si="0"/>
        <v>89</v>
      </c>
    </row>
    <row r="34" spans="1:12" ht="12.75" customHeight="1" x14ac:dyDescent="0.25">
      <c r="A34" s="21" t="s">
        <v>91</v>
      </c>
      <c r="B34" s="21" t="s">
        <v>92</v>
      </c>
      <c r="C34" s="26" t="s">
        <v>93</v>
      </c>
      <c r="D34" s="22">
        <v>10130000</v>
      </c>
      <c r="E34" s="22">
        <v>6000000</v>
      </c>
      <c r="F34" s="18">
        <v>17</v>
      </c>
      <c r="G34" s="18">
        <v>16</v>
      </c>
      <c r="H34" s="18">
        <v>8</v>
      </c>
      <c r="I34" s="18">
        <v>7</v>
      </c>
      <c r="J34" s="18">
        <v>10</v>
      </c>
      <c r="K34" s="18">
        <v>8</v>
      </c>
      <c r="L34" s="19">
        <f t="shared" si="0"/>
        <v>66</v>
      </c>
    </row>
    <row r="35" spans="1:12" ht="12.75" customHeight="1" x14ac:dyDescent="0.25">
      <c r="A35" s="21" t="s">
        <v>94</v>
      </c>
      <c r="B35" s="21" t="s">
        <v>95</v>
      </c>
      <c r="C35" s="21" t="s">
        <v>96</v>
      </c>
      <c r="D35" s="22">
        <v>25744320</v>
      </c>
      <c r="E35" s="22">
        <v>5500000</v>
      </c>
      <c r="F35" s="18">
        <v>16</v>
      </c>
      <c r="G35" s="18">
        <v>12</v>
      </c>
      <c r="H35" s="18">
        <v>7</v>
      </c>
      <c r="I35" s="18">
        <v>9</v>
      </c>
      <c r="J35" s="18">
        <v>14</v>
      </c>
      <c r="K35" s="18">
        <v>7</v>
      </c>
      <c r="L35" s="19">
        <f t="shared" si="0"/>
        <v>65</v>
      </c>
    </row>
    <row r="36" spans="1:12" ht="12.75" customHeight="1" x14ac:dyDescent="0.25">
      <c r="A36" s="21" t="s">
        <v>97</v>
      </c>
      <c r="B36" s="21" t="s">
        <v>73</v>
      </c>
      <c r="C36" s="21" t="s">
        <v>98</v>
      </c>
      <c r="D36" s="22">
        <v>33500000</v>
      </c>
      <c r="E36" s="22">
        <v>10000000</v>
      </c>
      <c r="F36" s="18">
        <v>24</v>
      </c>
      <c r="G36" s="18">
        <v>19</v>
      </c>
      <c r="H36" s="18">
        <v>10</v>
      </c>
      <c r="I36" s="18">
        <v>6</v>
      </c>
      <c r="J36" s="18">
        <v>11</v>
      </c>
      <c r="K36" s="18">
        <v>9</v>
      </c>
      <c r="L36" s="19">
        <f t="shared" si="0"/>
        <v>79</v>
      </c>
    </row>
    <row r="37" spans="1:12" ht="12.75" customHeight="1" x14ac:dyDescent="0.25">
      <c r="A37" s="21" t="s">
        <v>99</v>
      </c>
      <c r="B37" s="21" t="s">
        <v>100</v>
      </c>
      <c r="C37" s="21" t="s">
        <v>101</v>
      </c>
      <c r="D37" s="22">
        <v>17665000</v>
      </c>
      <c r="E37" s="22">
        <v>6000000</v>
      </c>
      <c r="F37" s="18">
        <v>20</v>
      </c>
      <c r="G37" s="18">
        <v>17</v>
      </c>
      <c r="H37" s="18">
        <v>7</v>
      </c>
      <c r="I37" s="18">
        <v>6</v>
      </c>
      <c r="J37" s="18">
        <v>10</v>
      </c>
      <c r="K37" s="18">
        <v>9</v>
      </c>
      <c r="L37" s="19">
        <f t="shared" si="0"/>
        <v>69</v>
      </c>
    </row>
    <row r="38" spans="1:12" ht="12.75" customHeight="1" x14ac:dyDescent="0.25">
      <c r="A38" s="21" t="s">
        <v>102</v>
      </c>
      <c r="B38" s="21" t="s">
        <v>103</v>
      </c>
      <c r="C38" s="21" t="s">
        <v>104</v>
      </c>
      <c r="D38" s="22">
        <v>59345543</v>
      </c>
      <c r="E38" s="22">
        <v>16000000</v>
      </c>
      <c r="F38" s="18">
        <v>22</v>
      </c>
      <c r="G38" s="18">
        <v>15</v>
      </c>
      <c r="H38" s="18">
        <v>8</v>
      </c>
      <c r="I38" s="18">
        <v>8</v>
      </c>
      <c r="J38" s="18">
        <v>16</v>
      </c>
      <c r="K38" s="18">
        <v>7</v>
      </c>
      <c r="L38" s="19">
        <f t="shared" si="0"/>
        <v>76</v>
      </c>
    </row>
    <row r="39" spans="1:12" ht="12.75" customHeight="1" x14ac:dyDescent="0.25">
      <c r="A39" s="21" t="s">
        <v>105</v>
      </c>
      <c r="B39" s="21" t="s">
        <v>106</v>
      </c>
      <c r="C39" s="21" t="s">
        <v>107</v>
      </c>
      <c r="D39" s="22">
        <v>24385500</v>
      </c>
      <c r="E39" s="22">
        <v>7000000</v>
      </c>
      <c r="F39" s="18">
        <v>27</v>
      </c>
      <c r="G39" s="18">
        <v>19</v>
      </c>
      <c r="H39" s="18">
        <v>8</v>
      </c>
      <c r="I39" s="18">
        <v>9</v>
      </c>
      <c r="J39" s="18">
        <v>18</v>
      </c>
      <c r="K39" s="18">
        <v>8</v>
      </c>
      <c r="L39" s="19">
        <f t="shared" si="0"/>
        <v>89</v>
      </c>
    </row>
    <row r="40" spans="1:12" ht="12.75" customHeight="1" x14ac:dyDescent="0.25">
      <c r="A40" s="21" t="s">
        <v>108</v>
      </c>
      <c r="B40" s="21" t="s">
        <v>109</v>
      </c>
      <c r="C40" s="21" t="s">
        <v>110</v>
      </c>
      <c r="D40" s="22">
        <v>45423000</v>
      </c>
      <c r="E40" s="22">
        <v>14500000</v>
      </c>
      <c r="F40" s="18">
        <v>23</v>
      </c>
      <c r="G40" s="18">
        <v>16</v>
      </c>
      <c r="H40" s="18">
        <v>7</v>
      </c>
      <c r="I40" s="18">
        <v>8</v>
      </c>
      <c r="J40" s="18">
        <v>13</v>
      </c>
      <c r="K40" s="18">
        <v>9</v>
      </c>
      <c r="L40" s="19">
        <f t="shared" si="0"/>
        <v>76</v>
      </c>
    </row>
    <row r="41" spans="1:12" ht="12" x14ac:dyDescent="0.25">
      <c r="A41" s="21" t="s">
        <v>111</v>
      </c>
      <c r="B41" s="21" t="s">
        <v>112</v>
      </c>
      <c r="C41" s="21" t="s">
        <v>113</v>
      </c>
      <c r="D41" s="22">
        <v>56084758</v>
      </c>
      <c r="E41" s="22">
        <v>8000000</v>
      </c>
      <c r="F41" s="18">
        <v>26</v>
      </c>
      <c r="G41" s="18">
        <v>16</v>
      </c>
      <c r="H41" s="18">
        <v>7</v>
      </c>
      <c r="I41" s="18">
        <v>9</v>
      </c>
      <c r="J41" s="18">
        <v>18</v>
      </c>
      <c r="K41" s="18">
        <v>7</v>
      </c>
      <c r="L41" s="19">
        <f t="shared" si="0"/>
        <v>83</v>
      </c>
    </row>
    <row r="42" spans="1:12" ht="12" x14ac:dyDescent="0.25">
      <c r="A42" s="21" t="s">
        <v>114</v>
      </c>
      <c r="B42" s="21" t="s">
        <v>115</v>
      </c>
      <c r="C42" s="21" t="s">
        <v>116</v>
      </c>
      <c r="D42" s="22">
        <v>24323934</v>
      </c>
      <c r="E42" s="22">
        <v>6000000</v>
      </c>
      <c r="F42" s="18">
        <v>14</v>
      </c>
      <c r="G42" s="18">
        <v>12</v>
      </c>
      <c r="H42" s="18">
        <v>5</v>
      </c>
      <c r="I42" s="18">
        <v>5</v>
      </c>
      <c r="J42" s="18">
        <v>11</v>
      </c>
      <c r="K42" s="18">
        <v>7</v>
      </c>
      <c r="L42" s="19">
        <f t="shared" si="0"/>
        <v>54</v>
      </c>
    </row>
    <row r="43" spans="1:12" ht="12.75" customHeight="1" x14ac:dyDescent="0.25">
      <c r="A43" s="21" t="s">
        <v>117</v>
      </c>
      <c r="B43" s="21" t="s">
        <v>118</v>
      </c>
      <c r="C43" s="21" t="s">
        <v>119</v>
      </c>
      <c r="D43" s="22">
        <v>52917613</v>
      </c>
      <c r="E43" s="22">
        <v>15000000</v>
      </c>
      <c r="F43" s="18">
        <v>23</v>
      </c>
      <c r="G43" s="18">
        <v>18</v>
      </c>
      <c r="H43" s="18">
        <v>10</v>
      </c>
      <c r="I43" s="18">
        <v>6</v>
      </c>
      <c r="J43" s="18">
        <v>17</v>
      </c>
      <c r="K43" s="18">
        <v>9</v>
      </c>
      <c r="L43" s="19">
        <f t="shared" si="0"/>
        <v>83</v>
      </c>
    </row>
    <row r="44" spans="1:12" ht="12.75" customHeight="1" x14ac:dyDescent="0.25">
      <c r="A44" s="21" t="s">
        <v>120</v>
      </c>
      <c r="B44" s="21" t="s">
        <v>53</v>
      </c>
      <c r="C44" s="21" t="s">
        <v>121</v>
      </c>
      <c r="D44" s="22">
        <v>37365691</v>
      </c>
      <c r="E44" s="22">
        <v>10000000</v>
      </c>
      <c r="F44" s="18">
        <v>29</v>
      </c>
      <c r="G44" s="18">
        <v>18</v>
      </c>
      <c r="H44" s="18">
        <v>9</v>
      </c>
      <c r="I44" s="18">
        <v>6</v>
      </c>
      <c r="J44" s="18">
        <v>15</v>
      </c>
      <c r="K44" s="18">
        <v>7</v>
      </c>
      <c r="L44" s="19">
        <f t="shared" si="0"/>
        <v>84</v>
      </c>
    </row>
    <row r="45" spans="1:12" ht="12.75" customHeight="1" x14ac:dyDescent="0.25">
      <c r="A45" s="21" t="s">
        <v>122</v>
      </c>
      <c r="B45" s="21" t="s">
        <v>123</v>
      </c>
      <c r="C45" s="21" t="s">
        <v>124</v>
      </c>
      <c r="D45" s="22">
        <v>39097000</v>
      </c>
      <c r="E45" s="22">
        <v>12000000</v>
      </c>
      <c r="F45" s="18">
        <v>24</v>
      </c>
      <c r="G45" s="18">
        <v>18</v>
      </c>
      <c r="H45" s="18">
        <v>7</v>
      </c>
      <c r="I45" s="18">
        <v>7</v>
      </c>
      <c r="J45" s="18">
        <v>12</v>
      </c>
      <c r="K45" s="18">
        <v>8</v>
      </c>
      <c r="L45" s="19">
        <f t="shared" si="0"/>
        <v>76</v>
      </c>
    </row>
    <row r="46" spans="1:12" ht="12.75" customHeight="1" x14ac:dyDescent="0.25">
      <c r="A46" s="21" t="s">
        <v>125</v>
      </c>
      <c r="B46" s="21" t="s">
        <v>126</v>
      </c>
      <c r="C46" s="21" t="s">
        <v>127</v>
      </c>
      <c r="D46" s="22">
        <v>27160000</v>
      </c>
      <c r="E46" s="22">
        <v>13000000</v>
      </c>
      <c r="F46" s="18">
        <v>26</v>
      </c>
      <c r="G46" s="18">
        <v>17</v>
      </c>
      <c r="H46" s="18">
        <v>8</v>
      </c>
      <c r="I46" s="18">
        <v>6</v>
      </c>
      <c r="J46" s="18">
        <v>16</v>
      </c>
      <c r="K46" s="18">
        <v>9</v>
      </c>
      <c r="L46" s="19">
        <f t="shared" si="0"/>
        <v>82</v>
      </c>
    </row>
    <row r="47" spans="1:12" ht="12.75" customHeight="1" x14ac:dyDescent="0.25">
      <c r="A47" s="21" t="s">
        <v>128</v>
      </c>
      <c r="B47" s="21" t="s">
        <v>129</v>
      </c>
      <c r="C47" s="21" t="s">
        <v>130</v>
      </c>
      <c r="D47" s="22">
        <v>35283271</v>
      </c>
      <c r="E47" s="22">
        <v>15000000</v>
      </c>
      <c r="F47" s="18">
        <v>25</v>
      </c>
      <c r="G47" s="18">
        <v>17</v>
      </c>
      <c r="H47" s="18">
        <v>8</v>
      </c>
      <c r="I47" s="18">
        <v>6</v>
      </c>
      <c r="J47" s="18">
        <v>16</v>
      </c>
      <c r="K47" s="18">
        <v>8</v>
      </c>
      <c r="L47" s="19">
        <f t="shared" si="0"/>
        <v>80</v>
      </c>
    </row>
    <row r="48" spans="1:12" ht="12.75" customHeight="1" x14ac:dyDescent="0.25">
      <c r="A48" s="21" t="s">
        <v>131</v>
      </c>
      <c r="B48" s="21" t="s">
        <v>132</v>
      </c>
      <c r="C48" s="21" t="s">
        <v>133</v>
      </c>
      <c r="D48" s="22">
        <v>28490000</v>
      </c>
      <c r="E48" s="22">
        <v>11000000</v>
      </c>
      <c r="F48" s="18">
        <v>23</v>
      </c>
      <c r="G48" s="18">
        <v>15</v>
      </c>
      <c r="H48" s="18">
        <v>8</v>
      </c>
      <c r="I48" s="18">
        <v>6</v>
      </c>
      <c r="J48" s="18">
        <v>16</v>
      </c>
      <c r="K48" s="18">
        <v>8</v>
      </c>
      <c r="L48" s="19">
        <f t="shared" si="0"/>
        <v>76</v>
      </c>
    </row>
    <row r="49" spans="1:12" ht="12.75" customHeight="1" x14ac:dyDescent="0.25">
      <c r="A49" s="21" t="s">
        <v>134</v>
      </c>
      <c r="B49" s="21" t="s">
        <v>135</v>
      </c>
      <c r="C49" s="21" t="s">
        <v>136</v>
      </c>
      <c r="D49" s="22">
        <v>38595000</v>
      </c>
      <c r="E49" s="22">
        <v>10000000</v>
      </c>
      <c r="F49" s="18">
        <v>23</v>
      </c>
      <c r="G49" s="18">
        <v>15</v>
      </c>
      <c r="H49" s="18">
        <v>8</v>
      </c>
      <c r="I49" s="18">
        <v>9</v>
      </c>
      <c r="J49" s="18">
        <v>16</v>
      </c>
      <c r="K49" s="18">
        <v>6</v>
      </c>
      <c r="L49" s="19">
        <f t="shared" si="0"/>
        <v>77</v>
      </c>
    </row>
    <row r="50" spans="1:12" ht="12.75" customHeight="1" x14ac:dyDescent="0.25">
      <c r="A50" s="21" t="s">
        <v>137</v>
      </c>
      <c r="B50" s="21" t="s">
        <v>138</v>
      </c>
      <c r="C50" s="21" t="s">
        <v>139</v>
      </c>
      <c r="D50" s="22">
        <v>19990900</v>
      </c>
      <c r="E50" s="22">
        <v>7000000</v>
      </c>
      <c r="F50" s="18">
        <v>19</v>
      </c>
      <c r="G50" s="18">
        <v>16</v>
      </c>
      <c r="H50" s="18">
        <v>9</v>
      </c>
      <c r="I50" s="18">
        <v>9</v>
      </c>
      <c r="J50" s="18">
        <v>14</v>
      </c>
      <c r="K50" s="18">
        <v>9</v>
      </c>
      <c r="L50" s="19">
        <f t="shared" si="0"/>
        <v>76</v>
      </c>
    </row>
    <row r="51" spans="1:12" ht="12.75" customHeight="1" x14ac:dyDescent="0.25">
      <c r="A51" s="21" t="s">
        <v>140</v>
      </c>
      <c r="B51" s="21" t="s">
        <v>141</v>
      </c>
      <c r="C51" s="21" t="s">
        <v>142</v>
      </c>
      <c r="D51" s="22">
        <v>19797200</v>
      </c>
      <c r="E51" s="22">
        <v>5000000</v>
      </c>
      <c r="F51" s="18">
        <v>24</v>
      </c>
      <c r="G51" s="18">
        <v>17</v>
      </c>
      <c r="H51" s="18">
        <v>7</v>
      </c>
      <c r="I51" s="18">
        <v>6</v>
      </c>
      <c r="J51" s="18">
        <v>16</v>
      </c>
      <c r="K51" s="18">
        <v>6</v>
      </c>
      <c r="L51" s="19">
        <f t="shared" si="0"/>
        <v>76</v>
      </c>
    </row>
    <row r="52" spans="1:12" ht="12.75" customHeight="1" x14ac:dyDescent="0.25">
      <c r="A52" s="21" t="s">
        <v>143</v>
      </c>
      <c r="B52" s="21" t="s">
        <v>144</v>
      </c>
      <c r="C52" s="21" t="s">
        <v>145</v>
      </c>
      <c r="D52" s="22">
        <v>19280000</v>
      </c>
      <c r="E52" s="22">
        <v>5600000</v>
      </c>
      <c r="F52" s="18">
        <v>16</v>
      </c>
      <c r="G52" s="18">
        <v>16</v>
      </c>
      <c r="H52" s="18">
        <v>7</v>
      </c>
      <c r="I52" s="18">
        <v>6</v>
      </c>
      <c r="J52" s="18">
        <v>11</v>
      </c>
      <c r="K52" s="18">
        <v>7</v>
      </c>
      <c r="L52" s="19">
        <f t="shared" si="0"/>
        <v>63</v>
      </c>
    </row>
    <row r="53" spans="1:12" ht="12.75" customHeight="1" x14ac:dyDescent="0.25">
      <c r="A53" s="21" t="s">
        <v>146</v>
      </c>
      <c r="B53" s="21" t="s">
        <v>147</v>
      </c>
      <c r="C53" s="21" t="s">
        <v>148</v>
      </c>
      <c r="D53" s="22">
        <v>28840000</v>
      </c>
      <c r="E53" s="22">
        <v>11900000</v>
      </c>
      <c r="F53" s="18">
        <v>22</v>
      </c>
      <c r="G53" s="18">
        <v>13</v>
      </c>
      <c r="H53" s="18">
        <v>8</v>
      </c>
      <c r="I53" s="18">
        <v>6</v>
      </c>
      <c r="J53" s="18">
        <v>16</v>
      </c>
      <c r="K53" s="18">
        <v>9</v>
      </c>
      <c r="L53" s="19">
        <f t="shared" si="0"/>
        <v>74</v>
      </c>
    </row>
    <row r="54" spans="1:12" ht="12.75" customHeight="1" x14ac:dyDescent="0.25">
      <c r="A54" s="21" t="s">
        <v>149</v>
      </c>
      <c r="B54" s="21" t="s">
        <v>150</v>
      </c>
      <c r="C54" s="21" t="s">
        <v>151</v>
      </c>
      <c r="D54" s="22">
        <v>51273200</v>
      </c>
      <c r="E54" s="22">
        <v>15000000</v>
      </c>
      <c r="F54" s="18">
        <v>20</v>
      </c>
      <c r="G54" s="18">
        <v>17</v>
      </c>
      <c r="H54" s="18">
        <v>9</v>
      </c>
      <c r="I54" s="18">
        <v>9</v>
      </c>
      <c r="J54" s="18">
        <v>16</v>
      </c>
      <c r="K54" s="18">
        <v>8</v>
      </c>
      <c r="L54" s="19">
        <f t="shared" si="0"/>
        <v>79</v>
      </c>
    </row>
    <row r="55" spans="1:12" ht="12.75" customHeight="1" x14ac:dyDescent="0.25">
      <c r="A55" s="21" t="s">
        <v>152</v>
      </c>
      <c r="B55" s="21" t="s">
        <v>153</v>
      </c>
      <c r="C55" s="21" t="s">
        <v>154</v>
      </c>
      <c r="D55" s="22">
        <v>40970300</v>
      </c>
      <c r="E55" s="22">
        <v>7800000</v>
      </c>
      <c r="F55" s="18">
        <v>20</v>
      </c>
      <c r="G55" s="18">
        <v>16</v>
      </c>
      <c r="H55" s="18">
        <v>9</v>
      </c>
      <c r="I55" s="18">
        <v>10</v>
      </c>
      <c r="J55" s="18">
        <v>14</v>
      </c>
      <c r="K55" s="18">
        <v>7</v>
      </c>
      <c r="L55" s="19">
        <f t="shared" si="0"/>
        <v>76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D10:L10"/>
    <mergeCell ref="D11:L11"/>
    <mergeCell ref="D12:L12"/>
    <mergeCell ref="D13:L13"/>
    <mergeCell ref="D14:M14"/>
    <mergeCell ref="D9:L9"/>
    <mergeCell ref="E16:E19"/>
    <mergeCell ref="F16:K16"/>
    <mergeCell ref="L16:L19"/>
    <mergeCell ref="F17:G17"/>
    <mergeCell ref="H17:K17"/>
  </mergeCells>
  <dataValidations count="8">
    <dataValidation type="decimal" operator="lessThanOrEqual" allowBlank="1" showInputMessage="1" showErrorMessage="1" error="max. 10" sqref="J15:K17 J10:K12 J1:K8 J56:K1048576" xr:uid="{459BE741-01A1-4622-B65D-F01D4DFB28B0}">
      <formula1>10</formula1>
    </dataValidation>
    <dataValidation type="decimal" operator="lessThanOrEqual" allowBlank="1" showInputMessage="1" showErrorMessage="1" error="max. 5" sqref="I15:I17 I10:I12 I1:I8 I56:I1048576" xr:uid="{E95F448F-9091-457B-9778-68AB4DB49A8D}">
      <formula1>20</formula1>
    </dataValidation>
    <dataValidation type="decimal" operator="lessThanOrEqual" allowBlank="1" showInputMessage="1" showErrorMessage="1" error="max. 15" sqref="H10:H12 H15:H17 H1:H8 H56:H1048576" xr:uid="{B8B1012A-09E8-4800-B2FA-9D9999430437}">
      <formula1>10</formula1>
    </dataValidation>
    <dataValidation type="decimal" operator="lessThanOrEqual" allowBlank="1" showInputMessage="1" showErrorMessage="1" error="max. 15" sqref="G10:G12 G15:G17 G1:G8 G56:G1048576" xr:uid="{E63B515C-FCC2-4FE4-8FDB-D4C7C9BE03E5}">
      <formula1>20</formula1>
    </dataValidation>
    <dataValidation type="decimal" operator="lessThanOrEqual" allowBlank="1" showInputMessage="1" showErrorMessage="1" error="max. 40" sqref="F15:F17 F10:F12 F1:F8 F56:F1048576" xr:uid="{E59F2E9D-0EA6-4D01-BAAE-D203D9086CF7}">
      <formula1>30</formula1>
    </dataValidation>
    <dataValidation type="decimal" operator="lessThanOrEqual" allowBlank="1" showInputMessage="1" showErrorMessage="1" sqref="K20:K55 H20:I55" xr:uid="{BA2CE69A-97EB-4C91-BA56-186782AAE5D4}">
      <formula1>10</formula1>
    </dataValidation>
    <dataValidation type="decimal" operator="lessThanOrEqual" allowBlank="1" showInputMessage="1" showErrorMessage="1" sqref="F20:F55" xr:uid="{C7AEC7D3-45A7-4012-B8A3-66A86E429946}">
      <formula1>30</formula1>
    </dataValidation>
    <dataValidation type="decimal" operator="lessThanOrEqual" allowBlank="1" showInputMessage="1" showErrorMessage="1" sqref="G20:G55 J20:J55" xr:uid="{33B2D0AE-241C-463B-95A1-DA9AEA433C11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2" ma:contentTypeDescription="Create a new document." ma:contentTypeScope="" ma:versionID="05a6a5f47c63a2278329ae3f4c51b1ff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1e45dfcf1fad7986b645133963d7ac2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02891-466C-4297-BBA9-415DF8D3BEC1}">
  <ds:schemaRefs>
    <ds:schemaRef ds:uri="http://schemas.microsoft.com/office/2006/metadata/properties"/>
    <ds:schemaRef ds:uri="http://schemas.microsoft.com/office/infopath/2007/PartnerControls"/>
    <ds:schemaRef ds:uri="2fd1ed75-4b1a-45aa-85d1-65d48fe2931c"/>
    <ds:schemaRef ds:uri="0b3a04af-ca41-4258-a70a-afb1da0fb2b2"/>
  </ds:schemaRefs>
</ds:datastoreItem>
</file>

<file path=customXml/itemProps2.xml><?xml version="1.0" encoding="utf-8"?>
<ds:datastoreItem xmlns:ds="http://schemas.openxmlformats.org/officeDocument/2006/customXml" ds:itemID="{019C454F-5295-4688-BDE3-514824CCF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6656C-6638-47D3-BEE7-ACDDD0A9B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Vyroba_hrany_film</vt:lpstr>
      <vt:lpstr>JS</vt:lpstr>
      <vt:lpstr>LW</vt:lpstr>
      <vt:lpstr>LO</vt:lpstr>
      <vt:lpstr>PBa</vt:lpstr>
      <vt:lpstr>PBi</vt:lpstr>
      <vt:lpstr>JS!Oblast_tisku</vt:lpstr>
      <vt:lpstr>LO!Oblast_tisku</vt:lpstr>
      <vt:lpstr>LW!Oblast_tisku</vt:lpstr>
      <vt:lpstr>PBa!Oblast_tisku</vt:lpstr>
      <vt:lpstr>PBi!Oblast_tisku</vt:lpstr>
      <vt:lpstr>Vyroba_hrany_film!Oblast_tisku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Tylová Tereza</cp:lastModifiedBy>
  <cp:revision/>
  <dcterms:created xsi:type="dcterms:W3CDTF">2013-12-06T22:03:05Z</dcterms:created>
  <dcterms:modified xsi:type="dcterms:W3CDTF">2026-10-08T15:22:40Z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669200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pořadí">
    <vt:r8>1</vt:r8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