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2"/>
  <workbookPr/>
  <mc:AlternateContent xmlns:mc="http://schemas.openxmlformats.org/markup-compatibility/2006">
    <mc:Choice Requires="x15">
      <x15ac:absPath xmlns:x15ac="http://schemas.microsoft.com/office/spreadsheetml/2010/11/ac" url="/Users/veronikalengalova/Dropbox/My Mac (Veronika - MacBook Pro)/Desktop/AKTUALNI/tabulky/"/>
    </mc:Choice>
  </mc:AlternateContent>
  <xr:revisionPtr revIDLastSave="453" documentId="13_ncr:1_{1E60C9A6-5246-3045-A3C9-B05A93E6ADE4}" xr6:coauthVersionLast="47" xr6:coauthVersionMax="47" xr10:uidLastSave="{1686917C-C7EB-4E77-ACF5-3C0436085A2D}"/>
  <bookViews>
    <workbookView xWindow="0" yWindow="500" windowWidth="25500" windowHeight="14600" xr2:uid="{00000000-000D-0000-FFFF-FFFF00000000}"/>
  </bookViews>
  <sheets>
    <sheet name="Vývoj dokumentárního díla" sheetId="8" r:id="rId1"/>
    <sheet name="MK" sheetId="9" r:id="rId2"/>
    <sheet name="BS" sheetId="10" r:id="rId3"/>
    <sheet name="TF" sheetId="11" r:id="rId4"/>
    <sheet name="PK" sheetId="12" r:id="rId5"/>
    <sheet name="AT" sheetId="13" r:id="rId6"/>
  </sheets>
  <definedNames>
    <definedName name="_xlnm.Print_Area" localSheetId="0">'Vývoj dokumentárního díla'!$A$1:$M$71</definedName>
  </definedNames>
  <calcPr calcId="191028"/>
  <customWorkbookViews>
    <customWorkbookView name="Kateřina Vojkůvková – osobní zobrazení" guid="{DB8D12CF-4785-4380-997E-3DB321CA402A}" mergeInterval="0" personalView="1" maximized="1" xWindow="-8" yWindow="-8" windowWidth="1382" windowHeight="744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66" i="8" l="1"/>
  <c r="L23" i="11"/>
  <c r="L24" i="11"/>
  <c r="L25" i="11"/>
  <c r="L26" i="11"/>
  <c r="L27" i="11"/>
  <c r="L28" i="11"/>
  <c r="L29" i="11"/>
  <c r="L30" i="11"/>
  <c r="L31" i="11"/>
  <c r="L32" i="11"/>
  <c r="L33" i="11"/>
  <c r="L34" i="11"/>
  <c r="L35" i="11"/>
  <c r="L36" i="11"/>
  <c r="L37" i="11"/>
  <c r="L38" i="11"/>
  <c r="L39" i="11"/>
  <c r="L40" i="11"/>
  <c r="L41" i="11"/>
  <c r="L42" i="11"/>
  <c r="L43" i="11"/>
  <c r="L44" i="11"/>
  <c r="L45" i="11"/>
  <c r="L46" i="11"/>
  <c r="L47" i="11"/>
  <c r="L48" i="11"/>
  <c r="L49" i="11"/>
  <c r="L50" i="11"/>
  <c r="L51" i="11"/>
  <c r="L52" i="11"/>
  <c r="L53" i="11"/>
  <c r="L54" i="11"/>
  <c r="L55" i="11"/>
  <c r="L56" i="11"/>
  <c r="L57" i="11"/>
  <c r="L58" i="11"/>
  <c r="L59" i="11"/>
  <c r="L60" i="11"/>
  <c r="L61" i="11"/>
  <c r="L62" i="11"/>
  <c r="L63" i="11"/>
  <c r="L64" i="11"/>
  <c r="L65" i="11"/>
  <c r="L66" i="11"/>
  <c r="L22" i="11"/>
  <c r="L23" i="12"/>
  <c r="L24" i="12"/>
  <c r="L25" i="12"/>
  <c r="L26" i="12"/>
  <c r="L27" i="12"/>
  <c r="L28" i="12"/>
  <c r="L29" i="12"/>
  <c r="L30" i="12"/>
  <c r="L31" i="12"/>
  <c r="L32" i="12"/>
  <c r="L33" i="12"/>
  <c r="L34" i="12"/>
  <c r="L35" i="12"/>
  <c r="L36" i="12"/>
  <c r="L37" i="12"/>
  <c r="L38" i="12"/>
  <c r="L39" i="12"/>
  <c r="L40" i="12"/>
  <c r="L41" i="12"/>
  <c r="L42" i="12"/>
  <c r="L43" i="12"/>
  <c r="L44" i="12"/>
  <c r="L45" i="12"/>
  <c r="L46" i="12"/>
  <c r="L47" i="12"/>
  <c r="L48" i="12"/>
  <c r="L49" i="12"/>
  <c r="L50" i="12"/>
  <c r="L51" i="12"/>
  <c r="L52" i="12"/>
  <c r="L53" i="12"/>
  <c r="L54" i="12"/>
  <c r="L55" i="12"/>
  <c r="L56" i="12"/>
  <c r="L57" i="12"/>
  <c r="L58" i="12"/>
  <c r="L59" i="12"/>
  <c r="L60" i="12"/>
  <c r="L61" i="12"/>
  <c r="L62" i="12"/>
  <c r="L63" i="12"/>
  <c r="L64" i="12"/>
  <c r="L65" i="12"/>
  <c r="L66" i="12"/>
  <c r="L22" i="12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7" i="9"/>
  <c r="L38" i="9"/>
  <c r="L39" i="9"/>
  <c r="L40" i="9"/>
  <c r="L41" i="9"/>
  <c r="L42" i="9"/>
  <c r="L43" i="9"/>
  <c r="L44" i="9"/>
  <c r="L45" i="9"/>
  <c r="L46" i="9"/>
  <c r="L47" i="9"/>
  <c r="L48" i="9"/>
  <c r="L49" i="9"/>
  <c r="L50" i="9"/>
  <c r="L51" i="9"/>
  <c r="L52" i="9"/>
  <c r="L53" i="9"/>
  <c r="L54" i="9"/>
  <c r="L55" i="9"/>
  <c r="L56" i="9"/>
  <c r="L57" i="9"/>
  <c r="L58" i="9"/>
  <c r="L59" i="9"/>
  <c r="L60" i="9"/>
  <c r="L61" i="9"/>
  <c r="L62" i="9"/>
  <c r="L63" i="9"/>
  <c r="L64" i="9"/>
  <c r="L65" i="9"/>
  <c r="L66" i="9"/>
  <c r="L22" i="9"/>
  <c r="L23" i="10"/>
  <c r="L24" i="10"/>
  <c r="L25" i="10"/>
  <c r="L26" i="10"/>
  <c r="L27" i="10"/>
  <c r="L28" i="10"/>
  <c r="L29" i="10"/>
  <c r="L30" i="10"/>
  <c r="L31" i="10"/>
  <c r="L32" i="10"/>
  <c r="L33" i="10"/>
  <c r="L34" i="10"/>
  <c r="L35" i="10"/>
  <c r="L36" i="10"/>
  <c r="L37" i="10"/>
  <c r="L38" i="10"/>
  <c r="L39" i="10"/>
  <c r="L40" i="10"/>
  <c r="L41" i="10"/>
  <c r="L42" i="10"/>
  <c r="L43" i="10"/>
  <c r="L44" i="10"/>
  <c r="L45" i="10"/>
  <c r="L46" i="10"/>
  <c r="L47" i="10"/>
  <c r="L48" i="10"/>
  <c r="L49" i="10"/>
  <c r="L50" i="10"/>
  <c r="L51" i="10"/>
  <c r="L52" i="10"/>
  <c r="L53" i="10"/>
  <c r="L54" i="10"/>
  <c r="L55" i="10"/>
  <c r="L56" i="10"/>
  <c r="L57" i="10"/>
  <c r="L58" i="10"/>
  <c r="L59" i="10"/>
  <c r="L60" i="10"/>
  <c r="L61" i="10"/>
  <c r="L62" i="10"/>
  <c r="L63" i="10"/>
  <c r="L64" i="10"/>
  <c r="L65" i="10"/>
  <c r="L66" i="10"/>
  <c r="L22" i="10"/>
  <c r="L23" i="13"/>
  <c r="L24" i="13"/>
  <c r="L25" i="13"/>
  <c r="L26" i="13"/>
  <c r="L27" i="13"/>
  <c r="L28" i="13"/>
  <c r="L29" i="13"/>
  <c r="L30" i="13"/>
  <c r="L31" i="13"/>
  <c r="L32" i="13"/>
  <c r="L33" i="13"/>
  <c r="L34" i="13"/>
  <c r="L35" i="13"/>
  <c r="L36" i="13"/>
  <c r="L37" i="13"/>
  <c r="L38" i="13"/>
  <c r="L39" i="13"/>
  <c r="L40" i="13"/>
  <c r="L41" i="13"/>
  <c r="L42" i="13"/>
  <c r="L43" i="13"/>
  <c r="L44" i="13"/>
  <c r="L45" i="13"/>
  <c r="L46" i="13"/>
  <c r="L47" i="13"/>
  <c r="L48" i="13"/>
  <c r="L49" i="13"/>
  <c r="L50" i="13"/>
  <c r="L51" i="13"/>
  <c r="L52" i="13"/>
  <c r="L53" i="13"/>
  <c r="L54" i="13"/>
  <c r="L55" i="13"/>
  <c r="L56" i="13"/>
  <c r="L57" i="13"/>
  <c r="L58" i="13"/>
  <c r="L59" i="13"/>
  <c r="L60" i="13"/>
  <c r="L61" i="13"/>
  <c r="L62" i="13"/>
  <c r="L63" i="13"/>
  <c r="L64" i="13"/>
  <c r="L65" i="13"/>
  <c r="L66" i="13"/>
  <c r="L22" i="13"/>
  <c r="G36" i="8"/>
  <c r="H36" i="8"/>
  <c r="I36" i="8"/>
  <c r="J36" i="8"/>
  <c r="K36" i="8"/>
  <c r="G62" i="8"/>
  <c r="H62" i="8"/>
  <c r="I62" i="8"/>
  <c r="J62" i="8"/>
  <c r="K62" i="8"/>
  <c r="G37" i="8"/>
  <c r="H37" i="8"/>
  <c r="I37" i="8"/>
  <c r="J37" i="8"/>
  <c r="K37" i="8"/>
  <c r="G65" i="8"/>
  <c r="H65" i="8"/>
  <c r="I65" i="8"/>
  <c r="J65" i="8"/>
  <c r="K65" i="8"/>
  <c r="G44" i="8"/>
  <c r="H44" i="8"/>
  <c r="I44" i="8"/>
  <c r="J44" i="8"/>
  <c r="K44" i="8"/>
  <c r="G58" i="8"/>
  <c r="H58" i="8"/>
  <c r="I58" i="8"/>
  <c r="J58" i="8"/>
  <c r="K58" i="8"/>
  <c r="G43" i="8"/>
  <c r="H43" i="8"/>
  <c r="I43" i="8"/>
  <c r="J43" i="8"/>
  <c r="K43" i="8"/>
  <c r="G59" i="8"/>
  <c r="H59" i="8"/>
  <c r="I59" i="8"/>
  <c r="J59" i="8"/>
  <c r="K59" i="8"/>
  <c r="G31" i="8"/>
  <c r="H31" i="8"/>
  <c r="I31" i="8"/>
  <c r="J31" i="8"/>
  <c r="K31" i="8"/>
  <c r="G34" i="8"/>
  <c r="H34" i="8"/>
  <c r="I34" i="8"/>
  <c r="J34" i="8"/>
  <c r="K34" i="8"/>
  <c r="G22" i="8"/>
  <c r="H22" i="8"/>
  <c r="I22" i="8"/>
  <c r="J22" i="8"/>
  <c r="K22" i="8"/>
  <c r="G29" i="8"/>
  <c r="H29" i="8"/>
  <c r="I29" i="8"/>
  <c r="J29" i="8"/>
  <c r="K29" i="8"/>
  <c r="G50" i="8"/>
  <c r="H50" i="8"/>
  <c r="I50" i="8"/>
  <c r="J50" i="8"/>
  <c r="K50" i="8"/>
  <c r="G30" i="8"/>
  <c r="H30" i="8"/>
  <c r="I30" i="8"/>
  <c r="J30" i="8"/>
  <c r="K30" i="8"/>
  <c r="G39" i="8"/>
  <c r="H39" i="8"/>
  <c r="I39" i="8"/>
  <c r="J39" i="8"/>
  <c r="K39" i="8"/>
  <c r="G38" i="8"/>
  <c r="H38" i="8"/>
  <c r="I38" i="8"/>
  <c r="J38" i="8"/>
  <c r="K38" i="8"/>
  <c r="G48" i="8"/>
  <c r="H48" i="8"/>
  <c r="I48" i="8"/>
  <c r="J48" i="8"/>
  <c r="K48" i="8"/>
  <c r="G24" i="8"/>
  <c r="H24" i="8"/>
  <c r="I24" i="8"/>
  <c r="J24" i="8"/>
  <c r="K24" i="8"/>
  <c r="G27" i="8"/>
  <c r="H27" i="8"/>
  <c r="I27" i="8"/>
  <c r="J27" i="8"/>
  <c r="K27" i="8"/>
  <c r="G57" i="8"/>
  <c r="H57" i="8"/>
  <c r="I57" i="8"/>
  <c r="J57" i="8"/>
  <c r="K57" i="8"/>
  <c r="G66" i="8"/>
  <c r="H66" i="8"/>
  <c r="I66" i="8"/>
  <c r="J66" i="8"/>
  <c r="K66" i="8"/>
  <c r="G49" i="8"/>
  <c r="H49" i="8"/>
  <c r="I49" i="8"/>
  <c r="J49" i="8"/>
  <c r="K49" i="8"/>
  <c r="G35" i="8"/>
  <c r="H35" i="8"/>
  <c r="I35" i="8"/>
  <c r="J35" i="8"/>
  <c r="K35" i="8"/>
  <c r="G54" i="8"/>
  <c r="H54" i="8"/>
  <c r="I54" i="8"/>
  <c r="J54" i="8"/>
  <c r="K54" i="8"/>
  <c r="G63" i="8"/>
  <c r="H63" i="8"/>
  <c r="I63" i="8"/>
  <c r="J63" i="8"/>
  <c r="K63" i="8"/>
  <c r="G52" i="8"/>
  <c r="H52" i="8"/>
  <c r="I52" i="8"/>
  <c r="J52" i="8"/>
  <c r="K52" i="8"/>
  <c r="G56" i="8"/>
  <c r="H56" i="8"/>
  <c r="I56" i="8"/>
  <c r="J56" i="8"/>
  <c r="K56" i="8"/>
  <c r="G61" i="8"/>
  <c r="H61" i="8"/>
  <c r="I61" i="8"/>
  <c r="J61" i="8"/>
  <c r="K61" i="8"/>
  <c r="G23" i="8"/>
  <c r="H23" i="8"/>
  <c r="I23" i="8"/>
  <c r="J23" i="8"/>
  <c r="K23" i="8"/>
  <c r="G26" i="8"/>
  <c r="H26" i="8"/>
  <c r="I26" i="8"/>
  <c r="J26" i="8"/>
  <c r="K26" i="8"/>
  <c r="G40" i="8"/>
  <c r="H40" i="8"/>
  <c r="I40" i="8"/>
  <c r="J40" i="8"/>
  <c r="K40" i="8"/>
  <c r="G41" i="8"/>
  <c r="H41" i="8"/>
  <c r="I41" i="8"/>
  <c r="J41" i="8"/>
  <c r="K41" i="8"/>
  <c r="G45" i="8"/>
  <c r="H45" i="8"/>
  <c r="I45" i="8"/>
  <c r="J45" i="8"/>
  <c r="K45" i="8"/>
  <c r="G33" i="8"/>
  <c r="H33" i="8"/>
  <c r="I33" i="8"/>
  <c r="J33" i="8"/>
  <c r="K33" i="8"/>
  <c r="G47" i="8"/>
  <c r="H47" i="8"/>
  <c r="I47" i="8"/>
  <c r="J47" i="8"/>
  <c r="K47" i="8"/>
  <c r="G28" i="8"/>
  <c r="H28" i="8"/>
  <c r="I28" i="8"/>
  <c r="J28" i="8"/>
  <c r="K28" i="8"/>
  <c r="G46" i="8"/>
  <c r="H46" i="8"/>
  <c r="I46" i="8"/>
  <c r="J46" i="8"/>
  <c r="K46" i="8"/>
  <c r="G51" i="8"/>
  <c r="H51" i="8"/>
  <c r="I51" i="8"/>
  <c r="J51" i="8"/>
  <c r="K51" i="8"/>
  <c r="G32" i="8"/>
  <c r="H32" i="8"/>
  <c r="I32" i="8"/>
  <c r="J32" i="8"/>
  <c r="K32" i="8"/>
  <c r="G53" i="8"/>
  <c r="H53" i="8"/>
  <c r="I53" i="8"/>
  <c r="J53" i="8"/>
  <c r="K53" i="8"/>
  <c r="G64" i="8"/>
  <c r="H64" i="8"/>
  <c r="I64" i="8"/>
  <c r="J64" i="8"/>
  <c r="K64" i="8"/>
  <c r="G55" i="8"/>
  <c r="H55" i="8"/>
  <c r="I55" i="8"/>
  <c r="J55" i="8"/>
  <c r="K55" i="8"/>
  <c r="G25" i="8"/>
  <c r="H25" i="8"/>
  <c r="I25" i="8"/>
  <c r="J25" i="8"/>
  <c r="K25" i="8"/>
  <c r="G42" i="8"/>
  <c r="H42" i="8"/>
  <c r="I42" i="8"/>
  <c r="J42" i="8"/>
  <c r="K42" i="8"/>
  <c r="G60" i="8"/>
  <c r="H60" i="8"/>
  <c r="I60" i="8"/>
  <c r="J60" i="8"/>
  <c r="K60" i="8"/>
  <c r="F62" i="8"/>
  <c r="L62" i="8" s="1"/>
  <c r="F37" i="8"/>
  <c r="L37" i="8" s="1"/>
  <c r="F65" i="8"/>
  <c r="L65" i="8" s="1"/>
  <c r="F44" i="8"/>
  <c r="L44" i="8" s="1"/>
  <c r="F58" i="8"/>
  <c r="L58" i="8" s="1"/>
  <c r="F43" i="8"/>
  <c r="L43" i="8" s="1"/>
  <c r="F59" i="8"/>
  <c r="L59" i="8" s="1"/>
  <c r="F31" i="8"/>
  <c r="L31" i="8" s="1"/>
  <c r="F34" i="8"/>
  <c r="L34" i="8" s="1"/>
  <c r="F22" i="8"/>
  <c r="L22" i="8" s="1"/>
  <c r="F29" i="8"/>
  <c r="L29" i="8" s="1"/>
  <c r="F50" i="8"/>
  <c r="L50" i="8" s="1"/>
  <c r="F30" i="8"/>
  <c r="L30" i="8" s="1"/>
  <c r="F39" i="8"/>
  <c r="L39" i="8" s="1"/>
  <c r="F38" i="8"/>
  <c r="L38" i="8" s="1"/>
  <c r="F48" i="8"/>
  <c r="L48" i="8" s="1"/>
  <c r="F24" i="8"/>
  <c r="L24" i="8" s="1"/>
  <c r="F27" i="8"/>
  <c r="L27" i="8" s="1"/>
  <c r="F57" i="8"/>
  <c r="L57" i="8" s="1"/>
  <c r="F66" i="8"/>
  <c r="L66" i="8" s="1"/>
  <c r="F49" i="8"/>
  <c r="L49" i="8" s="1"/>
  <c r="F35" i="8"/>
  <c r="L35" i="8" s="1"/>
  <c r="F54" i="8"/>
  <c r="L54" i="8" s="1"/>
  <c r="F63" i="8"/>
  <c r="L63" i="8" s="1"/>
  <c r="F52" i="8"/>
  <c r="L52" i="8" s="1"/>
  <c r="F56" i="8"/>
  <c r="L56" i="8" s="1"/>
  <c r="F61" i="8"/>
  <c r="L61" i="8" s="1"/>
  <c r="F23" i="8"/>
  <c r="L23" i="8" s="1"/>
  <c r="F26" i="8"/>
  <c r="L26" i="8" s="1"/>
  <c r="F40" i="8"/>
  <c r="L40" i="8" s="1"/>
  <c r="F41" i="8"/>
  <c r="L41" i="8" s="1"/>
  <c r="F45" i="8"/>
  <c r="L45" i="8" s="1"/>
  <c r="F33" i="8"/>
  <c r="L33" i="8" s="1"/>
  <c r="F47" i="8"/>
  <c r="L47" i="8" s="1"/>
  <c r="F28" i="8"/>
  <c r="L28" i="8" s="1"/>
  <c r="F46" i="8"/>
  <c r="L46" i="8" s="1"/>
  <c r="F51" i="8"/>
  <c r="L51" i="8" s="1"/>
  <c r="F32" i="8"/>
  <c r="L32" i="8" s="1"/>
  <c r="F53" i="8"/>
  <c r="L53" i="8" s="1"/>
  <c r="F64" i="8"/>
  <c r="L64" i="8" s="1"/>
  <c r="F55" i="8"/>
  <c r="L55" i="8" s="1"/>
  <c r="F25" i="8"/>
  <c r="L25" i="8" s="1"/>
  <c r="F42" i="8"/>
  <c r="L42" i="8" s="1"/>
  <c r="F60" i="8"/>
  <c r="L60" i="8" s="1"/>
  <c r="F36" i="8"/>
  <c r="L36" i="8" s="1"/>
  <c r="E67" i="13"/>
  <c r="D67" i="13"/>
  <c r="E67" i="12"/>
  <c r="D67" i="12"/>
  <c r="E67" i="11"/>
  <c r="D67" i="11"/>
  <c r="E67" i="10"/>
  <c r="D67" i="10"/>
  <c r="E67" i="9"/>
  <c r="D67" i="9"/>
  <c r="V36" i="8"/>
  <c r="E67" i="8" l="1"/>
  <c r="V39" i="8" l="1"/>
  <c r="V51" i="8"/>
  <c r="V46" i="8"/>
  <c r="V34" i="8"/>
  <c r="V22" i="8"/>
  <c r="V27" i="8"/>
  <c r="V64" i="8"/>
  <c r="V47" i="8"/>
  <c r="V28" i="8"/>
  <c r="V43" i="8"/>
  <c r="V65" i="8"/>
  <c r="V38" i="8"/>
  <c r="V56" i="8"/>
  <c r="V35" i="8"/>
  <c r="V25" i="8"/>
  <c r="V60" i="8"/>
  <c r="V33" i="8"/>
  <c r="V37" i="8"/>
  <c r="V23" i="8"/>
  <c r="V50" i="8"/>
  <c r="V61" i="8"/>
  <c r="V49" i="8"/>
  <c r="V54" i="8"/>
  <c r="V29" i="8"/>
  <c r="V52" i="8"/>
  <c r="V62" i="8"/>
  <c r="V31" i="8"/>
  <c r="V40" i="8"/>
  <c r="V26" i="8"/>
  <c r="V55" i="8"/>
  <c r="V44" i="8"/>
  <c r="V45" i="8"/>
  <c r="V53" i="8"/>
  <c r="V58" i="8"/>
  <c r="V42" i="8"/>
  <c r="V30" i="8"/>
  <c r="V59" i="8"/>
  <c r="V63" i="8"/>
  <c r="V48" i="8"/>
  <c r="V57" i="8"/>
  <c r="V41" i="8"/>
  <c r="V24" i="8"/>
  <c r="V32" i="8"/>
  <c r="M67" i="8" l="1"/>
  <c r="M68" i="8" s="1"/>
  <c r="D67" i="8" l="1"/>
</calcChain>
</file>

<file path=xl/sharedStrings.xml><?xml version="1.0" encoding="utf-8"?>
<sst xmlns="http://schemas.openxmlformats.org/spreadsheetml/2006/main" count="1262" uniqueCount="206">
  <si>
    <t>Kompletní vývoj dokumentárního díla</t>
  </si>
  <si>
    <r>
      <t>Evidenční číslo výzvy:</t>
    </r>
    <r>
      <rPr>
        <sz val="9.5"/>
        <color rgb="FF000000"/>
        <rFont val="Arial"/>
        <family val="2"/>
      </rPr>
      <t xml:space="preserve">  2026-B-1-3-34</t>
    </r>
  </si>
  <si>
    <t>Cíle podpory audiovize:</t>
  </si>
  <si>
    <r>
      <t>Dotační kategorie:</t>
    </r>
    <r>
      <rPr>
        <sz val="9.5"/>
        <color rgb="FF000000"/>
        <rFont val="Arial"/>
        <family val="2"/>
      </rPr>
      <t xml:space="preserve"> Podpora televizních děl</t>
    </r>
  </si>
  <si>
    <t>1. Posílení stability producentských firem a podpora jejich dlouhodobé spolupráce s kreativními týmy.</t>
  </si>
  <si>
    <t>Dotační okruh: Vývoj českého audiovizuálního díla</t>
  </si>
  <si>
    <t>2. Podpora žánrové diverzity v české audiovizi.</t>
  </si>
  <si>
    <r>
      <t>Lhůta pro podávání žádostí:</t>
    </r>
    <r>
      <rPr>
        <sz val="9.5"/>
        <color rgb="FF000000"/>
        <rFont val="Arial"/>
        <family val="2"/>
      </rPr>
      <t xml:space="preserve"> 4. 5. 2026–5. 6. 2026</t>
    </r>
  </si>
  <si>
    <t>3. Podpora debutů a projektů pro různé cílové skupiny.</t>
  </si>
  <si>
    <r>
      <t>Finanční alokace:</t>
    </r>
    <r>
      <rPr>
        <sz val="9.5"/>
        <color rgb="FF000000"/>
        <rFont val="Arial"/>
        <family val="2"/>
      </rPr>
      <t xml:space="preserve"> 10 535 800 Kč</t>
    </r>
  </si>
  <si>
    <t>4. Podpora projektů pro lokální trh i pro mezinárodní distribuci.</t>
  </si>
  <si>
    <r>
      <t xml:space="preserve">Lhůta pro dokončení projektu: </t>
    </r>
    <r>
      <rPr>
        <sz val="9.5"/>
        <color rgb="FF000000"/>
        <rFont val="Arial"/>
        <family val="2"/>
      </rPr>
      <t xml:space="preserve">dle žádosti, nejpozději však do 30. 9. 2029
</t>
    </r>
  </si>
  <si>
    <t>5. Navýšení rozpočtů projektů ve vývoji skrze kofinancování z evropských i lokálních zdrojů.</t>
  </si>
  <si>
    <r>
      <t xml:space="preserve">Forma podpory: </t>
    </r>
    <r>
      <rPr>
        <sz val="9.5"/>
        <rFont val="Arial"/>
        <family val="2"/>
        <charset val="238"/>
      </rPr>
      <t>investiční dotace</t>
    </r>
  </si>
  <si>
    <t>Specifikace dotačního okruhu</t>
  </si>
  <si>
    <t>Podpora je určena pro kompletní vývoj:</t>
  </si>
  <si>
    <t xml:space="preserve">
– krátkometrážního nebo celovečerního dokumentárního televizního či kinematografického díla
(ve smyslu § 2. odst. 1 písm. b), c) zákona o audiovizi) nebo
– dokumentárního televizního díla (ve smyslu § 2. odst. 1 písm. c) zákona o audiovizi) ve formě
dokumentární minisérie (2–4 díly) nebo dokumentárního seriálu (5–13 dílů),</t>
  </si>
  <si>
    <t>která jsou českými audiovizuálními díly (ve smyslu § 2 odst. 1 písm. i) zákona o audiovizi).</t>
  </si>
  <si>
    <t>Krátkometrážním audiovizuálním dílem se pro účely Státního fondu audiovize (dále jen „Fond“) rozumí dílo
o délce do 60 minut včetně. Celovečerním audiovizuálním dílem se pro účely Fondu rozumí dílo se stopáží
delší než 60 minut.</t>
  </si>
  <si>
    <t>Součástí vývoje je v případě dokumentárního filmu práce na treatmentu nebo scénáři, v případě minisérie nebo
seriálu na scénáři nebo treatmentu prvních dvou epizod a synopse ostatních epizod a set-upu projektu ve verzi
po kompletním vývoji; vytvoření plánu výroby a jeho předpokládaného zajištění, práce na kreativním přístupu k tématu.</t>
  </si>
  <si>
    <t>Rada si vedle cílů podpory stanoví ve výzvě za cíl podporu efektivnějšího a diverzifikovanějšího
spolufinancování projektů z mezinárodních i lokálních zdrojů a podporu umělecké tvorby, různých žánrů
a inovativních non-fiction formátů a postupů.</t>
  </si>
  <si>
    <t>Rada deklaruje, že v této výzvě neurčuje specificky podporu režijních a producentských debutů.</t>
  </si>
  <si>
    <t>evidenční číslo projektu</t>
  </si>
  <si>
    <t>název žadatele</t>
  </si>
  <si>
    <t>název projektu</t>
  </si>
  <si>
    <t>celkový rozpočet projektu</t>
  </si>
  <si>
    <t>požadovaná podpora</t>
  </si>
  <si>
    <t>bodové hodnocení dle tvůrčího a realizačního testu</t>
  </si>
  <si>
    <t>bodové hodnocení Rada</t>
  </si>
  <si>
    <t>výše podpory</t>
  </si>
  <si>
    <t>žadatel – komplexní dílo ano/ne</t>
  </si>
  <si>
    <t>Rada – komplexní dílo ano/ne</t>
  </si>
  <si>
    <t>žadatel – náročné audiovizuální dílo
ano/ne</t>
  </si>
  <si>
    <t>Rada – náročné audiovizuální dílo
ano/ne</t>
  </si>
  <si>
    <t>žadatel – intenzita podpory %</t>
  </si>
  <si>
    <t>Rada – intenzita podpory %</t>
  </si>
  <si>
    <t>žadatel – datum dokončení projektu</t>
  </si>
  <si>
    <t>Rada – lhůta pro dokončení</t>
  </si>
  <si>
    <t>maximální podíl podpory na celkových nákladech</t>
  </si>
  <si>
    <t>tvůrčí kritéria</t>
  </si>
  <si>
    <t>realizační kritéria</t>
  </si>
  <si>
    <t>Relevance projektu k výzvě</t>
  </si>
  <si>
    <t>Potenciál pro publikum</t>
  </si>
  <si>
    <t>Relevance k předchozí činnosti žadatele</t>
  </si>
  <si>
    <t>Kreativní tým</t>
  </si>
  <si>
    <t>Realizační strategie a ekonomika projektu</t>
  </si>
  <si>
    <t>Udržitelnost</t>
  </si>
  <si>
    <t>0–30</t>
  </si>
  <si>
    <t>0–10</t>
  </si>
  <si>
    <t>0–20</t>
  </si>
  <si>
    <t>897-2026</t>
  </si>
  <si>
    <t>Hypermarket Film s.r.o.</t>
  </si>
  <si>
    <t>Obyčejný život - vývoj</t>
  </si>
  <si>
    <t>ne</t>
  </si>
  <si>
    <t>ano</t>
  </si>
  <si>
    <t>31.1.2028</t>
  </si>
  <si>
    <t>30.9.2029</t>
  </si>
  <si>
    <t>916-2026</t>
  </si>
  <si>
    <t>radical empathy s.r.o.</t>
  </si>
  <si>
    <t>Než se zlomí noc</t>
  </si>
  <si>
    <t>ano - 30 %</t>
  </si>
  <si>
    <t>905-2026</t>
  </si>
  <si>
    <t>Mimesis Film s.r.o.</t>
  </si>
  <si>
    <t>Pokrok?</t>
  </si>
  <si>
    <t>31.12.2027</t>
  </si>
  <si>
    <t>930-2026</t>
  </si>
  <si>
    <t>Poklad</t>
  </si>
  <si>
    <t>30.6.2028</t>
  </si>
  <si>
    <t>917-2026</t>
  </si>
  <si>
    <t>Ticho a hluk</t>
  </si>
  <si>
    <t>906-2026</t>
  </si>
  <si>
    <t>nutprodukce, s.r.o</t>
  </si>
  <si>
    <t>Ve věci přihlížení</t>
  </si>
  <si>
    <t>923-2026</t>
  </si>
  <si>
    <t>Somatic Films s.r.o.</t>
  </si>
  <si>
    <t>Ztracená</t>
  </si>
  <si>
    <t>898-2026</t>
  </si>
  <si>
    <t>Marina Films s.r.o.</t>
  </si>
  <si>
    <t>Bertha</t>
  </si>
  <si>
    <t>31.12.2026</t>
  </si>
  <si>
    <t xml:space="preserve">900-2026 </t>
  </si>
  <si>
    <t>CINEPOINT s.r.o.</t>
  </si>
  <si>
    <t>Arctic Empire</t>
  </si>
  <si>
    <t>30.4.2027</t>
  </si>
  <si>
    <t>895-2026</t>
  </si>
  <si>
    <t>GPO Platform s.r.o.</t>
  </si>
  <si>
    <t>Černá skříňka</t>
  </si>
  <si>
    <t>30.11.2027</t>
  </si>
  <si>
    <t>926-2026</t>
  </si>
  <si>
    <t>Beginner's Mind s.r.o.</t>
  </si>
  <si>
    <t>Viktorka</t>
  </si>
  <si>
    <t>5.10.2028</t>
  </si>
  <si>
    <t>921-2026</t>
  </si>
  <si>
    <t>Films &amp; Chips s.r.o.</t>
  </si>
  <si>
    <t>Národní obrození pro mírně pokročilé</t>
  </si>
  <si>
    <t>896-2026</t>
  </si>
  <si>
    <t>Safe Place Production s.r.o.</t>
  </si>
  <si>
    <t>Hlad je vypnutý</t>
  </si>
  <si>
    <t>910-2026</t>
  </si>
  <si>
    <t>JUNK</t>
  </si>
  <si>
    <t>869-2026</t>
  </si>
  <si>
    <t>AZN kru s.r.o.</t>
  </si>
  <si>
    <t>Bears Without Visa</t>
  </si>
  <si>
    <t>881-2026</t>
  </si>
  <si>
    <t>Lonely Production s.r.o.</t>
  </si>
  <si>
    <t>Kauza Bílý gauč</t>
  </si>
  <si>
    <t>1.5.2027</t>
  </si>
  <si>
    <t>903-2026</t>
  </si>
  <si>
    <t>Pink Productions, s.r.o.</t>
  </si>
  <si>
    <t>Život s Klausem</t>
  </si>
  <si>
    <t>901-2026</t>
  </si>
  <si>
    <t>Punk Film, s.r.o.</t>
  </si>
  <si>
    <t>Ana Urdunia</t>
  </si>
  <si>
    <t>918-2026</t>
  </si>
  <si>
    <t>D1film s.r.o.</t>
  </si>
  <si>
    <t>Drtivá menšina</t>
  </si>
  <si>
    <t>919-2026</t>
  </si>
  <si>
    <t>Somatic Films s.r.o</t>
  </si>
  <si>
    <t>Unikáme tíze nekonečného nebe</t>
  </si>
  <si>
    <t>30.4.2028</t>
  </si>
  <si>
    <t>931-2026</t>
  </si>
  <si>
    <t>Gamma Pictures s.r.o.</t>
  </si>
  <si>
    <t>Hledala jsem teplo</t>
  </si>
  <si>
    <t>31.1.2029</t>
  </si>
  <si>
    <t>893-2026</t>
  </si>
  <si>
    <t>Vyjednavač</t>
  </si>
  <si>
    <t>883-2026</t>
  </si>
  <si>
    <t>CINEART TV Prague s.r.o.</t>
  </si>
  <si>
    <t>Ticho po sirénách</t>
  </si>
  <si>
    <t>30.3.2028</t>
  </si>
  <si>
    <t>920-2026</t>
  </si>
  <si>
    <t>NOCHI FILM s.r.o.</t>
  </si>
  <si>
    <t>Ty jsi moje doma</t>
  </si>
  <si>
    <t>5.3.2028</t>
  </si>
  <si>
    <t>924-2026</t>
  </si>
  <si>
    <t>Frame Films s.r.o.</t>
  </si>
  <si>
    <t>Last Crime We Don’t Remember</t>
  </si>
  <si>
    <t>30.9.2027</t>
  </si>
  <si>
    <t>922-2026</t>
  </si>
  <si>
    <t>Aussiger Vision s.r.o.</t>
  </si>
  <si>
    <t>Něco navíc</t>
  </si>
  <si>
    <t>30.6.2029</t>
  </si>
  <si>
    <t xml:space="preserve">904-2026 </t>
  </si>
  <si>
    <t>Other Stories s.r.o.</t>
  </si>
  <si>
    <t>Parallel space</t>
  </si>
  <si>
    <t>909-2026</t>
  </si>
  <si>
    <t>endorfilm s.r.o.</t>
  </si>
  <si>
    <t>Nepřistupuj blíž</t>
  </si>
  <si>
    <t>31.5.2028</t>
  </si>
  <si>
    <t>899-2026</t>
  </si>
  <si>
    <t>nukleon frame, s.r.o.</t>
  </si>
  <si>
    <t>Československé letecké nehody</t>
  </si>
  <si>
    <t>30.9.2028</t>
  </si>
  <si>
    <t xml:space="preserve">925-2026 </t>
  </si>
  <si>
    <t>Kuli Film s.r.o</t>
  </si>
  <si>
    <t>PRVNÍ SEZÓNA</t>
  </si>
  <si>
    <t>15.12.2027</t>
  </si>
  <si>
    <t xml:space="preserve">913-2026 </t>
  </si>
  <si>
    <t>cinetik produkce s.r.o.</t>
  </si>
  <si>
    <t xml:space="preserve">Zmizelé elity </t>
  </si>
  <si>
    <t>927-2026</t>
  </si>
  <si>
    <t>Kronika Čechů</t>
  </si>
  <si>
    <t>911-2026</t>
  </si>
  <si>
    <t>Gnomon Production s.r.o.</t>
  </si>
  <si>
    <t>Děti obrazovek</t>
  </si>
  <si>
    <t>1.3.2027</t>
  </si>
  <si>
    <t>929-2026</t>
  </si>
  <si>
    <t>Hledejme, kde nejsme</t>
  </si>
  <si>
    <t>30.6.2027</t>
  </si>
  <si>
    <t>914-2026</t>
  </si>
  <si>
    <t>moony films s.r.o.</t>
  </si>
  <si>
    <t>Jeviště</t>
  </si>
  <si>
    <t>8.2.2028</t>
  </si>
  <si>
    <t>907-2026</t>
  </si>
  <si>
    <t>Na druhé straně ticha</t>
  </si>
  <si>
    <t>885-2026</t>
  </si>
  <si>
    <t>NYASA FILMS INTERNATIONAL, z.ú.</t>
  </si>
  <si>
    <t>KULTURA JE DÁLNICE</t>
  </si>
  <si>
    <t>31.12.2028</t>
  </si>
  <si>
    <t>894-2026</t>
  </si>
  <si>
    <t>FHBV s.r.o.</t>
  </si>
  <si>
    <t>All-in (O všechno)</t>
  </si>
  <si>
    <t>932-2026</t>
  </si>
  <si>
    <t>Van&amp;Haus s.r.o.</t>
  </si>
  <si>
    <t>Planeta ticho</t>
  </si>
  <si>
    <t>915-2026</t>
  </si>
  <si>
    <t>GepART pictures s.r.o.</t>
  </si>
  <si>
    <t>Osmnáctiletý kapitán</t>
  </si>
  <si>
    <t>1.4.2028</t>
  </si>
  <si>
    <t>878-2026</t>
  </si>
  <si>
    <t>IAM PROLOG s.r.o.</t>
  </si>
  <si>
    <t>ELIŠKA A ERIKA – JEDEN PŘÍBĚH?</t>
  </si>
  <si>
    <t>31.10.2026</t>
  </si>
  <si>
    <t>912-2026</t>
  </si>
  <si>
    <t>Operachot, z.s.</t>
  </si>
  <si>
    <t>Městské zásahy</t>
  </si>
  <si>
    <t>928-2026</t>
  </si>
  <si>
    <t>BAJO FILMS s.r.o.</t>
  </si>
  <si>
    <t>TELEVIZE V OHROŽENÍ</t>
  </si>
  <si>
    <t>882-2026</t>
  </si>
  <si>
    <t>Bledě modrá tečka s.r.o.</t>
  </si>
  <si>
    <t xml:space="preserve">Indiánský dar </t>
  </si>
  <si>
    <t>908-2026</t>
  </si>
  <si>
    <t>Milion Plus s.r.o.</t>
  </si>
  <si>
    <t>CITTA</t>
  </si>
  <si>
    <t>zbývá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</si>
</sst>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[$-405]d\.\ mmmm\ yyyy;@"/>
  </numFmts>
  <fonts count="10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18"/>
      <name val="Arial"/>
      <family val="2"/>
      <charset val="238"/>
    </font>
    <font>
      <sz val="9.5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.5"/>
      <color rgb="FF00000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9.5"/>
      <color rgb="FF000000"/>
      <name val="Arial"/>
      <family val="2"/>
    </font>
    <font>
      <sz val="9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B4B4B4"/>
      </left>
      <right style="thin">
        <color rgb="FFB4B4B4"/>
      </right>
      <top style="thin">
        <color rgb="FFB4B4B4"/>
      </top>
      <bottom style="thin">
        <color rgb="FFB4B4B4"/>
      </bottom>
      <diagonal/>
    </border>
    <border>
      <left style="thin">
        <color rgb="FFB4B4B4"/>
      </left>
      <right style="thin">
        <color rgb="FFB4B4B4"/>
      </right>
      <top style="thin">
        <color rgb="FFB4B4B4"/>
      </top>
      <bottom/>
      <diagonal/>
    </border>
    <border>
      <left style="thin">
        <color rgb="FFB4B4B4"/>
      </left>
      <right/>
      <top/>
      <bottom style="thin">
        <color rgb="FFB4B4B4"/>
      </bottom>
      <diagonal/>
    </border>
    <border>
      <left/>
      <right/>
      <top/>
      <bottom style="thin">
        <color rgb="FFB4B4B4"/>
      </bottom>
      <diagonal/>
    </border>
    <border>
      <left/>
      <right/>
      <top style="thin">
        <color rgb="FFB4B4B4"/>
      </top>
      <bottom style="thin">
        <color rgb="FFB4B4B4"/>
      </bottom>
      <diagonal/>
    </border>
    <border>
      <left style="thin">
        <color rgb="FFB4B4B4"/>
      </left>
      <right/>
      <top style="thin">
        <color rgb="FFB4B4B4"/>
      </top>
      <bottom style="thin">
        <color rgb="FFB4B4B4"/>
      </bottom>
      <diagonal/>
    </border>
    <border>
      <left style="thin">
        <color rgb="FFB4B4B4"/>
      </left>
      <right style="thin">
        <color rgb="FFB4B4B4"/>
      </right>
      <top/>
      <bottom/>
      <diagonal/>
    </border>
    <border>
      <left style="thin">
        <color rgb="FFB4B4B4"/>
      </left>
      <right style="thin">
        <color rgb="FFB4B4B4"/>
      </right>
      <top/>
      <bottom style="thin">
        <color rgb="FFB4B4B4"/>
      </bottom>
      <diagonal/>
    </border>
    <border>
      <left/>
      <right style="thin">
        <color rgb="FFB4B4B4"/>
      </right>
      <top style="thin">
        <color rgb="FFB4B4B4"/>
      </top>
      <bottom style="thin">
        <color rgb="FFB4B4B4"/>
      </bottom>
      <diagonal/>
    </border>
    <border>
      <left style="dotted">
        <color rgb="FF000000"/>
      </left>
      <right style="dotted">
        <color rgb="FF000000"/>
      </right>
      <top style="thin">
        <color rgb="FFB4B4B4"/>
      </top>
      <bottom style="dotted">
        <color rgb="FF000000"/>
      </bottom>
      <diagonal/>
    </border>
    <border>
      <left/>
      <right style="dotted">
        <color rgb="FF000000"/>
      </right>
      <top style="thin">
        <color rgb="FFB4B4B4"/>
      </top>
      <bottom/>
      <diagonal/>
    </border>
    <border>
      <left/>
      <right style="dotted">
        <color rgb="FF000000"/>
      </right>
      <top/>
      <bottom/>
      <diagonal/>
    </border>
    <border>
      <left/>
      <right style="dotted">
        <color rgb="FF000000"/>
      </right>
      <top/>
      <bottom style="thin">
        <color theme="0" tint="-0.24994659260841701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7" fillId="0" borderId="0" applyFill="0" applyProtection="0"/>
  </cellStyleXfs>
  <cellXfs count="65">
    <xf numFmtId="0" fontId="0" fillId="0" borderId="0" xfId="0"/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3" fontId="5" fillId="2" borderId="0" xfId="0" applyNumberFormat="1" applyFont="1" applyFill="1" applyAlignment="1">
      <alignment horizontal="right" vertical="top"/>
    </xf>
    <xf numFmtId="3" fontId="5" fillId="2" borderId="0" xfId="0" applyNumberFormat="1" applyFont="1" applyFill="1" applyAlignment="1">
      <alignment horizontal="left" vertical="top"/>
    </xf>
    <xf numFmtId="0" fontId="1" fillId="2" borderId="1" xfId="0" applyFont="1" applyFill="1" applyBorder="1" applyAlignment="1">
      <alignment vertical="top" wrapText="1"/>
    </xf>
    <xf numFmtId="0" fontId="8" fillId="2" borderId="0" xfId="0" applyFont="1" applyFill="1" applyAlignment="1">
      <alignment horizontal="left" vertical="top"/>
    </xf>
    <xf numFmtId="165" fontId="3" fillId="2" borderId="0" xfId="0" applyNumberFormat="1" applyFont="1" applyFill="1" applyAlignment="1">
      <alignment horizontal="left" vertical="top"/>
    </xf>
    <xf numFmtId="0" fontId="3" fillId="2" borderId="0" xfId="0" applyFont="1" applyFill="1" applyAlignment="1">
      <alignment wrapText="1"/>
    </xf>
    <xf numFmtId="0" fontId="1" fillId="2" borderId="2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right" vertical="top"/>
    </xf>
    <xf numFmtId="3" fontId="3" fillId="0" borderId="1" xfId="0" applyNumberFormat="1" applyFont="1" applyBorder="1" applyAlignment="1">
      <alignment horizontal="left" vertical="top"/>
    </xf>
    <xf numFmtId="3" fontId="3" fillId="0" borderId="1" xfId="0" applyNumberFormat="1" applyFont="1" applyBorder="1" applyAlignment="1">
      <alignment horizontal="right" vertical="top"/>
    </xf>
    <xf numFmtId="3" fontId="3" fillId="0" borderId="1" xfId="0" applyNumberFormat="1" applyFont="1" applyBorder="1" applyAlignment="1">
      <alignment vertical="top"/>
    </xf>
    <xf numFmtId="4" fontId="3" fillId="0" borderId="10" xfId="0" applyNumberFormat="1" applyFont="1" applyBorder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1" fillId="2" borderId="6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2" fontId="1" fillId="2" borderId="2" xfId="0" applyNumberFormat="1" applyFont="1" applyFill="1" applyBorder="1" applyAlignment="1">
      <alignment horizontal="left" vertical="top" wrapText="1"/>
    </xf>
    <xf numFmtId="2" fontId="1" fillId="2" borderId="7" xfId="0" applyNumberFormat="1" applyFont="1" applyFill="1" applyBorder="1" applyAlignment="1">
      <alignment horizontal="left" vertical="top" wrapText="1"/>
    </xf>
    <xf numFmtId="2" fontId="1" fillId="2" borderId="8" xfId="0" applyNumberFormat="1" applyFont="1" applyFill="1" applyBorder="1" applyAlignment="1">
      <alignment horizontal="left" vertical="top" wrapText="1"/>
    </xf>
    <xf numFmtId="0" fontId="6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8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right" vertical="top"/>
    </xf>
    <xf numFmtId="3" fontId="5" fillId="2" borderId="0" xfId="0" applyNumberFormat="1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top"/>
    </xf>
    <xf numFmtId="165" fontId="3" fillId="2" borderId="0" xfId="0" applyNumberFormat="1" applyFont="1" applyFill="1" applyBorder="1" applyAlignment="1">
      <alignment horizontal="left" vertical="top"/>
    </xf>
    <xf numFmtId="0" fontId="1" fillId="2" borderId="14" xfId="0" applyFont="1" applyFill="1" applyBorder="1" applyAlignment="1">
      <alignment horizontal="left" vertical="top" wrapText="1"/>
    </xf>
    <xf numFmtId="2" fontId="1" fillId="2" borderId="14" xfId="0" applyNumberFormat="1" applyFont="1" applyFill="1" applyBorder="1" applyAlignment="1">
      <alignment horizontal="left" vertical="top" wrapText="1"/>
    </xf>
    <xf numFmtId="0" fontId="1" fillId="2" borderId="14" xfId="0" applyFont="1" applyFill="1" applyBorder="1" applyAlignment="1">
      <alignment horizontal="left" vertical="top"/>
    </xf>
    <xf numFmtId="0" fontId="1" fillId="2" borderId="14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/>
    </xf>
    <xf numFmtId="165" fontId="1" fillId="2" borderId="14" xfId="0" applyNumberFormat="1" applyFont="1" applyFill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1" fillId="2" borderId="14" xfId="0" applyFont="1" applyFill="1" applyBorder="1" applyAlignment="1">
      <alignment vertical="top" wrapText="1"/>
    </xf>
    <xf numFmtId="0" fontId="1" fillId="2" borderId="14" xfId="0" applyFont="1" applyFill="1" applyBorder="1" applyAlignment="1">
      <alignment horizontal="left" vertical="top" wrapText="1"/>
    </xf>
    <xf numFmtId="3" fontId="3" fillId="0" borderId="14" xfId="0" applyNumberFormat="1" applyFont="1" applyBorder="1" applyAlignment="1">
      <alignment horizontal="left" vertical="top"/>
    </xf>
    <xf numFmtId="3" fontId="3" fillId="0" borderId="14" xfId="0" applyNumberFormat="1" applyFont="1" applyBorder="1" applyAlignment="1">
      <alignment horizontal="right" vertical="top"/>
    </xf>
    <xf numFmtId="4" fontId="3" fillId="0" borderId="14" xfId="0" applyNumberFormat="1" applyFont="1" applyBorder="1" applyAlignment="1">
      <alignment vertical="top"/>
    </xf>
    <xf numFmtId="3" fontId="3" fillId="2" borderId="14" xfId="0" applyNumberFormat="1" applyFont="1" applyFill="1" applyBorder="1" applyAlignment="1">
      <alignment horizontal="right" vertical="top"/>
    </xf>
    <xf numFmtId="0" fontId="3" fillId="2" borderId="14" xfId="0" applyFont="1" applyFill="1" applyBorder="1" applyAlignment="1">
      <alignment horizontal="center" vertical="top"/>
    </xf>
    <xf numFmtId="9" fontId="3" fillId="2" borderId="14" xfId="0" applyNumberFormat="1" applyFont="1" applyFill="1" applyBorder="1" applyAlignment="1">
      <alignment horizontal="center" vertical="top"/>
    </xf>
    <xf numFmtId="14" fontId="3" fillId="2" borderId="14" xfId="0" applyNumberFormat="1" applyFont="1" applyFill="1" applyBorder="1" applyAlignment="1">
      <alignment horizontal="center" vertical="top"/>
    </xf>
    <xf numFmtId="3" fontId="3" fillId="0" borderId="14" xfId="0" applyNumberFormat="1" applyFont="1" applyBorder="1" applyAlignment="1">
      <alignment vertical="top"/>
    </xf>
  </cellXfs>
  <cellStyles count="3">
    <cellStyle name="Čárka 2" xfId="1" xr:uid="{00000000-0005-0000-0000-000000000000}"/>
    <cellStyle name="Normální" xfId="0" builtinId="0"/>
    <cellStyle name="Normální 2" xfId="2" xr:uid="{1186FFC1-50D8-41A4-837A-E340FC74D25E}"/>
  </cellStyles>
  <dxfs count="0"/>
  <tableStyles count="0" defaultTableStyle="TableStyleMedium2" defaultPivotStyle="PivotStyleLight16"/>
  <colors>
    <mruColors>
      <color rgb="FFB4B4B4"/>
      <color rgb="FFFE08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F1B78-B6D5-B440-8D67-61FCDF120A84}">
  <sheetPr>
    <pageSetUpPr fitToPage="1"/>
  </sheetPr>
  <dimension ref="A1:V69"/>
  <sheetViews>
    <sheetView tabSelected="1" topLeftCell="A14" zoomScaleNormal="100" workbookViewId="0">
      <selection activeCell="Z22" sqref="Z22"/>
    </sheetView>
  </sheetViews>
  <sheetFormatPr defaultColWidth="9.140625" defaultRowHeight="12.75" customHeight="1"/>
  <cols>
    <col min="1" max="1" width="11.42578125" style="2" customWidth="1"/>
    <col min="2" max="2" width="30" style="2" bestFit="1" customWidth="1"/>
    <col min="3" max="3" width="40.7109375" style="2" customWidth="1"/>
    <col min="4" max="4" width="15.42578125" style="2" customWidth="1"/>
    <col min="5" max="5" width="22.140625" style="2" customWidth="1"/>
    <col min="6" max="6" width="14.140625" style="2" customWidth="1"/>
    <col min="7" max="7" width="9.42578125" style="2" customWidth="1"/>
    <col min="8" max="8" width="9.7109375" style="2" customWidth="1"/>
    <col min="9" max="11" width="9.42578125" style="2" customWidth="1"/>
    <col min="12" max="12" width="9.85546875" style="2" customWidth="1"/>
    <col min="13" max="13" width="14.42578125" style="2" customWidth="1"/>
    <col min="14" max="19" width="13.42578125" style="2" customWidth="1"/>
    <col min="20" max="21" width="13.42578125" style="9" customWidth="1"/>
    <col min="22" max="22" width="23.7109375" style="9" customWidth="1"/>
    <col min="23" max="16384" width="9.140625" style="2"/>
  </cols>
  <sheetData>
    <row r="1" spans="1:13" ht="38.25" customHeight="1">
      <c r="A1" s="1" t="s">
        <v>0</v>
      </c>
    </row>
    <row r="2" spans="1:13" ht="15" customHeight="1">
      <c r="A2" s="8" t="s">
        <v>1</v>
      </c>
      <c r="D2" s="3" t="s">
        <v>2</v>
      </c>
    </row>
    <row r="3" spans="1:13" ht="15" customHeight="1">
      <c r="A3" s="8" t="s">
        <v>3</v>
      </c>
      <c r="D3" s="39" t="s">
        <v>4</v>
      </c>
      <c r="E3" s="39"/>
      <c r="F3" s="39"/>
      <c r="G3" s="39"/>
      <c r="H3" s="39"/>
      <c r="I3" s="39"/>
      <c r="J3" s="39"/>
      <c r="K3" s="39"/>
      <c r="L3" s="39"/>
      <c r="M3" s="39"/>
    </row>
    <row r="4" spans="1:13" ht="15" customHeight="1">
      <c r="A4" s="3" t="s">
        <v>5</v>
      </c>
      <c r="D4" s="40" t="s">
        <v>6</v>
      </c>
      <c r="E4" s="40"/>
      <c r="F4" s="40"/>
      <c r="G4" s="40"/>
      <c r="H4" s="40"/>
      <c r="I4" s="40"/>
      <c r="J4" s="40"/>
      <c r="K4" s="40"/>
      <c r="L4" s="40"/>
      <c r="M4" s="40"/>
    </row>
    <row r="5" spans="1:13" ht="15" customHeight="1">
      <c r="A5" s="8" t="s">
        <v>7</v>
      </c>
      <c r="D5" s="40" t="s">
        <v>8</v>
      </c>
      <c r="E5" s="40"/>
      <c r="F5" s="40"/>
      <c r="G5" s="40"/>
      <c r="H5" s="40"/>
      <c r="I5" s="40"/>
      <c r="J5" s="40"/>
      <c r="K5" s="40"/>
      <c r="L5" s="40"/>
      <c r="M5" s="40"/>
    </row>
    <row r="6" spans="1:13" ht="15" customHeight="1">
      <c r="A6" s="8" t="s">
        <v>9</v>
      </c>
      <c r="D6" s="40" t="s">
        <v>10</v>
      </c>
      <c r="E6" s="40"/>
      <c r="F6" s="40"/>
      <c r="G6" s="40"/>
      <c r="H6" s="40"/>
      <c r="I6" s="40"/>
      <c r="J6" s="40"/>
      <c r="K6" s="40"/>
      <c r="L6" s="40"/>
      <c r="M6" s="40"/>
    </row>
    <row r="7" spans="1:13" ht="15" customHeight="1">
      <c r="A7" s="41" t="s">
        <v>11</v>
      </c>
      <c r="B7" s="41"/>
      <c r="C7" s="41"/>
      <c r="D7" s="14" t="s">
        <v>12</v>
      </c>
      <c r="E7" s="10"/>
      <c r="F7" s="10"/>
      <c r="G7" s="10"/>
      <c r="H7" s="10"/>
      <c r="I7" s="10"/>
      <c r="J7" s="10"/>
      <c r="K7" s="10"/>
      <c r="L7" s="10"/>
      <c r="M7" s="10"/>
    </row>
    <row r="8" spans="1:13" ht="15" customHeight="1">
      <c r="A8" s="3" t="s">
        <v>13</v>
      </c>
      <c r="B8" s="13"/>
      <c r="C8" s="13"/>
    </row>
    <row r="9" spans="1:13" ht="15" customHeight="1">
      <c r="D9" s="3" t="s">
        <v>14</v>
      </c>
      <c r="E9" s="12"/>
      <c r="F9" s="12"/>
      <c r="G9" s="12"/>
      <c r="H9" s="12"/>
      <c r="I9" s="12"/>
      <c r="J9" s="12"/>
      <c r="K9" s="12"/>
      <c r="L9" s="12"/>
      <c r="M9" s="12"/>
    </row>
    <row r="10" spans="1:13" ht="15" customHeight="1">
      <c r="D10" s="21" t="s">
        <v>15</v>
      </c>
      <c r="E10" s="21"/>
      <c r="F10" s="21"/>
      <c r="G10" s="21"/>
      <c r="H10" s="21"/>
      <c r="I10" s="21"/>
      <c r="J10" s="21"/>
      <c r="K10" s="21"/>
      <c r="L10" s="21"/>
      <c r="M10" s="21"/>
    </row>
    <row r="11" spans="1:13" ht="70.5" customHeight="1">
      <c r="D11" s="21" t="s">
        <v>16</v>
      </c>
      <c r="E11" s="21"/>
      <c r="F11" s="21"/>
      <c r="G11" s="21"/>
      <c r="H11" s="21"/>
      <c r="I11" s="21"/>
      <c r="J11" s="21"/>
      <c r="K11" s="21"/>
      <c r="L11" s="21"/>
      <c r="M11" s="21"/>
    </row>
    <row r="12" spans="1:13" ht="17.25" customHeight="1">
      <c r="D12" s="21" t="s">
        <v>17</v>
      </c>
      <c r="E12" s="21"/>
      <c r="F12" s="21"/>
      <c r="G12" s="21"/>
      <c r="H12" s="21"/>
      <c r="I12" s="21"/>
      <c r="J12" s="21"/>
      <c r="K12" s="21"/>
      <c r="L12" s="21"/>
      <c r="M12" s="21"/>
    </row>
    <row r="13" spans="1:13" ht="45" customHeight="1">
      <c r="D13" s="21" t="s">
        <v>18</v>
      </c>
      <c r="E13" s="42"/>
      <c r="F13" s="42"/>
      <c r="G13" s="42"/>
      <c r="H13" s="42"/>
      <c r="I13" s="42"/>
      <c r="J13" s="42"/>
      <c r="K13" s="42"/>
      <c r="L13" s="42"/>
      <c r="M13" s="42"/>
    </row>
    <row r="14" spans="1:13" ht="57.95" customHeight="1">
      <c r="D14" s="21" t="s">
        <v>19</v>
      </c>
      <c r="E14" s="42"/>
      <c r="F14" s="42"/>
      <c r="G14" s="42"/>
      <c r="H14" s="42"/>
      <c r="I14" s="42"/>
      <c r="J14" s="42"/>
      <c r="K14" s="42"/>
      <c r="L14" s="42"/>
      <c r="M14" s="42"/>
    </row>
    <row r="15" spans="1:13" ht="48.95" customHeight="1">
      <c r="D15" s="21" t="s">
        <v>20</v>
      </c>
      <c r="E15" s="42"/>
      <c r="F15" s="42"/>
      <c r="G15" s="42"/>
      <c r="H15" s="42"/>
      <c r="I15" s="42"/>
      <c r="J15" s="42"/>
      <c r="K15" s="42"/>
      <c r="L15" s="42"/>
      <c r="M15" s="42"/>
    </row>
    <row r="16" spans="1:13" ht="15" customHeight="1">
      <c r="D16" s="21" t="s">
        <v>21</v>
      </c>
      <c r="E16" s="21"/>
      <c r="F16" s="21"/>
      <c r="G16" s="21"/>
      <c r="H16" s="21"/>
      <c r="I16" s="21"/>
      <c r="J16" s="21"/>
      <c r="K16" s="21"/>
      <c r="L16" s="21"/>
      <c r="M16" s="21"/>
    </row>
    <row r="17" spans="1:22" ht="15" customHeight="1">
      <c r="A17" s="3"/>
      <c r="G17" s="3"/>
      <c r="H17" s="3"/>
      <c r="I17" s="3"/>
    </row>
    <row r="18" spans="1:22" ht="15" customHeight="1">
      <c r="A18" s="48" t="s">
        <v>22</v>
      </c>
      <c r="B18" s="48" t="s">
        <v>23</v>
      </c>
      <c r="C18" s="48" t="s">
        <v>24</v>
      </c>
      <c r="D18" s="48" t="s">
        <v>25</v>
      </c>
      <c r="E18" s="49" t="s">
        <v>26</v>
      </c>
      <c r="F18" s="50" t="s">
        <v>27</v>
      </c>
      <c r="G18" s="50"/>
      <c r="H18" s="50"/>
      <c r="I18" s="50"/>
      <c r="J18" s="50"/>
      <c r="K18" s="50"/>
      <c r="L18" s="51" t="s">
        <v>28</v>
      </c>
      <c r="M18" s="52" t="s">
        <v>29</v>
      </c>
      <c r="N18" s="48" t="s">
        <v>30</v>
      </c>
      <c r="O18" s="48" t="s">
        <v>31</v>
      </c>
      <c r="P18" s="48" t="s">
        <v>32</v>
      </c>
      <c r="Q18" s="48" t="s">
        <v>33</v>
      </c>
      <c r="R18" s="48" t="s">
        <v>34</v>
      </c>
      <c r="S18" s="48" t="s">
        <v>35</v>
      </c>
      <c r="T18" s="53" t="s">
        <v>36</v>
      </c>
      <c r="U18" s="53" t="s">
        <v>37</v>
      </c>
      <c r="V18" s="53" t="s">
        <v>38</v>
      </c>
    </row>
    <row r="19" spans="1:22" ht="14.45" customHeight="1">
      <c r="A19" s="48"/>
      <c r="B19" s="48"/>
      <c r="C19" s="48"/>
      <c r="D19" s="48"/>
      <c r="E19" s="49"/>
      <c r="F19" s="52" t="s">
        <v>39</v>
      </c>
      <c r="G19" s="52"/>
      <c r="H19" s="52" t="s">
        <v>40</v>
      </c>
      <c r="I19" s="52"/>
      <c r="J19" s="52"/>
      <c r="K19" s="52"/>
      <c r="L19" s="51"/>
      <c r="M19" s="52"/>
      <c r="N19" s="48"/>
      <c r="O19" s="48"/>
      <c r="P19" s="48"/>
      <c r="Q19" s="54"/>
      <c r="R19" s="48"/>
      <c r="S19" s="48"/>
      <c r="T19" s="53"/>
      <c r="U19" s="53"/>
      <c r="V19" s="53"/>
    </row>
    <row r="20" spans="1:22" ht="78" customHeight="1">
      <c r="A20" s="48"/>
      <c r="B20" s="48"/>
      <c r="C20" s="48"/>
      <c r="D20" s="48"/>
      <c r="E20" s="49"/>
      <c r="F20" s="55" t="s">
        <v>41</v>
      </c>
      <c r="G20" s="55" t="s">
        <v>42</v>
      </c>
      <c r="H20" s="55" t="s">
        <v>43</v>
      </c>
      <c r="I20" s="55" t="s">
        <v>44</v>
      </c>
      <c r="J20" s="56" t="s">
        <v>45</v>
      </c>
      <c r="K20" s="55" t="s">
        <v>46</v>
      </c>
      <c r="L20" s="51"/>
      <c r="M20" s="52"/>
      <c r="N20" s="48"/>
      <c r="O20" s="48"/>
      <c r="P20" s="48"/>
      <c r="Q20" s="54"/>
      <c r="R20" s="48"/>
      <c r="S20" s="48"/>
      <c r="T20" s="53"/>
      <c r="U20" s="53"/>
      <c r="V20" s="53"/>
    </row>
    <row r="21" spans="1:22" ht="30.95" customHeight="1">
      <c r="A21" s="48"/>
      <c r="B21" s="48"/>
      <c r="C21" s="48"/>
      <c r="D21" s="48"/>
      <c r="E21" s="49"/>
      <c r="F21" s="56" t="s">
        <v>47</v>
      </c>
      <c r="G21" s="56" t="s">
        <v>48</v>
      </c>
      <c r="H21" s="56" t="s">
        <v>49</v>
      </c>
      <c r="I21" s="56" t="s">
        <v>49</v>
      </c>
      <c r="J21" s="56" t="s">
        <v>48</v>
      </c>
      <c r="K21" s="56" t="s">
        <v>48</v>
      </c>
      <c r="L21" s="51"/>
      <c r="M21" s="52"/>
      <c r="N21" s="48"/>
      <c r="O21" s="48"/>
      <c r="P21" s="48"/>
      <c r="Q21" s="54"/>
      <c r="R21" s="48"/>
      <c r="S21" s="48"/>
      <c r="T21" s="53"/>
      <c r="U21" s="53"/>
      <c r="V21" s="53"/>
    </row>
    <row r="22" spans="1:22">
      <c r="A22" s="57" t="s">
        <v>50</v>
      </c>
      <c r="B22" s="57" t="s">
        <v>51</v>
      </c>
      <c r="C22" s="57" t="s">
        <v>52</v>
      </c>
      <c r="D22" s="58">
        <v>1600000</v>
      </c>
      <c r="E22" s="58">
        <v>750000</v>
      </c>
      <c r="F22" s="59">
        <f>AVERAGE(MK!F32,BS!F32,TF!F32,PK!F32,AT!F32)</f>
        <v>25.4</v>
      </c>
      <c r="G22" s="59">
        <f>AVERAGE(MK!G32,BS!G32,TF!G32,PK!G32,AT!G32)</f>
        <v>8</v>
      </c>
      <c r="H22" s="59">
        <f>AVERAGE(MK!H32,BS!H32,TF!H32,PK!H32,AT!H32)</f>
        <v>19.8</v>
      </c>
      <c r="I22" s="59">
        <f>AVERAGE(MK!I32,BS!I32,TF!I32,PK!I32,AT!I32)</f>
        <v>16.600000000000001</v>
      </c>
      <c r="J22" s="59">
        <f>AVERAGE(MK!J32,BS!J32,TF!J32,PK!J32,AT!J32)</f>
        <v>9</v>
      </c>
      <c r="K22" s="59">
        <f>AVERAGE(MK!K32,BS!K32,TF!K32,PK!K32,AT!K32)</f>
        <v>8</v>
      </c>
      <c r="L22" s="59">
        <f>SUM(F22:K22)</f>
        <v>86.800000000000011</v>
      </c>
      <c r="M22" s="60">
        <v>697500</v>
      </c>
      <c r="N22" s="61" t="s">
        <v>53</v>
      </c>
      <c r="O22" s="61" t="s">
        <v>53</v>
      </c>
      <c r="P22" s="61" t="s">
        <v>54</v>
      </c>
      <c r="Q22" s="61" t="s">
        <v>54</v>
      </c>
      <c r="R22" s="62">
        <v>0.47</v>
      </c>
      <c r="S22" s="62">
        <v>0.9</v>
      </c>
      <c r="T22" s="63" t="s">
        <v>55</v>
      </c>
      <c r="U22" s="63" t="s">
        <v>56</v>
      </c>
      <c r="V22" s="62">
        <f>M22/(0.8*D22)</f>
        <v>0.544921875</v>
      </c>
    </row>
    <row r="23" spans="1:22" ht="12.75" customHeight="1">
      <c r="A23" s="57" t="s">
        <v>57</v>
      </c>
      <c r="B23" s="57" t="s">
        <v>58</v>
      </c>
      <c r="C23" s="57" t="s">
        <v>59</v>
      </c>
      <c r="D23" s="58">
        <v>1576150</v>
      </c>
      <c r="E23" s="58">
        <v>750000</v>
      </c>
      <c r="F23" s="59">
        <f>AVERAGE(MK!F50,BS!F50,TF!F50,PK!F50,AT!F50)</f>
        <v>24.8</v>
      </c>
      <c r="G23" s="59">
        <f>AVERAGE(MK!G50,BS!G50,TF!G50,PK!G50,AT!G50)</f>
        <v>7.6</v>
      </c>
      <c r="H23" s="59">
        <f>AVERAGE(MK!H50,BS!H50,TF!H50,PK!H50,AT!H50)</f>
        <v>18</v>
      </c>
      <c r="I23" s="59">
        <f>AVERAGE(MK!I50,BS!I50,TF!I50,PK!I50,AT!I50)</f>
        <v>18</v>
      </c>
      <c r="J23" s="59">
        <f>AVERAGE(MK!J50,BS!J50,TF!J50,PK!J50,AT!J50)</f>
        <v>8</v>
      </c>
      <c r="K23" s="59">
        <f>AVERAGE(MK!K50,BS!K50,TF!K50,PK!K50,AT!K50)</f>
        <v>8</v>
      </c>
      <c r="L23" s="59">
        <f>SUM(F23:K23)</f>
        <v>84.4</v>
      </c>
      <c r="M23" s="60">
        <v>697500</v>
      </c>
      <c r="N23" s="61" t="s">
        <v>54</v>
      </c>
      <c r="O23" s="61" t="s">
        <v>60</v>
      </c>
      <c r="P23" s="61" t="s">
        <v>54</v>
      </c>
      <c r="Q23" s="61" t="s">
        <v>54</v>
      </c>
      <c r="R23" s="62">
        <v>0.48</v>
      </c>
      <c r="S23" s="62">
        <v>0.9</v>
      </c>
      <c r="T23" s="63" t="s">
        <v>56</v>
      </c>
      <c r="U23" s="63" t="s">
        <v>56</v>
      </c>
      <c r="V23" s="62">
        <f>M23/(0.8*D23)</f>
        <v>0.55316752847127493</v>
      </c>
    </row>
    <row r="24" spans="1:22" ht="12.75" customHeight="1">
      <c r="A24" s="57" t="s">
        <v>61</v>
      </c>
      <c r="B24" s="57" t="s">
        <v>62</v>
      </c>
      <c r="C24" s="57" t="s">
        <v>63</v>
      </c>
      <c r="D24" s="58">
        <v>960000</v>
      </c>
      <c r="E24" s="58">
        <v>750000</v>
      </c>
      <c r="F24" s="59">
        <f>AVERAGE(MK!F39,BS!F39,TF!F39,PK!F39,AT!F39)</f>
        <v>23.6</v>
      </c>
      <c r="G24" s="59">
        <f>AVERAGE(MK!G39,BS!G39,TF!G39,PK!G39,AT!G39)</f>
        <v>6.8</v>
      </c>
      <c r="H24" s="59">
        <f>AVERAGE(MK!H39,BS!H39,TF!H39,PK!H39,AT!H39)</f>
        <v>18.600000000000001</v>
      </c>
      <c r="I24" s="59">
        <f>AVERAGE(MK!I39,BS!I39,TF!I39,PK!I39,AT!I39)</f>
        <v>18.399999999999999</v>
      </c>
      <c r="J24" s="59">
        <f>AVERAGE(MK!J39,BS!J39,TF!J39,PK!J39,AT!J39)</f>
        <v>8</v>
      </c>
      <c r="K24" s="59">
        <f>AVERAGE(MK!K39,BS!K39,TF!K39,PK!K39,AT!K39)</f>
        <v>8</v>
      </c>
      <c r="L24" s="59">
        <f>SUM(F24:K24)</f>
        <v>83.4</v>
      </c>
      <c r="M24" s="60">
        <v>697500</v>
      </c>
      <c r="N24" s="61" t="s">
        <v>53</v>
      </c>
      <c r="O24" s="61" t="s">
        <v>53</v>
      </c>
      <c r="P24" s="61" t="s">
        <v>54</v>
      </c>
      <c r="Q24" s="61" t="s">
        <v>54</v>
      </c>
      <c r="R24" s="62">
        <v>0.78</v>
      </c>
      <c r="S24" s="62">
        <v>0.9</v>
      </c>
      <c r="T24" s="63" t="s">
        <v>64</v>
      </c>
      <c r="U24" s="63" t="s">
        <v>56</v>
      </c>
      <c r="V24" s="62">
        <f>M24/(0.8*D24)</f>
        <v>0.908203125</v>
      </c>
    </row>
    <row r="25" spans="1:22" ht="12.75" customHeight="1">
      <c r="A25" s="57" t="s">
        <v>65</v>
      </c>
      <c r="B25" s="57" t="s">
        <v>62</v>
      </c>
      <c r="C25" s="57" t="s">
        <v>66</v>
      </c>
      <c r="D25" s="58">
        <v>550000</v>
      </c>
      <c r="E25" s="58">
        <v>450000</v>
      </c>
      <c r="F25" s="59">
        <f>AVERAGE(MK!F64,BS!F64,TF!F64,PK!F64,AT!F64)</f>
        <v>22.6</v>
      </c>
      <c r="G25" s="59">
        <f>AVERAGE(MK!G64,BS!G64,TF!G64,PK!G64,AT!G64)</f>
        <v>7.8</v>
      </c>
      <c r="H25" s="59">
        <f>AVERAGE(MK!H64,BS!H64,TF!H64,PK!H64,AT!H64)</f>
        <v>18.399999999999999</v>
      </c>
      <c r="I25" s="59">
        <f>AVERAGE(MK!I64,BS!I64,TF!I64,PK!I64,AT!I64)</f>
        <v>18.8</v>
      </c>
      <c r="J25" s="59">
        <f>AVERAGE(MK!J64,BS!J64,TF!J64,PK!J64,AT!J64)</f>
        <v>8</v>
      </c>
      <c r="K25" s="59">
        <f>AVERAGE(MK!K64,BS!K64,TF!K64,PK!K64,AT!K64)</f>
        <v>7</v>
      </c>
      <c r="L25" s="59">
        <f>SUM(F25:K25)</f>
        <v>82.6</v>
      </c>
      <c r="M25" s="58">
        <v>450000</v>
      </c>
      <c r="N25" s="61" t="s">
        <v>53</v>
      </c>
      <c r="O25" s="61" t="s">
        <v>53</v>
      </c>
      <c r="P25" s="61" t="s">
        <v>54</v>
      </c>
      <c r="Q25" s="61" t="s">
        <v>54</v>
      </c>
      <c r="R25" s="62">
        <v>0.82</v>
      </c>
      <c r="S25" s="62">
        <v>0.9</v>
      </c>
      <c r="T25" s="63" t="s">
        <v>67</v>
      </c>
      <c r="U25" s="63" t="s">
        <v>56</v>
      </c>
      <c r="V25" s="62">
        <f>M25/(0.8*D25)</f>
        <v>1.0227272727272727</v>
      </c>
    </row>
    <row r="26" spans="1:22" ht="12.75" customHeight="1">
      <c r="A26" s="57" t="s">
        <v>68</v>
      </c>
      <c r="B26" s="57" t="s">
        <v>58</v>
      </c>
      <c r="C26" s="57" t="s">
        <v>69</v>
      </c>
      <c r="D26" s="58">
        <v>1020000</v>
      </c>
      <c r="E26" s="58">
        <v>750000</v>
      </c>
      <c r="F26" s="59">
        <f>AVERAGE(MK!F51,BS!F51,TF!F51,PK!F51,AT!F51)</f>
        <v>23.8</v>
      </c>
      <c r="G26" s="59">
        <f>AVERAGE(MK!G51,BS!G51,TF!G51,PK!G51,AT!G51)</f>
        <v>7.8</v>
      </c>
      <c r="H26" s="59">
        <f>AVERAGE(MK!H51,BS!H51,TF!H51,PK!H51,AT!H51)</f>
        <v>18</v>
      </c>
      <c r="I26" s="59">
        <f>AVERAGE(MK!I51,BS!I51,TF!I51,PK!I51,AT!I51)</f>
        <v>17.8</v>
      </c>
      <c r="J26" s="59">
        <f>AVERAGE(MK!J51,BS!J51,TF!J51,PK!J51,AT!J51)</f>
        <v>7</v>
      </c>
      <c r="K26" s="59">
        <f>AVERAGE(MK!K51,BS!K51,TF!K51,PK!K51,AT!K51)</f>
        <v>8</v>
      </c>
      <c r="L26" s="59">
        <f>SUM(F26:K26)</f>
        <v>82.4</v>
      </c>
      <c r="M26" s="60">
        <v>697500</v>
      </c>
      <c r="N26" s="61" t="s">
        <v>53</v>
      </c>
      <c r="O26" s="61" t="s">
        <v>53</v>
      </c>
      <c r="P26" s="61" t="s">
        <v>54</v>
      </c>
      <c r="Q26" s="61" t="s">
        <v>54</v>
      </c>
      <c r="R26" s="62">
        <v>0.83</v>
      </c>
      <c r="S26" s="62">
        <v>0.9</v>
      </c>
      <c r="T26" s="63" t="s">
        <v>64</v>
      </c>
      <c r="U26" s="63" t="s">
        <v>56</v>
      </c>
      <c r="V26" s="62">
        <f>M26/(0.8*D26)</f>
        <v>0.85477941176470584</v>
      </c>
    </row>
    <row r="27" spans="1:22" ht="12.75" customHeight="1">
      <c r="A27" s="57" t="s">
        <v>70</v>
      </c>
      <c r="B27" s="57" t="s">
        <v>71</v>
      </c>
      <c r="C27" s="57" t="s">
        <v>72</v>
      </c>
      <c r="D27" s="58">
        <v>1668000</v>
      </c>
      <c r="E27" s="58">
        <v>750000</v>
      </c>
      <c r="F27" s="59">
        <f>AVERAGE(MK!F40,BS!F40,TF!F40,PK!F40,AT!F40)</f>
        <v>23.8</v>
      </c>
      <c r="G27" s="59">
        <f>AVERAGE(MK!G40,BS!G40,TF!G40,PK!G40,AT!G40)</f>
        <v>7</v>
      </c>
      <c r="H27" s="59">
        <f>AVERAGE(MK!H40,BS!H40,TF!H40,PK!H40,AT!H40)</f>
        <v>18.2</v>
      </c>
      <c r="I27" s="59">
        <f>AVERAGE(MK!I40,BS!I40,TF!I40,PK!I40,AT!I40)</f>
        <v>18</v>
      </c>
      <c r="J27" s="59">
        <f>AVERAGE(MK!J40,BS!J40,TF!J40,PK!J40,AT!J40)</f>
        <v>7.6</v>
      </c>
      <c r="K27" s="59">
        <f>AVERAGE(MK!K40,BS!K40,TF!K40,PK!K40,AT!K40)</f>
        <v>7.6</v>
      </c>
      <c r="L27" s="59">
        <f>SUM(F27:K27)</f>
        <v>82.199999999999989</v>
      </c>
      <c r="M27" s="60">
        <v>697500</v>
      </c>
      <c r="N27" s="61" t="s">
        <v>53</v>
      </c>
      <c r="O27" s="61" t="s">
        <v>53</v>
      </c>
      <c r="P27" s="61" t="s">
        <v>54</v>
      </c>
      <c r="Q27" s="61" t="s">
        <v>54</v>
      </c>
      <c r="R27" s="62">
        <v>0.45</v>
      </c>
      <c r="S27" s="62">
        <v>0.9</v>
      </c>
      <c r="T27" s="63" t="s">
        <v>64</v>
      </c>
      <c r="U27" s="63" t="s">
        <v>56</v>
      </c>
      <c r="V27" s="62">
        <f>M27/(0.8*D27)</f>
        <v>0.5227068345323741</v>
      </c>
    </row>
    <row r="28" spans="1:22" ht="12.75" customHeight="1">
      <c r="A28" s="57" t="s">
        <v>73</v>
      </c>
      <c r="B28" s="57" t="s">
        <v>74</v>
      </c>
      <c r="C28" s="57" t="s">
        <v>75</v>
      </c>
      <c r="D28" s="58">
        <v>1633334</v>
      </c>
      <c r="E28" s="58">
        <v>750000</v>
      </c>
      <c r="F28" s="59">
        <f>AVERAGE(MK!F57,BS!F57,TF!F57,PK!F57,AT!F57)</f>
        <v>22.8</v>
      </c>
      <c r="G28" s="59">
        <f>AVERAGE(MK!G57,BS!G57,TF!G57,PK!G57,AT!G57)</f>
        <v>7</v>
      </c>
      <c r="H28" s="59">
        <f>AVERAGE(MK!H57,BS!H57,TF!H57,PK!H57,AT!H57)</f>
        <v>17.2</v>
      </c>
      <c r="I28" s="59">
        <f>AVERAGE(MK!I57,BS!I57,TF!I57,PK!I57,AT!I57)</f>
        <v>19</v>
      </c>
      <c r="J28" s="59">
        <f>AVERAGE(MK!J57,BS!J57,TF!J57,PK!J57,AT!J57)</f>
        <v>8</v>
      </c>
      <c r="K28" s="59">
        <f>AVERAGE(MK!K57,BS!K57,TF!K57,PK!K57,AT!K57)</f>
        <v>8</v>
      </c>
      <c r="L28" s="59">
        <f>SUM(F28:K28)</f>
        <v>82</v>
      </c>
      <c r="M28" s="60">
        <v>697500</v>
      </c>
      <c r="N28" s="61" t="s">
        <v>53</v>
      </c>
      <c r="O28" s="61" t="s">
        <v>53</v>
      </c>
      <c r="P28" s="61" t="s">
        <v>54</v>
      </c>
      <c r="Q28" s="61" t="s">
        <v>54</v>
      </c>
      <c r="R28" s="62">
        <v>0.9</v>
      </c>
      <c r="S28" s="62">
        <v>0.9</v>
      </c>
      <c r="T28" s="63" t="s">
        <v>64</v>
      </c>
      <c r="U28" s="63" t="s">
        <v>56</v>
      </c>
      <c r="V28" s="62">
        <f>M28/(0.8*D28)</f>
        <v>0.53380080253028461</v>
      </c>
    </row>
    <row r="29" spans="1:22" ht="12.75" customHeight="1">
      <c r="A29" s="57" t="s">
        <v>76</v>
      </c>
      <c r="B29" s="57" t="s">
        <v>77</v>
      </c>
      <c r="C29" s="57" t="s">
        <v>78</v>
      </c>
      <c r="D29" s="58">
        <v>1985000</v>
      </c>
      <c r="E29" s="58">
        <v>750000</v>
      </c>
      <c r="F29" s="59">
        <f>AVERAGE(MK!F33,BS!F33,TF!F33,PK!F33,AT!F33)</f>
        <v>22.6</v>
      </c>
      <c r="G29" s="59">
        <f>AVERAGE(MK!G33,BS!G33,TF!G33,PK!G33,AT!G33)</f>
        <v>7.2</v>
      </c>
      <c r="H29" s="59">
        <f>AVERAGE(MK!H33,BS!H33,TF!H33,PK!H33,AT!H33)</f>
        <v>16.600000000000001</v>
      </c>
      <c r="I29" s="59">
        <f>AVERAGE(MK!I33,BS!I33,TF!I33,PK!I33,AT!I33)</f>
        <v>19</v>
      </c>
      <c r="J29" s="59">
        <f>AVERAGE(MK!J33,BS!J33,TF!J33,PK!J33,AT!J33)</f>
        <v>8</v>
      </c>
      <c r="K29" s="59">
        <f>AVERAGE(MK!K33,BS!K33,TF!K33,PK!K33,AT!K33)</f>
        <v>8</v>
      </c>
      <c r="L29" s="59">
        <f>SUM(F29:K29)</f>
        <v>81.400000000000006</v>
      </c>
      <c r="M29" s="60">
        <v>697500</v>
      </c>
      <c r="N29" s="61" t="s">
        <v>53</v>
      </c>
      <c r="O29" s="61" t="s">
        <v>53</v>
      </c>
      <c r="P29" s="61" t="s">
        <v>54</v>
      </c>
      <c r="Q29" s="61" t="s">
        <v>54</v>
      </c>
      <c r="R29" s="62">
        <v>0.38</v>
      </c>
      <c r="S29" s="62">
        <v>0.9</v>
      </c>
      <c r="T29" s="63" t="s">
        <v>79</v>
      </c>
      <c r="U29" s="63" t="s">
        <v>56</v>
      </c>
      <c r="V29" s="62">
        <f>M29/(0.8*D29)</f>
        <v>0.4392317380352645</v>
      </c>
    </row>
    <row r="30" spans="1:22" ht="12.75" customHeight="1">
      <c r="A30" s="57" t="s">
        <v>80</v>
      </c>
      <c r="B30" s="57" t="s">
        <v>81</v>
      </c>
      <c r="C30" s="57" t="s">
        <v>82</v>
      </c>
      <c r="D30" s="58">
        <v>2287831</v>
      </c>
      <c r="E30" s="58">
        <v>750000</v>
      </c>
      <c r="F30" s="59">
        <f>AVERAGE(MK!F35,BS!F35,TF!F35,PK!F35,AT!F35)</f>
        <v>25.2</v>
      </c>
      <c r="G30" s="59">
        <f>AVERAGE(MK!G35,BS!G35,TF!G35,PK!G35,AT!G35)</f>
        <v>8.4</v>
      </c>
      <c r="H30" s="59">
        <f>AVERAGE(MK!H35,BS!H35,TF!H35,PK!H35,AT!H35)</f>
        <v>16</v>
      </c>
      <c r="I30" s="59">
        <f>AVERAGE(MK!I35,BS!I35,TF!I35,PK!I35,AT!I35)</f>
        <v>16.2</v>
      </c>
      <c r="J30" s="59">
        <f>AVERAGE(MK!J35,BS!J35,TF!J35,PK!J35,AT!J35)</f>
        <v>7.2</v>
      </c>
      <c r="K30" s="59">
        <f>AVERAGE(MK!K35,BS!K35,TF!K35,PK!K35,AT!K35)</f>
        <v>8</v>
      </c>
      <c r="L30" s="59">
        <f>SUM(F30:K30)</f>
        <v>81</v>
      </c>
      <c r="M30" s="60">
        <v>697500</v>
      </c>
      <c r="N30" s="61" t="s">
        <v>53</v>
      </c>
      <c r="O30" s="61" t="s">
        <v>53</v>
      </c>
      <c r="P30" s="61" t="s">
        <v>54</v>
      </c>
      <c r="Q30" s="61" t="s">
        <v>54</v>
      </c>
      <c r="R30" s="62">
        <v>0.89</v>
      </c>
      <c r="S30" s="62">
        <v>0.9</v>
      </c>
      <c r="T30" s="63" t="s">
        <v>83</v>
      </c>
      <c r="U30" s="63" t="s">
        <v>56</v>
      </c>
      <c r="V30" s="62">
        <f>M30/(0.8*D30)</f>
        <v>0.38109239712199022</v>
      </c>
    </row>
    <row r="31" spans="1:22" ht="12.75" customHeight="1">
      <c r="A31" s="57" t="s">
        <v>84</v>
      </c>
      <c r="B31" s="57" t="s">
        <v>85</v>
      </c>
      <c r="C31" s="57" t="s">
        <v>86</v>
      </c>
      <c r="D31" s="58">
        <v>930000</v>
      </c>
      <c r="E31" s="58">
        <v>750000</v>
      </c>
      <c r="F31" s="59">
        <f>AVERAGE(MK!F30,BS!F30,TF!F30,PK!F30,AT!F30)</f>
        <v>24.6</v>
      </c>
      <c r="G31" s="59">
        <f>AVERAGE(MK!G30,BS!G30,TF!G30,PK!G30,AT!G30)</f>
        <v>7.6</v>
      </c>
      <c r="H31" s="59">
        <f>AVERAGE(MK!H30,BS!H30,TF!H30,PK!H30,AT!H30)</f>
        <v>16.600000000000001</v>
      </c>
      <c r="I31" s="59">
        <f>AVERAGE(MK!I30,BS!I30,TF!I30,PK!I30,AT!I30)</f>
        <v>16</v>
      </c>
      <c r="J31" s="59">
        <f>AVERAGE(MK!J30,BS!J30,TF!J30,PK!J30,AT!J30)</f>
        <v>8</v>
      </c>
      <c r="K31" s="59">
        <f>AVERAGE(MK!K30,BS!K30,TF!K30,PK!K30,AT!K30)</f>
        <v>7</v>
      </c>
      <c r="L31" s="59">
        <f>SUM(F31:K31)</f>
        <v>79.800000000000011</v>
      </c>
      <c r="M31" s="60">
        <v>697500</v>
      </c>
      <c r="N31" s="61" t="s">
        <v>53</v>
      </c>
      <c r="O31" s="61" t="s">
        <v>53</v>
      </c>
      <c r="P31" s="61" t="s">
        <v>54</v>
      </c>
      <c r="Q31" s="61" t="s">
        <v>54</v>
      </c>
      <c r="R31" s="62">
        <v>0.81</v>
      </c>
      <c r="S31" s="62">
        <v>0.9</v>
      </c>
      <c r="T31" s="63" t="s">
        <v>87</v>
      </c>
      <c r="U31" s="63" t="s">
        <v>56</v>
      </c>
      <c r="V31" s="62">
        <f>M31/(0.8*D31)</f>
        <v>0.9375</v>
      </c>
    </row>
    <row r="32" spans="1:22" ht="12.75" customHeight="1">
      <c r="A32" s="57" t="s">
        <v>88</v>
      </c>
      <c r="B32" s="57" t="s">
        <v>89</v>
      </c>
      <c r="C32" s="57" t="s">
        <v>90</v>
      </c>
      <c r="D32" s="58">
        <v>900000</v>
      </c>
      <c r="E32" s="58">
        <v>750000</v>
      </c>
      <c r="F32" s="59">
        <f>AVERAGE(MK!F60,BS!F60,TF!F60,PK!F60,AT!F60)</f>
        <v>24.2</v>
      </c>
      <c r="G32" s="59">
        <f>AVERAGE(MK!G60,BS!G60,TF!G60,PK!G60,AT!G60)</f>
        <v>8</v>
      </c>
      <c r="H32" s="59">
        <f>AVERAGE(MK!H60,BS!H60,TF!H60,PK!H60,AT!H60)</f>
        <v>17</v>
      </c>
      <c r="I32" s="59">
        <f>AVERAGE(MK!I60,BS!I60,TF!I60,PK!I60,AT!I60)</f>
        <v>16.8</v>
      </c>
      <c r="J32" s="59">
        <f>AVERAGE(MK!J60,BS!J60,TF!J60,PK!J60,AT!J60)</f>
        <v>6.8</v>
      </c>
      <c r="K32" s="59">
        <f>AVERAGE(MK!K60,BS!K60,TF!K60,PK!K60,AT!K60)</f>
        <v>7</v>
      </c>
      <c r="L32" s="59">
        <f>SUM(F32:K32)</f>
        <v>79.8</v>
      </c>
      <c r="M32" s="60">
        <v>697500</v>
      </c>
      <c r="N32" s="61" t="s">
        <v>53</v>
      </c>
      <c r="O32" s="61" t="s">
        <v>53</v>
      </c>
      <c r="P32" s="61" t="s">
        <v>54</v>
      </c>
      <c r="Q32" s="61" t="s">
        <v>54</v>
      </c>
      <c r="R32" s="62">
        <v>0.83</v>
      </c>
      <c r="S32" s="62">
        <v>0.9</v>
      </c>
      <c r="T32" s="63" t="s">
        <v>91</v>
      </c>
      <c r="U32" s="63" t="s">
        <v>56</v>
      </c>
      <c r="V32" s="62">
        <f>M32/(0.8*D32)</f>
        <v>0.96875</v>
      </c>
    </row>
    <row r="33" spans="1:22" ht="12.75" customHeight="1">
      <c r="A33" s="57" t="s">
        <v>92</v>
      </c>
      <c r="B33" s="57" t="s">
        <v>93</v>
      </c>
      <c r="C33" s="57" t="s">
        <v>94</v>
      </c>
      <c r="D33" s="58">
        <v>963000</v>
      </c>
      <c r="E33" s="58">
        <v>750000</v>
      </c>
      <c r="F33" s="59">
        <f>AVERAGE(MK!F55,BS!F55,TF!F55,PK!F55,AT!F55)</f>
        <v>24.4</v>
      </c>
      <c r="G33" s="59">
        <f>AVERAGE(MK!G55,BS!G55,TF!G55,PK!G55,AT!G55)</f>
        <v>7.4</v>
      </c>
      <c r="H33" s="59">
        <f>AVERAGE(MK!H55,BS!H55,TF!H55,PK!H55,AT!H55)</f>
        <v>16.600000000000001</v>
      </c>
      <c r="I33" s="59">
        <f>AVERAGE(MK!I55,BS!I55,TF!I55,PK!I55,AT!I55)</f>
        <v>15.2</v>
      </c>
      <c r="J33" s="59">
        <f>AVERAGE(MK!J55,BS!J55,TF!J55,PK!J55,AT!J55)</f>
        <v>7.8</v>
      </c>
      <c r="K33" s="59">
        <f>AVERAGE(MK!K55,BS!K55,TF!K55,PK!K55,AT!K55)</f>
        <v>8</v>
      </c>
      <c r="L33" s="59">
        <f>SUM(F33:K33)</f>
        <v>79.399999999999991</v>
      </c>
      <c r="M33" s="60">
        <v>697500</v>
      </c>
      <c r="N33" s="61" t="s">
        <v>53</v>
      </c>
      <c r="O33" s="61" t="s">
        <v>53</v>
      </c>
      <c r="P33" s="61" t="s">
        <v>54</v>
      </c>
      <c r="Q33" s="61" t="s">
        <v>54</v>
      </c>
      <c r="R33" s="62">
        <v>0.85</v>
      </c>
      <c r="S33" s="62">
        <v>0.9</v>
      </c>
      <c r="T33" s="63" t="s">
        <v>64</v>
      </c>
      <c r="U33" s="63" t="s">
        <v>56</v>
      </c>
      <c r="V33" s="62">
        <f>M33/(0.8*D33)</f>
        <v>0.90537383177570097</v>
      </c>
    </row>
    <row r="34" spans="1:22" ht="12.75" customHeight="1">
      <c r="A34" s="57" t="s">
        <v>95</v>
      </c>
      <c r="B34" s="57" t="s">
        <v>96</v>
      </c>
      <c r="C34" s="57" t="s">
        <v>97</v>
      </c>
      <c r="D34" s="58">
        <v>1100000</v>
      </c>
      <c r="E34" s="58">
        <v>750000</v>
      </c>
      <c r="F34" s="59">
        <f>AVERAGE(MK!F31,BS!F31,TF!F31,PK!F31,AT!F31)</f>
        <v>22.2</v>
      </c>
      <c r="G34" s="59">
        <f>AVERAGE(MK!G31,BS!G31,TF!G31,PK!G31,AT!G31)</f>
        <v>8.1999999999999993</v>
      </c>
      <c r="H34" s="59">
        <f>AVERAGE(MK!H31,BS!H31,TF!H31,PK!H31,AT!H31)</f>
        <v>16.2</v>
      </c>
      <c r="I34" s="59">
        <f>AVERAGE(MK!I31,BS!I31,TF!I31,PK!I31,AT!I31)</f>
        <v>17</v>
      </c>
      <c r="J34" s="59">
        <f>AVERAGE(MK!J31,BS!J31,TF!J31,PK!J31,AT!J31)</f>
        <v>8</v>
      </c>
      <c r="K34" s="59">
        <f>AVERAGE(MK!K31,BS!K31,TF!K31,PK!K31,AT!K31)</f>
        <v>7</v>
      </c>
      <c r="L34" s="59">
        <f>SUM(F34:K34)</f>
        <v>78.599999999999994</v>
      </c>
      <c r="M34" s="60">
        <v>697500</v>
      </c>
      <c r="N34" s="61" t="s">
        <v>53</v>
      </c>
      <c r="O34" s="61" t="s">
        <v>53</v>
      </c>
      <c r="P34" s="61" t="s">
        <v>54</v>
      </c>
      <c r="Q34" s="61" t="s">
        <v>54</v>
      </c>
      <c r="R34" s="62">
        <v>0.82</v>
      </c>
      <c r="S34" s="62">
        <v>0.9</v>
      </c>
      <c r="T34" s="63" t="s">
        <v>64</v>
      </c>
      <c r="U34" s="63" t="s">
        <v>56</v>
      </c>
      <c r="V34" s="62">
        <f>M34/(0.8*D34)</f>
        <v>0.79261363636363635</v>
      </c>
    </row>
    <row r="35" spans="1:22" ht="12.75" customHeight="1">
      <c r="A35" s="57" t="s">
        <v>98</v>
      </c>
      <c r="B35" s="57" t="s">
        <v>74</v>
      </c>
      <c r="C35" s="57" t="s">
        <v>99</v>
      </c>
      <c r="D35" s="58">
        <v>2224300</v>
      </c>
      <c r="E35" s="58">
        <v>750000</v>
      </c>
      <c r="F35" s="59">
        <f>AVERAGE(MK!F44,BS!F44,TF!F44,PK!F44,AT!F44)</f>
        <v>21</v>
      </c>
      <c r="G35" s="59">
        <f>AVERAGE(MK!G44,BS!G44,TF!G44,PK!G44,AT!G44)</f>
        <v>7.6</v>
      </c>
      <c r="H35" s="59">
        <f>AVERAGE(MK!H44,BS!H44,TF!H44,PK!H44,AT!H44)</f>
        <v>17.8</v>
      </c>
      <c r="I35" s="59">
        <f>AVERAGE(MK!I44,BS!I44,TF!I44,PK!I44,AT!I44)</f>
        <v>17.8</v>
      </c>
      <c r="J35" s="59">
        <f>AVERAGE(MK!J44,BS!J44,TF!J44,PK!J44,AT!J44)</f>
        <v>7</v>
      </c>
      <c r="K35" s="59">
        <f>AVERAGE(MK!K44,BS!K44,TF!K44,PK!K44,AT!K44)</f>
        <v>7</v>
      </c>
      <c r="L35" s="59">
        <f>SUM(F35:K35)</f>
        <v>78.2</v>
      </c>
      <c r="M35" s="60">
        <v>697500</v>
      </c>
      <c r="N35" s="61" t="s">
        <v>53</v>
      </c>
      <c r="O35" s="61" t="s">
        <v>53</v>
      </c>
      <c r="P35" s="61" t="s">
        <v>54</v>
      </c>
      <c r="Q35" s="61" t="s">
        <v>54</v>
      </c>
      <c r="R35" s="62">
        <v>0.9</v>
      </c>
      <c r="S35" s="62">
        <v>0.9</v>
      </c>
      <c r="T35" s="63" t="s">
        <v>64</v>
      </c>
      <c r="U35" s="63" t="s">
        <v>56</v>
      </c>
      <c r="V35" s="62">
        <f>M35/(0.8*D35)</f>
        <v>0.3919772512700625</v>
      </c>
    </row>
    <row r="36" spans="1:22" ht="12.75" customHeight="1">
      <c r="A36" s="57" t="s">
        <v>100</v>
      </c>
      <c r="B36" s="57" t="s">
        <v>101</v>
      </c>
      <c r="C36" s="57" t="s">
        <v>102</v>
      </c>
      <c r="D36" s="58">
        <v>1023000</v>
      </c>
      <c r="E36" s="58">
        <v>300000</v>
      </c>
      <c r="F36" s="59">
        <f>AVERAGE(MK!F22,BS!F22,TF!F22,PK!F22,AT!F22)</f>
        <v>24.8</v>
      </c>
      <c r="G36" s="59">
        <f>AVERAGE(MK!G22,BS!G22,TF!G22,PK!G22,AT!G22)</f>
        <v>7.2</v>
      </c>
      <c r="H36" s="59">
        <f>AVERAGE(MK!H22,BS!H22,TF!H22,PK!H22,AT!H22)</f>
        <v>15.6</v>
      </c>
      <c r="I36" s="59">
        <f>AVERAGE(MK!I22,BS!I22,TF!I22,PK!I22,AT!I22)</f>
        <v>16</v>
      </c>
      <c r="J36" s="59">
        <f>AVERAGE(MK!J22,BS!J22,TF!J22,PK!J22,AT!J22)</f>
        <v>6.8</v>
      </c>
      <c r="K36" s="59">
        <f>AVERAGE(MK!K22,BS!K22,TF!K22,PK!K22,AT!K22)</f>
        <v>7.6</v>
      </c>
      <c r="L36" s="59">
        <f>SUM(F36:K36)</f>
        <v>78</v>
      </c>
      <c r="M36" s="58">
        <v>300000</v>
      </c>
      <c r="N36" s="61" t="s">
        <v>54</v>
      </c>
      <c r="O36" s="61" t="s">
        <v>60</v>
      </c>
      <c r="P36" s="61" t="s">
        <v>54</v>
      </c>
      <c r="Q36" s="61" t="s">
        <v>54</v>
      </c>
      <c r="R36" s="62">
        <v>0.88</v>
      </c>
      <c r="S36" s="62">
        <v>0.9</v>
      </c>
      <c r="T36" s="63" t="s">
        <v>56</v>
      </c>
      <c r="U36" s="63" t="s">
        <v>56</v>
      </c>
      <c r="V36" s="62">
        <f>M36/(0.8*D36)</f>
        <v>0.36656891495601174</v>
      </c>
    </row>
    <row r="37" spans="1:22" ht="12.75" customHeight="1">
      <c r="A37" s="57" t="s">
        <v>103</v>
      </c>
      <c r="B37" s="57" t="s">
        <v>104</v>
      </c>
      <c r="C37" s="57" t="s">
        <v>105</v>
      </c>
      <c r="D37" s="58">
        <v>1700000</v>
      </c>
      <c r="E37" s="58">
        <v>750000</v>
      </c>
      <c r="F37" s="59">
        <f>AVERAGE(MK!F24,BS!F24,TF!F24,PK!F24,AT!F24)</f>
        <v>25.2</v>
      </c>
      <c r="G37" s="59">
        <f>AVERAGE(MK!G24,BS!G24,TF!G24,PK!G24,AT!G24)</f>
        <v>8.4</v>
      </c>
      <c r="H37" s="59">
        <f>AVERAGE(MK!H24,BS!H24,TF!H24,PK!H24,AT!H24)</f>
        <v>15</v>
      </c>
      <c r="I37" s="59">
        <f>AVERAGE(MK!I24,BS!I24,TF!I24,PK!I24,AT!I24)</f>
        <v>14.2</v>
      </c>
      <c r="J37" s="59">
        <f>AVERAGE(MK!J24,BS!J24,TF!J24,PK!J24,AT!J24)</f>
        <v>7.2</v>
      </c>
      <c r="K37" s="59">
        <f>AVERAGE(MK!K24,BS!K24,TF!K24,PK!K24,AT!K24)</f>
        <v>8</v>
      </c>
      <c r="L37" s="59">
        <f>SUM(F37:K37)</f>
        <v>78</v>
      </c>
      <c r="M37" s="60">
        <v>697500</v>
      </c>
      <c r="N37" s="61" t="s">
        <v>53</v>
      </c>
      <c r="O37" s="61" t="s">
        <v>53</v>
      </c>
      <c r="P37" s="61" t="s">
        <v>54</v>
      </c>
      <c r="Q37" s="61" t="s">
        <v>54</v>
      </c>
      <c r="R37" s="62">
        <v>0.44</v>
      </c>
      <c r="S37" s="62">
        <v>0.9</v>
      </c>
      <c r="T37" s="63" t="s">
        <v>106</v>
      </c>
      <c r="U37" s="63" t="s">
        <v>56</v>
      </c>
      <c r="V37" s="62">
        <f>M37/(0.8*D37)</f>
        <v>0.51286764705882348</v>
      </c>
    </row>
    <row r="38" spans="1:22" ht="12.75" customHeight="1">
      <c r="A38" s="57" t="s">
        <v>107</v>
      </c>
      <c r="B38" s="57" t="s">
        <v>108</v>
      </c>
      <c r="C38" s="57" t="s">
        <v>109</v>
      </c>
      <c r="D38" s="58">
        <v>912000</v>
      </c>
      <c r="E38" s="58">
        <v>750000</v>
      </c>
      <c r="F38" s="59">
        <f>AVERAGE(MK!F37,BS!F37,TF!F37,PK!F37,AT!F37)</f>
        <v>19.8</v>
      </c>
      <c r="G38" s="59">
        <f>AVERAGE(MK!G37,BS!G37,TF!G37,PK!G37,AT!G37)</f>
        <v>6.8</v>
      </c>
      <c r="H38" s="59">
        <f>AVERAGE(MK!H37,BS!H37,TF!H37,PK!H37,AT!H37)</f>
        <v>18.2</v>
      </c>
      <c r="I38" s="59">
        <f>AVERAGE(MK!I37,BS!I37,TF!I37,PK!I37,AT!I37)</f>
        <v>17</v>
      </c>
      <c r="J38" s="59">
        <f>AVERAGE(MK!J37,BS!J37,TF!J37,PK!J37,AT!J37)</f>
        <v>8</v>
      </c>
      <c r="K38" s="59">
        <f>AVERAGE(MK!K37,BS!K37,TF!K37,PK!K37,AT!K37)</f>
        <v>7.2</v>
      </c>
      <c r="L38" s="59">
        <f>SUM(F38:K38)</f>
        <v>77</v>
      </c>
      <c r="M38" s="58"/>
      <c r="N38" s="61" t="s">
        <v>53</v>
      </c>
      <c r="O38" s="61"/>
      <c r="P38" s="61" t="s">
        <v>54</v>
      </c>
      <c r="Q38" s="61"/>
      <c r="R38" s="62">
        <v>0.82</v>
      </c>
      <c r="S38" s="61"/>
      <c r="T38" s="63" t="s">
        <v>67</v>
      </c>
      <c r="U38" s="63"/>
      <c r="V38" s="62">
        <f>M38/(0.8*D38)</f>
        <v>0</v>
      </c>
    </row>
    <row r="39" spans="1:22" ht="12.75" customHeight="1">
      <c r="A39" s="57" t="s">
        <v>110</v>
      </c>
      <c r="B39" s="57" t="s">
        <v>111</v>
      </c>
      <c r="C39" s="57" t="s">
        <v>112</v>
      </c>
      <c r="D39" s="58">
        <v>1603000</v>
      </c>
      <c r="E39" s="58">
        <v>750000</v>
      </c>
      <c r="F39" s="59">
        <f>AVERAGE(MK!F36,BS!F36,TF!F36,PK!F36,AT!F36)</f>
        <v>21.4</v>
      </c>
      <c r="G39" s="59">
        <f>AVERAGE(MK!G36,BS!G36,TF!G36,PK!G36,AT!G36)</f>
        <v>7</v>
      </c>
      <c r="H39" s="59">
        <f>AVERAGE(MK!H36,BS!H36,TF!H36,PK!H36,AT!H36)</f>
        <v>16.8</v>
      </c>
      <c r="I39" s="59">
        <f>AVERAGE(MK!I36,BS!I36,TF!I36,PK!I36,AT!I36)</f>
        <v>16</v>
      </c>
      <c r="J39" s="59">
        <f>AVERAGE(MK!J36,BS!J36,TF!J36,PK!J36,AT!J36)</f>
        <v>7.8</v>
      </c>
      <c r="K39" s="59">
        <f>AVERAGE(MK!K36,BS!K36,TF!K36,PK!K36,AT!K36)</f>
        <v>7.2</v>
      </c>
      <c r="L39" s="59">
        <f>SUM(F39:K39)</f>
        <v>76.2</v>
      </c>
      <c r="M39" s="64"/>
      <c r="N39" s="61" t="s">
        <v>53</v>
      </c>
      <c r="O39" s="61"/>
      <c r="P39" s="61" t="s">
        <v>54</v>
      </c>
      <c r="Q39" s="61"/>
      <c r="R39" s="62">
        <v>0.47</v>
      </c>
      <c r="S39" s="62"/>
      <c r="T39" s="63" t="s">
        <v>64</v>
      </c>
      <c r="U39" s="63"/>
      <c r="V39" s="62">
        <f>M39/(0.8*D39)</f>
        <v>0</v>
      </c>
    </row>
    <row r="40" spans="1:22" ht="12.75" customHeight="1">
      <c r="A40" s="57" t="s">
        <v>113</v>
      </c>
      <c r="B40" s="57" t="s">
        <v>114</v>
      </c>
      <c r="C40" s="57" t="s">
        <v>115</v>
      </c>
      <c r="D40" s="58">
        <v>1108000</v>
      </c>
      <c r="E40" s="58">
        <v>750000</v>
      </c>
      <c r="F40" s="59">
        <f>AVERAGE(MK!F52,BS!F52,TF!F52,PK!F52,AT!F52)</f>
        <v>20.6</v>
      </c>
      <c r="G40" s="59">
        <f>AVERAGE(MK!G52,BS!G52,TF!G52,PK!G52,AT!G52)</f>
        <v>7.6</v>
      </c>
      <c r="H40" s="59">
        <f>AVERAGE(MK!H52,BS!H52,TF!H52,PK!H52,AT!H52)</f>
        <v>16.600000000000001</v>
      </c>
      <c r="I40" s="59">
        <f>AVERAGE(MK!I52,BS!I52,TF!I52,PK!I52,AT!I52)</f>
        <v>15</v>
      </c>
      <c r="J40" s="59">
        <f>AVERAGE(MK!J52,BS!J52,TF!J52,PK!J52,AT!J52)</f>
        <v>7.8</v>
      </c>
      <c r="K40" s="59">
        <f>AVERAGE(MK!K52,BS!K52,TF!K52,PK!K52,AT!K52)</f>
        <v>8</v>
      </c>
      <c r="L40" s="59">
        <f>SUM(F40:K40)</f>
        <v>75.600000000000009</v>
      </c>
      <c r="M40" s="58"/>
      <c r="N40" s="61" t="s">
        <v>53</v>
      </c>
      <c r="O40" s="61"/>
      <c r="P40" s="61" t="s">
        <v>54</v>
      </c>
      <c r="Q40" s="61"/>
      <c r="R40" s="62">
        <v>0.68</v>
      </c>
      <c r="S40" s="61"/>
      <c r="T40" s="63" t="s">
        <v>56</v>
      </c>
      <c r="U40" s="63"/>
      <c r="V40" s="62">
        <f>M40/(0.8*D40)</f>
        <v>0</v>
      </c>
    </row>
    <row r="41" spans="1:22" ht="12.75" customHeight="1">
      <c r="A41" s="57" t="s">
        <v>116</v>
      </c>
      <c r="B41" s="57" t="s">
        <v>117</v>
      </c>
      <c r="C41" s="57" t="s">
        <v>118</v>
      </c>
      <c r="D41" s="58">
        <v>1500000</v>
      </c>
      <c r="E41" s="58">
        <v>750000</v>
      </c>
      <c r="F41" s="59">
        <f>AVERAGE(MK!F53,BS!F53,TF!F53,PK!F53,AT!F53)</f>
        <v>20.2</v>
      </c>
      <c r="G41" s="59">
        <f>AVERAGE(MK!G53,BS!G53,TF!G53,PK!G53,AT!G53)</f>
        <v>7.6</v>
      </c>
      <c r="H41" s="59">
        <f>AVERAGE(MK!H53,BS!H53,TF!H53,PK!H53,AT!H53)</f>
        <v>17.399999999999999</v>
      </c>
      <c r="I41" s="59">
        <f>AVERAGE(MK!I53,BS!I53,TF!I53,PK!I53,AT!I53)</f>
        <v>14.6</v>
      </c>
      <c r="J41" s="59">
        <f>AVERAGE(MK!J53,BS!J53,TF!J53,PK!J53,AT!J53)</f>
        <v>8.4</v>
      </c>
      <c r="K41" s="59">
        <f>AVERAGE(MK!K53,BS!K53,TF!K53,PK!K53,AT!K53)</f>
        <v>7.2</v>
      </c>
      <c r="L41" s="59">
        <f>SUM(F41:K41)</f>
        <v>75.400000000000006</v>
      </c>
      <c r="M41" s="58"/>
      <c r="N41" s="61" t="s">
        <v>53</v>
      </c>
      <c r="O41" s="61"/>
      <c r="P41" s="61" t="s">
        <v>54</v>
      </c>
      <c r="Q41" s="61"/>
      <c r="R41" s="62">
        <v>0.9</v>
      </c>
      <c r="S41" s="61"/>
      <c r="T41" s="63" t="s">
        <v>119</v>
      </c>
      <c r="U41" s="63"/>
      <c r="V41" s="62">
        <f>M41/(0.8*D41)</f>
        <v>0</v>
      </c>
    </row>
    <row r="42" spans="1:22" ht="12.75" customHeight="1">
      <c r="A42" s="57" t="s">
        <v>120</v>
      </c>
      <c r="B42" s="57" t="s">
        <v>121</v>
      </c>
      <c r="C42" s="57" t="s">
        <v>122</v>
      </c>
      <c r="D42" s="58">
        <v>1159640</v>
      </c>
      <c r="E42" s="58">
        <v>750000</v>
      </c>
      <c r="F42" s="59">
        <f>AVERAGE(MK!F65,BS!F65,TF!F65,PK!F65,AT!F65)</f>
        <v>21.2</v>
      </c>
      <c r="G42" s="59">
        <f>AVERAGE(MK!G65,BS!G65,TF!G65,PK!G65,AT!G65)</f>
        <v>7.6</v>
      </c>
      <c r="H42" s="59">
        <f>AVERAGE(MK!H65,BS!H65,TF!H65,PK!H65,AT!H65)</f>
        <v>15.8</v>
      </c>
      <c r="I42" s="59">
        <f>AVERAGE(MK!I65,BS!I65,TF!I65,PK!I65,AT!I65)</f>
        <v>15.6</v>
      </c>
      <c r="J42" s="59">
        <f>AVERAGE(MK!J65,BS!J65,TF!J65,PK!J65,AT!J65)</f>
        <v>7.8</v>
      </c>
      <c r="K42" s="59">
        <f>AVERAGE(MK!K65,BS!K65,TF!K65,PK!K65,AT!K65)</f>
        <v>7.2</v>
      </c>
      <c r="L42" s="59">
        <f>SUM(F42:K42)</f>
        <v>75.2</v>
      </c>
      <c r="M42" s="58"/>
      <c r="N42" s="61" t="s">
        <v>53</v>
      </c>
      <c r="O42" s="61"/>
      <c r="P42" s="61" t="s">
        <v>54</v>
      </c>
      <c r="Q42" s="61"/>
      <c r="R42" s="62">
        <v>0.65</v>
      </c>
      <c r="S42" s="61"/>
      <c r="T42" s="63" t="s">
        <v>123</v>
      </c>
      <c r="U42" s="63"/>
      <c r="V42" s="62">
        <f>M42/(0.8*D42)</f>
        <v>0</v>
      </c>
    </row>
    <row r="43" spans="1:22" ht="12.75" customHeight="1">
      <c r="A43" s="57" t="s">
        <v>124</v>
      </c>
      <c r="B43" s="57" t="s">
        <v>93</v>
      </c>
      <c r="C43" s="57" t="s">
        <v>125</v>
      </c>
      <c r="D43" s="58">
        <v>1065000</v>
      </c>
      <c r="E43" s="58">
        <v>750000</v>
      </c>
      <c r="F43" s="59">
        <f>AVERAGE(MK!F28,BS!F28,TF!F28,PK!F28,AT!F28)</f>
        <v>19.2</v>
      </c>
      <c r="G43" s="59">
        <f>AVERAGE(MK!G28,BS!G28,TF!G28,PK!G28,AT!G28)</f>
        <v>7.4</v>
      </c>
      <c r="H43" s="59">
        <f>AVERAGE(MK!H28,BS!H28,TF!H28,PK!H28,AT!H28)</f>
        <v>16.399999999999999</v>
      </c>
      <c r="I43" s="59">
        <f>AVERAGE(MK!I28,BS!I28,TF!I28,PK!I28,AT!I28)</f>
        <v>16.2</v>
      </c>
      <c r="J43" s="59">
        <f>AVERAGE(MK!J28,BS!J28,TF!J28,PK!J28,AT!J28)</f>
        <v>7.4</v>
      </c>
      <c r="K43" s="59">
        <f>AVERAGE(MK!K28,BS!K28,TF!K28,PK!K28,AT!K28)</f>
        <v>8.1999999999999993</v>
      </c>
      <c r="L43" s="59">
        <f>SUM(F43:K43)</f>
        <v>74.800000000000011</v>
      </c>
      <c r="M43" s="64"/>
      <c r="N43" s="61" t="s">
        <v>53</v>
      </c>
      <c r="O43" s="61"/>
      <c r="P43" s="61" t="s">
        <v>54</v>
      </c>
      <c r="Q43" s="61"/>
      <c r="R43" s="62">
        <v>0.75</v>
      </c>
      <c r="S43" s="62"/>
      <c r="T43" s="63" t="s">
        <v>64</v>
      </c>
      <c r="U43" s="63"/>
      <c r="V43" s="62">
        <f>M43/(0.8*D43)</f>
        <v>0</v>
      </c>
    </row>
    <row r="44" spans="1:22" ht="12.75" customHeight="1">
      <c r="A44" s="57" t="s">
        <v>126</v>
      </c>
      <c r="B44" s="57" t="s">
        <v>127</v>
      </c>
      <c r="C44" s="57" t="s">
        <v>128</v>
      </c>
      <c r="D44" s="58">
        <v>1005000</v>
      </c>
      <c r="E44" s="58">
        <v>625000</v>
      </c>
      <c r="F44" s="59">
        <f>AVERAGE(MK!F26,BS!F26,TF!F26,PK!F26,AT!F26)</f>
        <v>22</v>
      </c>
      <c r="G44" s="59">
        <f>AVERAGE(MK!G26,BS!G26,TF!G26,PK!G26,AT!G26)</f>
        <v>7</v>
      </c>
      <c r="H44" s="59">
        <f>AVERAGE(MK!H26,BS!H26,TF!H26,PK!H26,AT!H26)</f>
        <v>16</v>
      </c>
      <c r="I44" s="59">
        <f>AVERAGE(MK!I26,BS!I26,TF!I26,PK!I26,AT!I26)</f>
        <v>14.8</v>
      </c>
      <c r="J44" s="59">
        <f>AVERAGE(MK!J26,BS!J26,TF!J26,PK!J26,AT!J26)</f>
        <v>6.2</v>
      </c>
      <c r="K44" s="59">
        <f>AVERAGE(MK!K26,BS!K26,TF!K26,PK!K26,AT!K26)</f>
        <v>7</v>
      </c>
      <c r="L44" s="59">
        <f>SUM(F44:K44)</f>
        <v>73</v>
      </c>
      <c r="M44" s="64"/>
      <c r="N44" s="61" t="s">
        <v>53</v>
      </c>
      <c r="O44" s="61"/>
      <c r="P44" s="61" t="s">
        <v>54</v>
      </c>
      <c r="Q44" s="61"/>
      <c r="R44" s="62">
        <v>0.62</v>
      </c>
      <c r="S44" s="62"/>
      <c r="T44" s="63" t="s">
        <v>129</v>
      </c>
      <c r="U44" s="63"/>
      <c r="V44" s="62">
        <f>M44/(0.8*D44)</f>
        <v>0</v>
      </c>
    </row>
    <row r="45" spans="1:22" ht="12.75" customHeight="1">
      <c r="A45" s="57" t="s">
        <v>130</v>
      </c>
      <c r="B45" s="57" t="s">
        <v>131</v>
      </c>
      <c r="C45" s="57" t="s">
        <v>132</v>
      </c>
      <c r="D45" s="58">
        <v>1291320</v>
      </c>
      <c r="E45" s="58">
        <v>650000</v>
      </c>
      <c r="F45" s="59">
        <f>AVERAGE(MK!F54,BS!F54,TF!F54,PK!F54,AT!F54)</f>
        <v>21.4</v>
      </c>
      <c r="G45" s="59">
        <f>AVERAGE(MK!G54,BS!G54,TF!G54,PK!G54,AT!G54)</f>
        <v>6.8</v>
      </c>
      <c r="H45" s="59">
        <f>AVERAGE(MK!H54,BS!H54,TF!H54,PK!H54,AT!H54)</f>
        <v>16</v>
      </c>
      <c r="I45" s="59">
        <f>AVERAGE(MK!I54,BS!I54,TF!I54,PK!I54,AT!I54)</f>
        <v>15</v>
      </c>
      <c r="J45" s="59">
        <f>AVERAGE(MK!J54,BS!J54,TF!J54,PK!J54,AT!J54)</f>
        <v>7</v>
      </c>
      <c r="K45" s="59">
        <f>AVERAGE(MK!K54,BS!K54,TF!K54,PK!K54,AT!K54)</f>
        <v>6.4</v>
      </c>
      <c r="L45" s="59">
        <f>SUM(F45:K45)</f>
        <v>72.600000000000009</v>
      </c>
      <c r="M45" s="58"/>
      <c r="N45" s="61" t="s">
        <v>53</v>
      </c>
      <c r="O45" s="61"/>
      <c r="P45" s="61" t="s">
        <v>54</v>
      </c>
      <c r="Q45" s="61"/>
      <c r="R45" s="62">
        <v>0.85</v>
      </c>
      <c r="S45" s="61"/>
      <c r="T45" s="63" t="s">
        <v>133</v>
      </c>
      <c r="U45" s="63"/>
      <c r="V45" s="62">
        <f>M45/(0.8*D45)</f>
        <v>0</v>
      </c>
    </row>
    <row r="46" spans="1:22" ht="12.75" customHeight="1">
      <c r="A46" s="57" t="s">
        <v>134</v>
      </c>
      <c r="B46" s="57" t="s">
        <v>135</v>
      </c>
      <c r="C46" s="57" t="s">
        <v>136</v>
      </c>
      <c r="D46" s="58">
        <v>874500</v>
      </c>
      <c r="E46" s="58">
        <v>750000</v>
      </c>
      <c r="F46" s="59">
        <f>AVERAGE(MK!F58,BS!F58,TF!F58,PK!F58,AT!F58)</f>
        <v>20.8</v>
      </c>
      <c r="G46" s="59">
        <f>AVERAGE(MK!G58,BS!G58,TF!G58,PK!G58,AT!G58)</f>
        <v>6.4</v>
      </c>
      <c r="H46" s="59">
        <f>AVERAGE(MK!H58,BS!H58,TF!H58,PK!H58,AT!H58)</f>
        <v>17.2</v>
      </c>
      <c r="I46" s="59">
        <f>AVERAGE(MK!I58,BS!I58,TF!I58,PK!I58,AT!I58)</f>
        <v>13.8</v>
      </c>
      <c r="J46" s="59">
        <f>AVERAGE(MK!J58,BS!J58,TF!J58,PK!J58,AT!J58)</f>
        <v>6.8</v>
      </c>
      <c r="K46" s="59">
        <f>AVERAGE(MK!K58,BS!K58,TF!K58,PK!K58,AT!K58)</f>
        <v>7</v>
      </c>
      <c r="L46" s="59">
        <f>SUM(F46:K46)</f>
        <v>72</v>
      </c>
      <c r="M46" s="61"/>
      <c r="N46" s="61" t="s">
        <v>53</v>
      </c>
      <c r="O46" s="61"/>
      <c r="P46" s="61" t="s">
        <v>54</v>
      </c>
      <c r="Q46" s="61"/>
      <c r="R46" s="62">
        <v>0.86</v>
      </c>
      <c r="S46" s="61"/>
      <c r="T46" s="63" t="s">
        <v>137</v>
      </c>
      <c r="U46" s="63"/>
      <c r="V46" s="62">
        <f>M46/(0.8*D46)</f>
        <v>0</v>
      </c>
    </row>
    <row r="47" spans="1:22" ht="12.75" customHeight="1">
      <c r="A47" s="57" t="s">
        <v>138</v>
      </c>
      <c r="B47" s="57" t="s">
        <v>139</v>
      </c>
      <c r="C47" s="57" t="s">
        <v>140</v>
      </c>
      <c r="D47" s="58">
        <v>793000</v>
      </c>
      <c r="E47" s="58">
        <v>690000</v>
      </c>
      <c r="F47" s="59">
        <f>AVERAGE(MK!F56,BS!F56,TF!F56,PK!F56,AT!F56)</f>
        <v>19.600000000000001</v>
      </c>
      <c r="G47" s="59">
        <f>AVERAGE(MK!G56,BS!G56,TF!G56,PK!G56,AT!G56)</f>
        <v>6.4</v>
      </c>
      <c r="H47" s="59">
        <f>AVERAGE(MK!H56,BS!H56,TF!H56,PK!H56,AT!H56)</f>
        <v>15.8</v>
      </c>
      <c r="I47" s="59">
        <f>AVERAGE(MK!I56,BS!I56,TF!I56,PK!I56,AT!I56)</f>
        <v>15.6</v>
      </c>
      <c r="J47" s="59">
        <f>AVERAGE(MK!J56,BS!J56,TF!J56,PK!J56,AT!J56)</f>
        <v>7.2</v>
      </c>
      <c r="K47" s="59">
        <f>AVERAGE(MK!K56,BS!K56,TF!K56,PK!K56,AT!K56)</f>
        <v>7.2</v>
      </c>
      <c r="L47" s="59">
        <f>SUM(F47:K47)</f>
        <v>71.8</v>
      </c>
      <c r="M47" s="58"/>
      <c r="N47" s="61" t="s">
        <v>53</v>
      </c>
      <c r="O47" s="61"/>
      <c r="P47" s="61" t="s">
        <v>54</v>
      </c>
      <c r="Q47" s="61"/>
      <c r="R47" s="62">
        <v>0.87</v>
      </c>
      <c r="S47" s="61"/>
      <c r="T47" s="63" t="s">
        <v>141</v>
      </c>
      <c r="U47" s="63"/>
      <c r="V47" s="62">
        <f>M47/(0.8*D47)</f>
        <v>0</v>
      </c>
    </row>
    <row r="48" spans="1:22" ht="12.75" customHeight="1">
      <c r="A48" s="57" t="s">
        <v>142</v>
      </c>
      <c r="B48" s="57" t="s">
        <v>143</v>
      </c>
      <c r="C48" s="57" t="s">
        <v>144</v>
      </c>
      <c r="D48" s="58">
        <v>1801000</v>
      </c>
      <c r="E48" s="58">
        <v>750000</v>
      </c>
      <c r="F48" s="59">
        <f>AVERAGE(MK!F38,BS!F38,TF!F38,PK!F38,AT!F38)</f>
        <v>19.8</v>
      </c>
      <c r="G48" s="59">
        <f>AVERAGE(MK!G38,BS!G38,TF!G38,PK!G38,AT!G38)</f>
        <v>6.4</v>
      </c>
      <c r="H48" s="59">
        <f>AVERAGE(MK!H38,BS!H38,TF!H38,PK!H38,AT!H38)</f>
        <v>15.2</v>
      </c>
      <c r="I48" s="59">
        <f>AVERAGE(MK!I38,BS!I38,TF!I38,PK!I38,AT!I38)</f>
        <v>15</v>
      </c>
      <c r="J48" s="59">
        <f>AVERAGE(MK!J38,BS!J38,TF!J38,PK!J38,AT!J38)</f>
        <v>7.2</v>
      </c>
      <c r="K48" s="59">
        <f>AVERAGE(MK!K38,BS!K38,TF!K38,PK!K38,AT!K38)</f>
        <v>7</v>
      </c>
      <c r="L48" s="59">
        <f>SUM(F48:K48)</f>
        <v>70.600000000000009</v>
      </c>
      <c r="M48" s="58"/>
      <c r="N48" s="61" t="s">
        <v>53</v>
      </c>
      <c r="O48" s="61"/>
      <c r="P48" s="61" t="s">
        <v>54</v>
      </c>
      <c r="Q48" s="61"/>
      <c r="R48" s="62">
        <v>0.42</v>
      </c>
      <c r="S48" s="61"/>
      <c r="T48" s="63" t="s">
        <v>56</v>
      </c>
      <c r="U48" s="63"/>
      <c r="V48" s="62">
        <f>M48/(0.8*D48)</f>
        <v>0</v>
      </c>
    </row>
    <row r="49" spans="1:22" ht="12.75" customHeight="1">
      <c r="A49" s="57" t="s">
        <v>145</v>
      </c>
      <c r="B49" s="57" t="s">
        <v>146</v>
      </c>
      <c r="C49" s="57" t="s">
        <v>147</v>
      </c>
      <c r="D49" s="58">
        <v>954321</v>
      </c>
      <c r="E49" s="58">
        <v>750000</v>
      </c>
      <c r="F49" s="59">
        <f>AVERAGE(MK!F43,BS!F43,TF!F43,PK!F43,AT!F43)</f>
        <v>20</v>
      </c>
      <c r="G49" s="59">
        <f>AVERAGE(MK!G43,BS!G43,TF!G43,PK!G43,AT!G43)</f>
        <v>6.8</v>
      </c>
      <c r="H49" s="59">
        <f>AVERAGE(MK!H43,BS!H43,TF!H43,PK!H43,AT!H43)</f>
        <v>16.399999999999999</v>
      </c>
      <c r="I49" s="59">
        <f>AVERAGE(MK!I43,BS!I43,TF!I43,PK!I43,AT!I43)</f>
        <v>14.4</v>
      </c>
      <c r="J49" s="59">
        <f>AVERAGE(MK!J43,BS!J43,TF!J43,PK!J43,AT!J43)</f>
        <v>6.6</v>
      </c>
      <c r="K49" s="59">
        <f>AVERAGE(MK!K43,BS!K43,TF!K43,PK!K43,AT!K43)</f>
        <v>6</v>
      </c>
      <c r="L49" s="59">
        <f>SUM(F49:K49)</f>
        <v>70.2</v>
      </c>
      <c r="M49" s="58"/>
      <c r="N49" s="61" t="s">
        <v>53</v>
      </c>
      <c r="O49" s="61"/>
      <c r="P49" s="61" t="s">
        <v>54</v>
      </c>
      <c r="Q49" s="61"/>
      <c r="R49" s="62">
        <v>0.79</v>
      </c>
      <c r="S49" s="61"/>
      <c r="T49" s="63" t="s">
        <v>148</v>
      </c>
      <c r="U49" s="63"/>
      <c r="V49" s="62">
        <f>M49/(0.8*D49)</f>
        <v>0</v>
      </c>
    </row>
    <row r="50" spans="1:22" ht="12.75" customHeight="1">
      <c r="A50" s="57" t="s">
        <v>149</v>
      </c>
      <c r="B50" s="57" t="s">
        <v>150</v>
      </c>
      <c r="C50" s="57" t="s">
        <v>151</v>
      </c>
      <c r="D50" s="58">
        <v>2534500</v>
      </c>
      <c r="E50" s="58">
        <v>750000</v>
      </c>
      <c r="F50" s="59">
        <f>AVERAGE(MK!F34,BS!F34,TF!F34,PK!F34,AT!F34)</f>
        <v>16.399999999999999</v>
      </c>
      <c r="G50" s="59">
        <f>AVERAGE(MK!G34,BS!G34,TF!G34,PK!G34,AT!G34)</f>
        <v>8.1999999999999993</v>
      </c>
      <c r="H50" s="59">
        <f>AVERAGE(MK!H34,BS!H34,TF!H34,PK!H34,AT!H34)</f>
        <v>14.6</v>
      </c>
      <c r="I50" s="59">
        <f>AVERAGE(MK!I34,BS!I34,TF!I34,PK!I34,AT!I34)</f>
        <v>15.6</v>
      </c>
      <c r="J50" s="59">
        <f>AVERAGE(MK!J34,BS!J34,TF!J34,PK!J34,AT!J34)</f>
        <v>7.2</v>
      </c>
      <c r="K50" s="59">
        <f>AVERAGE(MK!K34,BS!K34,TF!K34,PK!K34,AT!K34)</f>
        <v>8</v>
      </c>
      <c r="L50" s="59">
        <f>SUM(F50:K50)</f>
        <v>70</v>
      </c>
      <c r="M50" s="64"/>
      <c r="N50" s="61" t="s">
        <v>53</v>
      </c>
      <c r="O50" s="61"/>
      <c r="P50" s="61" t="s">
        <v>54</v>
      </c>
      <c r="Q50" s="61"/>
      <c r="R50" s="62">
        <v>0.49</v>
      </c>
      <c r="S50" s="62"/>
      <c r="T50" s="63" t="s">
        <v>152</v>
      </c>
      <c r="U50" s="63"/>
      <c r="V50" s="62">
        <f>M50/(0.8*D50)</f>
        <v>0</v>
      </c>
    </row>
    <row r="51" spans="1:22" ht="12.75" customHeight="1">
      <c r="A51" s="57" t="s">
        <v>153</v>
      </c>
      <c r="B51" s="57" t="s">
        <v>154</v>
      </c>
      <c r="C51" s="57" t="s">
        <v>155</v>
      </c>
      <c r="D51" s="58">
        <v>1069000</v>
      </c>
      <c r="E51" s="58">
        <v>750000</v>
      </c>
      <c r="F51" s="59">
        <f>AVERAGE(MK!F59,BS!F59,TF!F59,PK!F59,AT!F59)</f>
        <v>18.8</v>
      </c>
      <c r="G51" s="59">
        <f>AVERAGE(MK!G59,BS!G59,TF!G59,PK!G59,AT!G59)</f>
        <v>6</v>
      </c>
      <c r="H51" s="59">
        <f>AVERAGE(MK!H59,BS!H59,TF!H59,PK!H59,AT!H59)</f>
        <v>17.8</v>
      </c>
      <c r="I51" s="59">
        <f>AVERAGE(MK!I59,BS!I59,TF!I59,PK!I59,AT!I59)</f>
        <v>15.6</v>
      </c>
      <c r="J51" s="59">
        <f>AVERAGE(MK!J59,BS!J59,TF!J59,PK!J59,AT!J59)</f>
        <v>3</v>
      </c>
      <c r="K51" s="59">
        <f>AVERAGE(MK!K59,BS!K59,TF!K59,PK!K59,AT!K59)</f>
        <v>7</v>
      </c>
      <c r="L51" s="59">
        <f>SUM(F51:K51)</f>
        <v>68.2</v>
      </c>
      <c r="M51" s="61"/>
      <c r="N51" s="61" t="s">
        <v>53</v>
      </c>
      <c r="O51" s="61"/>
      <c r="P51" s="61" t="s">
        <v>54</v>
      </c>
      <c r="Q51" s="61"/>
      <c r="R51" s="62">
        <v>0.7</v>
      </c>
      <c r="S51" s="61"/>
      <c r="T51" s="63" t="s">
        <v>156</v>
      </c>
      <c r="U51" s="63"/>
      <c r="V51" s="62">
        <f>M51/(0.8*D51)</f>
        <v>0</v>
      </c>
    </row>
    <row r="52" spans="1:22" ht="12.75" customHeight="1">
      <c r="A52" s="57" t="s">
        <v>157</v>
      </c>
      <c r="B52" s="57" t="s">
        <v>158</v>
      </c>
      <c r="C52" s="57" t="s">
        <v>159</v>
      </c>
      <c r="D52" s="58">
        <v>1812000</v>
      </c>
      <c r="E52" s="58">
        <v>600000</v>
      </c>
      <c r="F52" s="59">
        <f>AVERAGE(MK!F47,BS!F47,TF!F47,PK!F47,AT!F47)</f>
        <v>18.399999999999999</v>
      </c>
      <c r="G52" s="59">
        <f>AVERAGE(MK!G47,BS!G47,TF!G47,PK!G47,AT!G47)</f>
        <v>7</v>
      </c>
      <c r="H52" s="59">
        <f>AVERAGE(MK!H47,BS!H47,TF!H47,PK!H47,AT!H47)</f>
        <v>14.2</v>
      </c>
      <c r="I52" s="59">
        <f>AVERAGE(MK!I47,BS!I47,TF!I47,PK!I47,AT!I47)</f>
        <v>14</v>
      </c>
      <c r="J52" s="59">
        <f>AVERAGE(MK!J47,BS!J47,TF!J47,PK!J47,AT!J47)</f>
        <v>7</v>
      </c>
      <c r="K52" s="59">
        <f>AVERAGE(MK!K47,BS!K47,TF!K47,PK!K47,AT!K47)</f>
        <v>6.4</v>
      </c>
      <c r="L52" s="59">
        <f>SUM(F52:K52)</f>
        <v>67</v>
      </c>
      <c r="M52" s="58"/>
      <c r="N52" s="61" t="s">
        <v>54</v>
      </c>
      <c r="O52" s="61"/>
      <c r="P52" s="61" t="s">
        <v>54</v>
      </c>
      <c r="Q52" s="61"/>
      <c r="R52" s="62">
        <v>0.33</v>
      </c>
      <c r="S52" s="61"/>
      <c r="T52" s="63" t="s">
        <v>56</v>
      </c>
      <c r="U52" s="63"/>
      <c r="V52" s="62">
        <f>M52/(0.8*D52)</f>
        <v>0</v>
      </c>
    </row>
    <row r="53" spans="1:22" ht="12.75" customHeight="1">
      <c r="A53" s="57" t="s">
        <v>160</v>
      </c>
      <c r="B53" s="57" t="s">
        <v>111</v>
      </c>
      <c r="C53" s="57" t="s">
        <v>161</v>
      </c>
      <c r="D53" s="58">
        <v>1192000</v>
      </c>
      <c r="E53" s="58">
        <v>750000</v>
      </c>
      <c r="F53" s="59">
        <f>AVERAGE(MK!F61,BS!F61,TF!F61,PK!F61,AT!F61)</f>
        <v>16.8</v>
      </c>
      <c r="G53" s="59">
        <f>AVERAGE(MK!G61,BS!G61,TF!G61,PK!G61,AT!G61)</f>
        <v>6.2</v>
      </c>
      <c r="H53" s="59">
        <f>AVERAGE(MK!H61,BS!H61,TF!H61,PK!H61,AT!H61)</f>
        <v>16.8</v>
      </c>
      <c r="I53" s="59">
        <f>AVERAGE(MK!I61,BS!I61,TF!I61,PK!I61,AT!I61)</f>
        <v>13.2</v>
      </c>
      <c r="J53" s="59">
        <f>AVERAGE(MK!J61,BS!J61,TF!J61,PK!J61,AT!J61)</f>
        <v>7</v>
      </c>
      <c r="K53" s="59">
        <f>AVERAGE(MK!K61,BS!K61,TF!K61,PK!K61,AT!K61)</f>
        <v>7</v>
      </c>
      <c r="L53" s="59">
        <f>SUM(F53:K53)</f>
        <v>67</v>
      </c>
      <c r="M53" s="58"/>
      <c r="N53" s="61" t="s">
        <v>53</v>
      </c>
      <c r="O53" s="61"/>
      <c r="P53" s="61" t="s">
        <v>54</v>
      </c>
      <c r="Q53" s="61"/>
      <c r="R53" s="62">
        <v>0.67</v>
      </c>
      <c r="S53" s="61"/>
      <c r="T53" s="63" t="s">
        <v>64</v>
      </c>
      <c r="U53" s="63"/>
      <c r="V53" s="62">
        <f>M53/(0.8*D53)</f>
        <v>0</v>
      </c>
    </row>
    <row r="54" spans="1:22" ht="12.75" customHeight="1">
      <c r="A54" s="57" t="s">
        <v>162</v>
      </c>
      <c r="B54" s="57" t="s">
        <v>163</v>
      </c>
      <c r="C54" s="57" t="s">
        <v>164</v>
      </c>
      <c r="D54" s="58">
        <v>2200000</v>
      </c>
      <c r="E54" s="58">
        <v>750000</v>
      </c>
      <c r="F54" s="59">
        <f>AVERAGE(MK!F45,BS!F45,TF!F45,PK!F45,AT!F45)</f>
        <v>17.2</v>
      </c>
      <c r="G54" s="59">
        <f>AVERAGE(MK!G45,BS!G45,TF!G45,PK!G45,AT!G45)</f>
        <v>7.4</v>
      </c>
      <c r="H54" s="59">
        <f>AVERAGE(MK!H45,BS!H45,TF!H45,PK!H45,AT!H45)</f>
        <v>14</v>
      </c>
      <c r="I54" s="59">
        <f>AVERAGE(MK!I45,BS!I45,TF!I45,PK!I45,AT!I45)</f>
        <v>13.6</v>
      </c>
      <c r="J54" s="59">
        <f>AVERAGE(MK!J45,BS!J45,TF!J45,PK!J45,AT!J45)</f>
        <v>6.8</v>
      </c>
      <c r="K54" s="59">
        <f>AVERAGE(MK!K45,BS!K45,TF!K45,PK!K45,AT!K45)</f>
        <v>7.8</v>
      </c>
      <c r="L54" s="59">
        <f>SUM(F54:K54)</f>
        <v>66.8</v>
      </c>
      <c r="M54" s="58"/>
      <c r="N54" s="61" t="s">
        <v>54</v>
      </c>
      <c r="O54" s="61"/>
      <c r="P54" s="61" t="s">
        <v>54</v>
      </c>
      <c r="Q54" s="61"/>
      <c r="R54" s="62">
        <v>0.57999999999999996</v>
      </c>
      <c r="S54" s="61"/>
      <c r="T54" s="63" t="s">
        <v>165</v>
      </c>
      <c r="U54" s="63"/>
      <c r="V54" s="62">
        <f>M54/(0.8*D54)</f>
        <v>0</v>
      </c>
    </row>
    <row r="55" spans="1:22" ht="12.75" customHeight="1">
      <c r="A55" s="57" t="s">
        <v>166</v>
      </c>
      <c r="B55" s="57" t="s">
        <v>135</v>
      </c>
      <c r="C55" s="57" t="s">
        <v>167</v>
      </c>
      <c r="D55" s="58">
        <v>1075000</v>
      </c>
      <c r="E55" s="58">
        <v>750000</v>
      </c>
      <c r="F55" s="59">
        <f>AVERAGE(MK!F63,BS!F63,TF!F63,PK!F63,AT!F63)</f>
        <v>19.399999999999999</v>
      </c>
      <c r="G55" s="59">
        <f>AVERAGE(MK!G63,BS!G63,TF!G63,PK!G63,AT!G63)</f>
        <v>6.2</v>
      </c>
      <c r="H55" s="59">
        <f>AVERAGE(MK!H63,BS!H63,TF!H63,PK!H63,AT!H63)</f>
        <v>17.600000000000001</v>
      </c>
      <c r="I55" s="59">
        <f>AVERAGE(MK!I63,BS!I63,TF!I63,PK!I63,AT!I63)</f>
        <v>13.4</v>
      </c>
      <c r="J55" s="59">
        <f>AVERAGE(MK!J63,BS!J63,TF!J63,PK!J63,AT!J63)</f>
        <v>3</v>
      </c>
      <c r="K55" s="59">
        <f>AVERAGE(MK!K63,BS!K63,TF!K63,PK!K63,AT!K63)</f>
        <v>6.2</v>
      </c>
      <c r="L55" s="59">
        <f>SUM(F55:K55)</f>
        <v>65.8</v>
      </c>
      <c r="M55" s="58"/>
      <c r="N55" s="61" t="s">
        <v>53</v>
      </c>
      <c r="O55" s="61"/>
      <c r="P55" s="61" t="s">
        <v>54</v>
      </c>
      <c r="Q55" s="61"/>
      <c r="R55" s="62">
        <v>0.88</v>
      </c>
      <c r="S55" s="61"/>
      <c r="T55" s="63" t="s">
        <v>168</v>
      </c>
      <c r="U55" s="63"/>
      <c r="V55" s="62">
        <f>M55/(0.8*D55)</f>
        <v>0</v>
      </c>
    </row>
    <row r="56" spans="1:22" ht="12.75" customHeight="1">
      <c r="A56" s="57" t="s">
        <v>169</v>
      </c>
      <c r="B56" s="57" t="s">
        <v>170</v>
      </c>
      <c r="C56" s="57" t="s">
        <v>171</v>
      </c>
      <c r="D56" s="58">
        <v>1500000</v>
      </c>
      <c r="E56" s="58">
        <v>600000</v>
      </c>
      <c r="F56" s="59">
        <f>AVERAGE(MK!F48,BS!F48,TF!F48,PK!F48,AT!F48)</f>
        <v>19.600000000000001</v>
      </c>
      <c r="G56" s="59">
        <f>AVERAGE(MK!G48,BS!G48,TF!G48,PK!G48,AT!G48)</f>
        <v>6</v>
      </c>
      <c r="H56" s="59">
        <f>AVERAGE(MK!H48,BS!H48,TF!H48,PK!H48,AT!H48)</f>
        <v>14</v>
      </c>
      <c r="I56" s="59">
        <f>AVERAGE(MK!I48,BS!I48,TF!I48,PK!I48,AT!I48)</f>
        <v>12.2</v>
      </c>
      <c r="J56" s="59">
        <f>AVERAGE(MK!J48,BS!J48,TF!J48,PK!J48,AT!J48)</f>
        <v>6</v>
      </c>
      <c r="K56" s="59">
        <f>AVERAGE(MK!K48,BS!K48,TF!K48,PK!K48,AT!K48)</f>
        <v>7.4</v>
      </c>
      <c r="L56" s="59">
        <f>SUM(F56:K56)</f>
        <v>65.2</v>
      </c>
      <c r="M56" s="58"/>
      <c r="N56" s="61" t="s">
        <v>53</v>
      </c>
      <c r="O56" s="61"/>
      <c r="P56" s="61" t="s">
        <v>54</v>
      </c>
      <c r="Q56" s="61"/>
      <c r="R56" s="62">
        <v>0.4</v>
      </c>
      <c r="S56" s="61"/>
      <c r="T56" s="63" t="s">
        <v>172</v>
      </c>
      <c r="U56" s="63"/>
      <c r="V56" s="62">
        <f>M56/(0.8*D56)</f>
        <v>0</v>
      </c>
    </row>
    <row r="57" spans="1:22" ht="12.75" customHeight="1">
      <c r="A57" s="57" t="s">
        <v>173</v>
      </c>
      <c r="B57" s="57" t="s">
        <v>96</v>
      </c>
      <c r="C57" s="57" t="s">
        <v>174</v>
      </c>
      <c r="D57" s="58">
        <v>1250000</v>
      </c>
      <c r="E57" s="58">
        <v>750000</v>
      </c>
      <c r="F57" s="59">
        <f>AVERAGE(MK!F41,BS!F41,TF!F41,PK!F41,AT!F41)</f>
        <v>12.4</v>
      </c>
      <c r="G57" s="59">
        <f>AVERAGE(MK!G41,BS!G41,TF!G41,PK!G41,AT!G41)</f>
        <v>6.2</v>
      </c>
      <c r="H57" s="59">
        <f>AVERAGE(MK!H41,BS!H41,TF!H41,PK!H41,AT!H41)</f>
        <v>17</v>
      </c>
      <c r="I57" s="59">
        <f>AVERAGE(MK!I41,BS!I41,TF!I41,PK!I41,AT!I41)</f>
        <v>13.2</v>
      </c>
      <c r="J57" s="59">
        <f>AVERAGE(MK!J41,BS!J41,TF!J41,PK!J41,AT!J41)</f>
        <v>7</v>
      </c>
      <c r="K57" s="59">
        <f>AVERAGE(MK!K41,BS!K41,TF!K41,PK!K41,AT!K41)</f>
        <v>7.4</v>
      </c>
      <c r="L57" s="59">
        <f>SUM(F57:K57)</f>
        <v>63.199999999999996</v>
      </c>
      <c r="M57" s="58"/>
      <c r="N57" s="61" t="s">
        <v>53</v>
      </c>
      <c r="O57" s="61"/>
      <c r="P57" s="61" t="s">
        <v>54</v>
      </c>
      <c r="Q57" s="61"/>
      <c r="R57" s="62">
        <v>0.6</v>
      </c>
      <c r="S57" s="61"/>
      <c r="T57" s="63" t="s">
        <v>64</v>
      </c>
      <c r="U57" s="63"/>
      <c r="V57" s="62">
        <f>M57/(0.8*D57)</f>
        <v>0</v>
      </c>
    </row>
    <row r="58" spans="1:22" ht="12.75" customHeight="1">
      <c r="A58" s="57" t="s">
        <v>175</v>
      </c>
      <c r="B58" s="57" t="s">
        <v>176</v>
      </c>
      <c r="C58" s="57" t="s">
        <v>177</v>
      </c>
      <c r="D58" s="58">
        <v>1355000</v>
      </c>
      <c r="E58" s="58">
        <v>605000</v>
      </c>
      <c r="F58" s="59">
        <f>AVERAGE(MK!F27,BS!F27,TF!F27,PK!F27,AT!F27)</f>
        <v>15.4</v>
      </c>
      <c r="G58" s="59">
        <f>AVERAGE(MK!G27,BS!G27,TF!G27,PK!G27,AT!G27)</f>
        <v>6.2</v>
      </c>
      <c r="H58" s="59">
        <f>AVERAGE(MK!H27,BS!H27,TF!H27,PK!H27,AT!H27)</f>
        <v>11.4</v>
      </c>
      <c r="I58" s="59">
        <f>AVERAGE(MK!I27,BS!I27,TF!I27,PK!I27,AT!I27)</f>
        <v>16.399999999999999</v>
      </c>
      <c r="J58" s="59">
        <f>AVERAGE(MK!J27,BS!J27,TF!J27,PK!J27,AT!J27)</f>
        <v>6.2</v>
      </c>
      <c r="K58" s="59">
        <f>AVERAGE(MK!K27,BS!K27,TF!K27,PK!K27,AT!K27)</f>
        <v>7.2</v>
      </c>
      <c r="L58" s="59">
        <f>SUM(F58:K58)</f>
        <v>62.800000000000004</v>
      </c>
      <c r="M58" s="64"/>
      <c r="N58" s="61" t="s">
        <v>53</v>
      </c>
      <c r="O58" s="61"/>
      <c r="P58" s="61" t="s">
        <v>54</v>
      </c>
      <c r="Q58" s="61"/>
      <c r="R58" s="62">
        <v>0.89</v>
      </c>
      <c r="S58" s="62"/>
      <c r="T58" s="63" t="s">
        <v>178</v>
      </c>
      <c r="U58" s="63"/>
      <c r="V58" s="62">
        <f>M58/(0.8*D58)</f>
        <v>0</v>
      </c>
    </row>
    <row r="59" spans="1:22" ht="12.75" customHeight="1">
      <c r="A59" s="57" t="s">
        <v>179</v>
      </c>
      <c r="B59" s="57" t="s">
        <v>180</v>
      </c>
      <c r="C59" s="57" t="s">
        <v>181</v>
      </c>
      <c r="D59" s="58">
        <v>512070</v>
      </c>
      <c r="E59" s="58">
        <v>350000</v>
      </c>
      <c r="F59" s="59">
        <f>AVERAGE(MK!F29,BS!F29,TF!F29,PK!F29,AT!F29)</f>
        <v>19.600000000000001</v>
      </c>
      <c r="G59" s="59">
        <f>AVERAGE(MK!G29,BS!G29,TF!G29,PK!G29,AT!G29)</f>
        <v>7.6</v>
      </c>
      <c r="H59" s="59">
        <f>AVERAGE(MK!H29,BS!H29,TF!H29,PK!H29,AT!H29)</f>
        <v>7.8</v>
      </c>
      <c r="I59" s="59">
        <f>AVERAGE(MK!I29,BS!I29,TF!I29,PK!I29,AT!I29)</f>
        <v>12.4</v>
      </c>
      <c r="J59" s="59">
        <f>AVERAGE(MK!J29,BS!J29,TF!J29,PK!J29,AT!J29)</f>
        <v>6.6</v>
      </c>
      <c r="K59" s="59">
        <f>AVERAGE(MK!K29,BS!K29,TF!K29,PK!K29,AT!K29)</f>
        <v>6</v>
      </c>
      <c r="L59" s="59">
        <f>SUM(F59:K59)</f>
        <v>60</v>
      </c>
      <c r="M59" s="64"/>
      <c r="N59" s="61" t="s">
        <v>54</v>
      </c>
      <c r="O59" s="61"/>
      <c r="P59" s="61" t="s">
        <v>54</v>
      </c>
      <c r="Q59" s="61"/>
      <c r="R59" s="62">
        <v>0.68</v>
      </c>
      <c r="S59" s="62"/>
      <c r="T59" s="63" t="s">
        <v>168</v>
      </c>
      <c r="U59" s="63"/>
      <c r="V59" s="62">
        <f>M59/(0.8*D59)</f>
        <v>0</v>
      </c>
    </row>
    <row r="60" spans="1:22" ht="12.75" customHeight="1">
      <c r="A60" s="57" t="s">
        <v>182</v>
      </c>
      <c r="B60" s="57" t="s">
        <v>183</v>
      </c>
      <c r="C60" s="57" t="s">
        <v>184</v>
      </c>
      <c r="D60" s="58">
        <v>1010000</v>
      </c>
      <c r="E60" s="58">
        <v>420000</v>
      </c>
      <c r="F60" s="59">
        <f>AVERAGE(MK!F66,BS!F66,TF!F66,PK!F66,AT!F66)</f>
        <v>16.600000000000001</v>
      </c>
      <c r="G60" s="59">
        <f>AVERAGE(MK!G66,BS!G66,TF!G66,PK!G66,AT!G66)</f>
        <v>6</v>
      </c>
      <c r="H60" s="59">
        <f>AVERAGE(MK!H66,BS!H66,TF!H66,PK!H66,AT!H66)</f>
        <v>14</v>
      </c>
      <c r="I60" s="59">
        <f>AVERAGE(MK!I66,BS!I66,TF!I66,PK!I66,AT!I66)</f>
        <v>11</v>
      </c>
      <c r="J60" s="59">
        <f>AVERAGE(MK!J66,BS!J66,TF!J66,PK!J66,AT!J66)</f>
        <v>6</v>
      </c>
      <c r="K60" s="59">
        <f>AVERAGE(MK!K66,BS!K66,TF!K66,PK!K66,AT!K66)</f>
        <v>6.2</v>
      </c>
      <c r="L60" s="59">
        <f>SUM(F60:K60)</f>
        <v>59.800000000000004</v>
      </c>
      <c r="M60" s="58"/>
      <c r="N60" s="61" t="s">
        <v>54</v>
      </c>
      <c r="O60" s="61"/>
      <c r="P60" s="61" t="s">
        <v>54</v>
      </c>
      <c r="Q60" s="61"/>
      <c r="R60" s="62">
        <v>0.4</v>
      </c>
      <c r="S60" s="61"/>
      <c r="T60" s="63" t="s">
        <v>165</v>
      </c>
      <c r="U60" s="63"/>
      <c r="V60" s="62">
        <f>M60/(0.8*D60)</f>
        <v>0</v>
      </c>
    </row>
    <row r="61" spans="1:22" ht="12.75" customHeight="1">
      <c r="A61" s="57" t="s">
        <v>185</v>
      </c>
      <c r="B61" s="57" t="s">
        <v>186</v>
      </c>
      <c r="C61" s="57" t="s">
        <v>187</v>
      </c>
      <c r="D61" s="58">
        <v>555000</v>
      </c>
      <c r="E61" s="58">
        <v>500000</v>
      </c>
      <c r="F61" s="59">
        <f>AVERAGE(MK!F49,BS!F49,TF!F49,PK!F49,AT!F49)</f>
        <v>16</v>
      </c>
      <c r="G61" s="59">
        <f>AVERAGE(MK!G49,BS!G49,TF!G49,PK!G49,AT!G49)</f>
        <v>8</v>
      </c>
      <c r="H61" s="59">
        <f>AVERAGE(MK!H49,BS!H49,TF!H49,PK!H49,AT!H49)</f>
        <v>10.199999999999999</v>
      </c>
      <c r="I61" s="59">
        <f>AVERAGE(MK!I49,BS!I49,TF!I49,PK!I49,AT!I49)</f>
        <v>12</v>
      </c>
      <c r="J61" s="59">
        <f>AVERAGE(MK!J49,BS!J49,TF!J49,PK!J49,AT!J49)</f>
        <v>6.2</v>
      </c>
      <c r="K61" s="59">
        <f>AVERAGE(MK!K49,BS!K49,TF!K49,PK!K49,AT!K49)</f>
        <v>6.8</v>
      </c>
      <c r="L61" s="59">
        <f>SUM(F61:K61)</f>
        <v>59.2</v>
      </c>
      <c r="M61" s="58"/>
      <c r="N61" s="61" t="s">
        <v>53</v>
      </c>
      <c r="O61" s="61"/>
      <c r="P61" s="61" t="s">
        <v>54</v>
      </c>
      <c r="Q61" s="61"/>
      <c r="R61" s="62">
        <v>0.9</v>
      </c>
      <c r="S61" s="61"/>
      <c r="T61" s="63" t="s">
        <v>188</v>
      </c>
      <c r="U61" s="63"/>
      <c r="V61" s="62">
        <f>M61/(0.8*D61)</f>
        <v>0</v>
      </c>
    </row>
    <row r="62" spans="1:22" ht="12.75" customHeight="1">
      <c r="A62" s="57" t="s">
        <v>189</v>
      </c>
      <c r="B62" s="57" t="s">
        <v>190</v>
      </c>
      <c r="C62" s="57" t="s">
        <v>191</v>
      </c>
      <c r="D62" s="58">
        <v>420000</v>
      </c>
      <c r="E62" s="58">
        <v>220000</v>
      </c>
      <c r="F62" s="59">
        <f>AVERAGE(MK!F23,BS!F23,TF!F23,PK!F23,AT!F23)</f>
        <v>16.399999999999999</v>
      </c>
      <c r="G62" s="59">
        <f>AVERAGE(MK!G23,BS!G23,TF!G23,PK!G23,AT!G23)</f>
        <v>4.8</v>
      </c>
      <c r="H62" s="59">
        <f>AVERAGE(MK!H23,BS!H23,TF!H23,PK!H23,AT!H23)</f>
        <v>12</v>
      </c>
      <c r="I62" s="59">
        <f>AVERAGE(MK!I23,BS!I23,TF!I23,PK!I23,AT!I23)</f>
        <v>13.2</v>
      </c>
      <c r="J62" s="59">
        <f>AVERAGE(MK!J23,BS!J23,TF!J23,PK!J23,AT!J23)</f>
        <v>5</v>
      </c>
      <c r="K62" s="59">
        <f>AVERAGE(MK!K23,BS!K23,TF!K23,PK!K23,AT!K23)</f>
        <v>6.4</v>
      </c>
      <c r="L62" s="59">
        <f>SUM(F62:K62)</f>
        <v>57.800000000000004</v>
      </c>
      <c r="M62" s="64"/>
      <c r="N62" s="61" t="s">
        <v>53</v>
      </c>
      <c r="O62" s="61"/>
      <c r="P62" s="61" t="s">
        <v>54</v>
      </c>
      <c r="Q62" s="61"/>
      <c r="R62" s="62">
        <v>0.52</v>
      </c>
      <c r="S62" s="62"/>
      <c r="T62" s="63" t="s">
        <v>192</v>
      </c>
      <c r="U62" s="63"/>
      <c r="V62" s="62">
        <f>M62/(0.8*D62)</f>
        <v>0</v>
      </c>
    </row>
    <row r="63" spans="1:22" ht="12.75" customHeight="1">
      <c r="A63" s="57" t="s">
        <v>193</v>
      </c>
      <c r="B63" s="57" t="s">
        <v>194</v>
      </c>
      <c r="C63" s="57" t="s">
        <v>195</v>
      </c>
      <c r="D63" s="58">
        <v>480000</v>
      </c>
      <c r="E63" s="58">
        <v>340000</v>
      </c>
      <c r="F63" s="59">
        <f>AVERAGE(MK!F46,BS!F46,TF!F46,PK!F46,AT!F46)</f>
        <v>17.399999999999999</v>
      </c>
      <c r="G63" s="59">
        <f>AVERAGE(MK!G46,BS!G46,TF!G46,PK!G46,AT!G46)</f>
        <v>4.8</v>
      </c>
      <c r="H63" s="59">
        <f>AVERAGE(MK!H46,BS!H46,TF!H46,PK!H46,AT!H46)</f>
        <v>9.1999999999999993</v>
      </c>
      <c r="I63" s="59">
        <f>AVERAGE(MK!I46,BS!I46,TF!I46,PK!I46,AT!I46)</f>
        <v>12.2</v>
      </c>
      <c r="J63" s="59">
        <f>AVERAGE(MK!J46,BS!J46,TF!J46,PK!J46,AT!J46)</f>
        <v>7</v>
      </c>
      <c r="K63" s="59">
        <f>AVERAGE(MK!K46,BS!K46,TF!K46,PK!K46,AT!K46)</f>
        <v>7</v>
      </c>
      <c r="L63" s="59">
        <f>SUM(F63:K63)</f>
        <v>57.599999999999994</v>
      </c>
      <c r="M63" s="58"/>
      <c r="N63" s="61" t="s">
        <v>53</v>
      </c>
      <c r="O63" s="61"/>
      <c r="P63" s="61" t="s">
        <v>54</v>
      </c>
      <c r="Q63" s="61"/>
      <c r="R63" s="62">
        <v>0.71</v>
      </c>
      <c r="S63" s="61"/>
      <c r="T63" s="63" t="s">
        <v>56</v>
      </c>
      <c r="U63" s="63"/>
      <c r="V63" s="62">
        <f>M63/(0.8*D63)</f>
        <v>0</v>
      </c>
    </row>
    <row r="64" spans="1:22" ht="12.75" customHeight="1">
      <c r="A64" s="57" t="s">
        <v>196</v>
      </c>
      <c r="B64" s="57" t="s">
        <v>197</v>
      </c>
      <c r="C64" s="57" t="s">
        <v>198</v>
      </c>
      <c r="D64" s="58">
        <v>845000</v>
      </c>
      <c r="E64" s="58">
        <v>650000</v>
      </c>
      <c r="F64" s="59">
        <f>AVERAGE(MK!F62,BS!F62,TF!F62,PK!F62,AT!F62)</f>
        <v>15</v>
      </c>
      <c r="G64" s="59">
        <f>AVERAGE(MK!G62,BS!G62,TF!G62,PK!G62,AT!G62)</f>
        <v>5</v>
      </c>
      <c r="H64" s="59">
        <f>AVERAGE(MK!H62,BS!H62,TF!H62,PK!H62,AT!H62)</f>
        <v>12</v>
      </c>
      <c r="I64" s="59">
        <f>AVERAGE(MK!I62,BS!I62,TF!I62,PK!I62,AT!I62)</f>
        <v>12.8</v>
      </c>
      <c r="J64" s="59">
        <f>AVERAGE(MK!J62,BS!J62,TF!J62,PK!J62,AT!J62)</f>
        <v>5</v>
      </c>
      <c r="K64" s="59">
        <f>AVERAGE(MK!K62,BS!K62,TF!K62,PK!K62,AT!K62)</f>
        <v>5.4</v>
      </c>
      <c r="L64" s="59">
        <f>SUM(F64:K64)</f>
        <v>55.199999999999996</v>
      </c>
      <c r="M64" s="58"/>
      <c r="N64" s="61" t="s">
        <v>53</v>
      </c>
      <c r="O64" s="61"/>
      <c r="P64" s="61" t="s">
        <v>54</v>
      </c>
      <c r="Q64" s="61"/>
      <c r="R64" s="62">
        <v>0.86</v>
      </c>
      <c r="S64" s="61"/>
      <c r="T64" s="63" t="s">
        <v>64</v>
      </c>
      <c r="U64" s="63"/>
      <c r="V64" s="62">
        <f>M64/(0.8*D64)</f>
        <v>0</v>
      </c>
    </row>
    <row r="65" spans="1:22" ht="12.75" customHeight="1">
      <c r="A65" s="57" t="s">
        <v>199</v>
      </c>
      <c r="B65" s="57" t="s">
        <v>200</v>
      </c>
      <c r="C65" s="57" t="s">
        <v>201</v>
      </c>
      <c r="D65" s="58">
        <v>635000</v>
      </c>
      <c r="E65" s="58">
        <v>565000</v>
      </c>
      <c r="F65" s="59">
        <f>AVERAGE(MK!F25,BS!F25,TF!F25,PK!F25,AT!F25)</f>
        <v>11.8</v>
      </c>
      <c r="G65" s="59">
        <f>AVERAGE(MK!G25,BS!G25,TF!G25,PK!G25,AT!G25)</f>
        <v>5</v>
      </c>
      <c r="H65" s="59">
        <f>AVERAGE(MK!H25,BS!H25,TF!H25,PK!H25,AT!H25)</f>
        <v>10</v>
      </c>
      <c r="I65" s="59">
        <f>AVERAGE(MK!I25,BS!I25,TF!I25,PK!I25,AT!I25)</f>
        <v>9.8000000000000007</v>
      </c>
      <c r="J65" s="59">
        <f>AVERAGE(MK!J25,BS!J25,TF!J25,PK!J25,AT!J25)</f>
        <v>5.8</v>
      </c>
      <c r="K65" s="59">
        <f>AVERAGE(MK!K25,BS!K25,TF!K25,PK!K25,AT!K25)</f>
        <v>6.2</v>
      </c>
      <c r="L65" s="59">
        <f>SUM(F65:K65)</f>
        <v>48.6</v>
      </c>
      <c r="M65" s="64"/>
      <c r="N65" s="61" t="s">
        <v>53</v>
      </c>
      <c r="O65" s="61"/>
      <c r="P65" s="61" t="s">
        <v>54</v>
      </c>
      <c r="Q65" s="61"/>
      <c r="R65" s="62">
        <v>0.89</v>
      </c>
      <c r="S65" s="62"/>
      <c r="T65" s="63" t="s">
        <v>168</v>
      </c>
      <c r="U65" s="63"/>
      <c r="V65" s="62">
        <f>M65/(0.8*D65)</f>
        <v>0</v>
      </c>
    </row>
    <row r="66" spans="1:22" ht="12.75" customHeight="1">
      <c r="A66" s="57" t="s">
        <v>202</v>
      </c>
      <c r="B66" s="57" t="s">
        <v>203</v>
      </c>
      <c r="C66" s="57" t="s">
        <v>204</v>
      </c>
      <c r="D66" s="58">
        <v>1097500</v>
      </c>
      <c r="E66" s="58">
        <v>750000</v>
      </c>
      <c r="F66" s="59">
        <f>AVERAGE(MK!F42,BS!F42,TF!F42,PK!F42,AT!F42)</f>
        <v>11.4</v>
      </c>
      <c r="G66" s="59">
        <f>AVERAGE(MK!G42,BS!G42,TF!G42,PK!G42,AT!G42)</f>
        <v>6</v>
      </c>
      <c r="H66" s="59">
        <f>AVERAGE(MK!H42,BS!H42,TF!H42,PK!H42,AT!H42)</f>
        <v>7.8</v>
      </c>
      <c r="I66" s="59">
        <f>AVERAGE(MK!I42,BS!I42,TF!I42,PK!I42,AT!I42)</f>
        <v>9.8000000000000007</v>
      </c>
      <c r="J66" s="59">
        <f>AVERAGE(MK!J42,BS!J42,TF!J42,PK!J42,AT!J42)</f>
        <v>7</v>
      </c>
      <c r="K66" s="59">
        <f>AVERAGE(MK!K42,BS!K42,TF!K42,PK!K42,AT!K42)</f>
        <v>6.4</v>
      </c>
      <c r="L66" s="59">
        <f>SUM(F66:K66)</f>
        <v>48.4</v>
      </c>
      <c r="M66" s="58"/>
      <c r="N66" s="61" t="s">
        <v>53</v>
      </c>
      <c r="O66" s="61"/>
      <c r="P66" s="61" t="s">
        <v>54</v>
      </c>
      <c r="Q66" s="61"/>
      <c r="R66" s="62">
        <v>0.68</v>
      </c>
      <c r="S66" s="61"/>
      <c r="T66" s="63" t="s">
        <v>64</v>
      </c>
      <c r="U66" s="63"/>
      <c r="V66" s="62">
        <f>M66/(0.8*D66)</f>
        <v>0</v>
      </c>
    </row>
    <row r="67" spans="1:22">
      <c r="A67" s="4"/>
      <c r="B67" s="4"/>
      <c r="C67" s="4"/>
      <c r="D67" s="5">
        <f>SUM(D22:D66)</f>
        <v>55729466</v>
      </c>
      <c r="E67" s="5">
        <f>SUM(E22:E66)</f>
        <v>30065000</v>
      </c>
      <c r="F67" s="4"/>
      <c r="G67" s="4"/>
      <c r="H67" s="4"/>
      <c r="I67" s="4"/>
      <c r="J67" s="4"/>
      <c r="K67" s="4"/>
      <c r="L67" s="44"/>
      <c r="M67" s="45">
        <f>SUM(M22:M66)</f>
        <v>10515000</v>
      </c>
      <c r="N67" s="43"/>
      <c r="O67" s="43"/>
      <c r="P67" s="43"/>
      <c r="Q67" s="43"/>
      <c r="R67" s="43"/>
      <c r="S67" s="43"/>
      <c r="T67" s="47"/>
      <c r="U67" s="47"/>
      <c r="V67" s="47"/>
    </row>
    <row r="68" spans="1:22">
      <c r="A68" s="4"/>
      <c r="B68" s="4"/>
      <c r="C68" s="4"/>
      <c r="D68" s="4"/>
      <c r="E68" s="6"/>
      <c r="F68" s="4"/>
      <c r="G68" s="4"/>
      <c r="H68" s="4"/>
      <c r="I68" s="4"/>
      <c r="J68" s="4"/>
      <c r="K68" s="4"/>
      <c r="L68" s="46" t="s">
        <v>205</v>
      </c>
      <c r="M68" s="45">
        <f>10535800-M67</f>
        <v>20800</v>
      </c>
      <c r="N68" s="43"/>
      <c r="O68" s="43"/>
      <c r="P68" s="43"/>
      <c r="Q68" s="43"/>
      <c r="R68" s="43"/>
    </row>
    <row r="69" spans="1:22" ht="12.75" customHeight="1">
      <c r="L69" s="43"/>
      <c r="M69" s="43"/>
      <c r="N69" s="43"/>
      <c r="O69" s="43"/>
      <c r="P69" s="43"/>
      <c r="Q69" s="43"/>
      <c r="R69" s="43"/>
    </row>
  </sheetData>
  <sortState xmlns:xlrd2="http://schemas.microsoft.com/office/spreadsheetml/2017/richdata2" ref="A22:V66">
    <sortCondition descending="1" ref="L22:L66"/>
  </sortState>
  <mergeCells count="31">
    <mergeCell ref="A18:A21"/>
    <mergeCell ref="B18:B21"/>
    <mergeCell ref="C18:C21"/>
    <mergeCell ref="D18:D21"/>
    <mergeCell ref="E18:E21"/>
    <mergeCell ref="A7:C7"/>
    <mergeCell ref="D13:M13"/>
    <mergeCell ref="D14:M14"/>
    <mergeCell ref="D15:M15"/>
    <mergeCell ref="D11:M11"/>
    <mergeCell ref="D12:M12"/>
    <mergeCell ref="D3:M3"/>
    <mergeCell ref="D4:M4"/>
    <mergeCell ref="D5:M5"/>
    <mergeCell ref="D6:M6"/>
    <mergeCell ref="D10:M10"/>
    <mergeCell ref="V18:V21"/>
    <mergeCell ref="D16:M16"/>
    <mergeCell ref="F18:K18"/>
    <mergeCell ref="Q18:Q21"/>
    <mergeCell ref="T18:T21"/>
    <mergeCell ref="U18:U21"/>
    <mergeCell ref="F19:G19"/>
    <mergeCell ref="H19:K19"/>
    <mergeCell ref="N18:N21"/>
    <mergeCell ref="O18:O21"/>
    <mergeCell ref="R18:R21"/>
    <mergeCell ref="S18:S21"/>
    <mergeCell ref="M18:M21"/>
    <mergeCell ref="L18:L21"/>
    <mergeCell ref="P18:P21"/>
  </mergeCells>
  <dataValidations count="5">
    <dataValidation type="decimal" operator="lessThanOrEqual" allowBlank="1" showInputMessage="1" showErrorMessage="1" error="max. 10" sqref="J1:K12 J16:K19 J67:K1048576" xr:uid="{C3D7A999-7225-DE4D-8ECF-B441796AAF61}">
      <formula1>10</formula1>
    </dataValidation>
    <dataValidation type="decimal" operator="lessThanOrEqual" allowBlank="1" showInputMessage="1" showErrorMessage="1" error="max. 5" sqref="I1:I12 I16:I19 I67:I1048576" xr:uid="{E320E34D-F062-CD48-90BE-A45053B39A97}">
      <formula1>20</formula1>
    </dataValidation>
    <dataValidation type="decimal" operator="lessThanOrEqual" allowBlank="1" showInputMessage="1" showErrorMessage="1" error="max. 15" sqref="H67:H1048576 H1:H12 H16:H19" xr:uid="{B4D2BD1B-1FEC-8345-836E-08EAD331E3AA}">
      <formula1>10</formula1>
    </dataValidation>
    <dataValidation type="decimal" operator="lessThanOrEqual" allowBlank="1" showInputMessage="1" showErrorMessage="1" error="max. 15" sqref="G16:G19 G67:G1048576 G1:G12" xr:uid="{55217F89-B4AC-5C4E-8B7C-8E911E1D8A48}">
      <formula1>20</formula1>
    </dataValidation>
    <dataValidation type="decimal" operator="lessThanOrEqual" allowBlank="1" showInputMessage="1" showErrorMessage="1" error="max. 40" sqref="F16:F19 F1:F12 F67:F1048576" xr:uid="{AA9DD2E1-04EF-C84C-9D31-F1FAC1720D21}">
      <formula1>30</formula1>
    </dataValidation>
  </dataValidations>
  <pageMargins left="0.7" right="0.7" top="0.78740157499999996" bottom="0.78740157499999996" header="0.3" footer="0.3"/>
  <pageSetup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E5294-279C-4538-9798-304D8832893F}">
  <dimension ref="A1:L69"/>
  <sheetViews>
    <sheetView topLeftCell="B20" workbookViewId="0">
      <selection activeCell="V51" sqref="V51"/>
    </sheetView>
  </sheetViews>
  <sheetFormatPr defaultRowHeight="15"/>
  <cols>
    <col min="1" max="1" width="13.28515625" customWidth="1"/>
    <col min="2" max="2" width="30.85546875" customWidth="1"/>
    <col min="3" max="3" width="39.42578125" customWidth="1"/>
    <col min="4" max="4" width="10.85546875" customWidth="1"/>
    <col min="5" max="5" width="11.42578125" customWidth="1"/>
    <col min="12" max="12" width="10.85546875" customWidth="1"/>
  </cols>
  <sheetData>
    <row r="1" spans="1:12" ht="23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8" t="s">
        <v>1</v>
      </c>
      <c r="B2" s="2"/>
      <c r="C2" s="2"/>
      <c r="D2" s="3" t="s">
        <v>2</v>
      </c>
      <c r="E2" s="2"/>
      <c r="F2" s="2"/>
      <c r="G2" s="2"/>
      <c r="H2" s="2"/>
      <c r="I2" s="2"/>
      <c r="J2" s="2"/>
      <c r="K2" s="2"/>
      <c r="L2" s="2"/>
    </row>
    <row r="3" spans="1:12">
      <c r="A3" s="8" t="s">
        <v>3</v>
      </c>
      <c r="B3" s="2"/>
      <c r="C3" s="2"/>
      <c r="D3" s="39" t="s">
        <v>4</v>
      </c>
      <c r="E3" s="39"/>
      <c r="F3" s="39"/>
      <c r="G3" s="39"/>
      <c r="H3" s="39"/>
      <c r="I3" s="39"/>
      <c r="J3" s="39"/>
      <c r="K3" s="39"/>
      <c r="L3" s="39"/>
    </row>
    <row r="4" spans="1:12">
      <c r="A4" s="3" t="s">
        <v>5</v>
      </c>
      <c r="B4" s="2"/>
      <c r="C4" s="2"/>
      <c r="D4" s="40" t="s">
        <v>6</v>
      </c>
      <c r="E4" s="40"/>
      <c r="F4" s="40"/>
      <c r="G4" s="40"/>
      <c r="H4" s="40"/>
      <c r="I4" s="40"/>
      <c r="J4" s="40"/>
      <c r="K4" s="40"/>
      <c r="L4" s="40"/>
    </row>
    <row r="5" spans="1:12">
      <c r="A5" s="8" t="s">
        <v>7</v>
      </c>
      <c r="B5" s="2"/>
      <c r="C5" s="2"/>
      <c r="D5" s="40" t="s">
        <v>8</v>
      </c>
      <c r="E5" s="40"/>
      <c r="F5" s="40"/>
      <c r="G5" s="40"/>
      <c r="H5" s="40"/>
      <c r="I5" s="40"/>
      <c r="J5" s="40"/>
      <c r="K5" s="40"/>
      <c r="L5" s="40"/>
    </row>
    <row r="6" spans="1:12">
      <c r="A6" s="8" t="s">
        <v>9</v>
      </c>
      <c r="B6" s="2"/>
      <c r="C6" s="2"/>
      <c r="D6" s="40" t="s">
        <v>10</v>
      </c>
      <c r="E6" s="40"/>
      <c r="F6" s="40"/>
      <c r="G6" s="40"/>
      <c r="H6" s="40"/>
      <c r="I6" s="40"/>
      <c r="J6" s="40"/>
      <c r="K6" s="40"/>
      <c r="L6" s="40"/>
    </row>
    <row r="7" spans="1:12">
      <c r="A7" s="41" t="s">
        <v>11</v>
      </c>
      <c r="B7" s="41"/>
      <c r="C7" s="41"/>
      <c r="D7" s="14" t="s">
        <v>12</v>
      </c>
      <c r="E7" s="10"/>
      <c r="F7" s="10"/>
      <c r="G7" s="10"/>
      <c r="H7" s="10"/>
      <c r="I7" s="10"/>
      <c r="J7" s="10"/>
      <c r="K7" s="10"/>
      <c r="L7" s="10"/>
    </row>
    <row r="8" spans="1:12">
      <c r="A8" s="3" t="s">
        <v>13</v>
      </c>
      <c r="B8" s="13"/>
      <c r="C8" s="13"/>
      <c r="D8" s="2"/>
      <c r="E8" s="2"/>
      <c r="F8" s="2"/>
      <c r="G8" s="2"/>
      <c r="H8" s="2"/>
      <c r="I8" s="2"/>
      <c r="J8" s="2"/>
      <c r="K8" s="2"/>
      <c r="L8" s="2"/>
    </row>
    <row r="9" spans="1:12">
      <c r="A9" s="2"/>
      <c r="B9" s="2"/>
      <c r="C9" s="2"/>
      <c r="D9" s="3" t="s">
        <v>14</v>
      </c>
      <c r="E9" s="12"/>
      <c r="F9" s="12"/>
      <c r="G9" s="12"/>
      <c r="H9" s="12"/>
      <c r="I9" s="12"/>
      <c r="J9" s="12"/>
      <c r="K9" s="12"/>
      <c r="L9" s="12"/>
    </row>
    <row r="10" spans="1:12">
      <c r="A10" s="2"/>
      <c r="B10" s="2"/>
      <c r="C10" s="2"/>
      <c r="D10" s="21" t="s">
        <v>15</v>
      </c>
      <c r="E10" s="21"/>
      <c r="F10" s="21"/>
      <c r="G10" s="21"/>
      <c r="H10" s="21"/>
      <c r="I10" s="21"/>
      <c r="J10" s="21"/>
      <c r="K10" s="21"/>
      <c r="L10" s="21"/>
    </row>
    <row r="11" spans="1:12" ht="65.25" customHeight="1">
      <c r="A11" s="2"/>
      <c r="B11" s="2"/>
      <c r="C11" s="2"/>
      <c r="D11" s="21" t="s">
        <v>16</v>
      </c>
      <c r="E11" s="21"/>
      <c r="F11" s="21"/>
      <c r="G11" s="21"/>
      <c r="H11" s="21"/>
      <c r="I11" s="21"/>
      <c r="J11" s="21"/>
      <c r="K11" s="21"/>
      <c r="L11" s="21"/>
    </row>
    <row r="12" spans="1:12" ht="21" customHeight="1">
      <c r="A12" s="2"/>
      <c r="B12" s="2"/>
      <c r="C12" s="2"/>
      <c r="D12" s="21" t="s">
        <v>17</v>
      </c>
      <c r="E12" s="21"/>
      <c r="F12" s="21"/>
      <c r="G12" s="21"/>
      <c r="H12" s="21"/>
      <c r="I12" s="21"/>
      <c r="J12" s="21"/>
      <c r="K12" s="21"/>
      <c r="L12" s="21"/>
    </row>
    <row r="13" spans="1:12" ht="42.75" customHeight="1">
      <c r="A13" s="2"/>
      <c r="B13" s="2"/>
      <c r="C13" s="2"/>
      <c r="D13" s="21" t="s">
        <v>18</v>
      </c>
      <c r="E13" s="42"/>
      <c r="F13" s="42"/>
      <c r="G13" s="42"/>
      <c r="H13" s="42"/>
      <c r="I13" s="42"/>
      <c r="J13" s="42"/>
      <c r="K13" s="42"/>
      <c r="L13" s="42"/>
    </row>
    <row r="14" spans="1:12" ht="46.5" customHeight="1">
      <c r="A14" s="2"/>
      <c r="B14" s="2"/>
      <c r="C14" s="2"/>
      <c r="D14" s="21" t="s">
        <v>19</v>
      </c>
      <c r="E14" s="42"/>
      <c r="F14" s="42"/>
      <c r="G14" s="42"/>
      <c r="H14" s="42"/>
      <c r="I14" s="42"/>
      <c r="J14" s="42"/>
      <c r="K14" s="42"/>
      <c r="L14" s="42"/>
    </row>
    <row r="15" spans="1:12" ht="46.5" customHeight="1">
      <c r="A15" s="2"/>
      <c r="B15" s="2"/>
      <c r="C15" s="2"/>
      <c r="D15" s="21" t="s">
        <v>20</v>
      </c>
      <c r="E15" s="42"/>
      <c r="F15" s="42"/>
      <c r="G15" s="42"/>
      <c r="H15" s="42"/>
      <c r="I15" s="42"/>
      <c r="J15" s="42"/>
      <c r="K15" s="42"/>
      <c r="L15" s="42"/>
    </row>
    <row r="16" spans="1:12">
      <c r="A16" s="2"/>
      <c r="B16" s="2"/>
      <c r="C16" s="2"/>
      <c r="D16" s="21" t="s">
        <v>21</v>
      </c>
      <c r="E16" s="21"/>
      <c r="F16" s="21"/>
      <c r="G16" s="21"/>
      <c r="H16" s="21"/>
      <c r="I16" s="21"/>
      <c r="J16" s="21"/>
      <c r="K16" s="21"/>
      <c r="L16" s="21"/>
    </row>
    <row r="17" spans="1:12">
      <c r="A17" s="3"/>
      <c r="B17" s="2"/>
      <c r="C17" s="2"/>
      <c r="D17" s="2"/>
      <c r="E17" s="2"/>
      <c r="F17" s="2"/>
      <c r="G17" s="3"/>
      <c r="H17" s="3"/>
      <c r="I17" s="3"/>
      <c r="J17" s="2"/>
      <c r="K17" s="2"/>
      <c r="L17" s="2"/>
    </row>
    <row r="18" spans="1:12" ht="15" customHeight="1">
      <c r="A18" s="25" t="s">
        <v>22</v>
      </c>
      <c r="B18" s="25" t="s">
        <v>23</v>
      </c>
      <c r="C18" s="25" t="s">
        <v>24</v>
      </c>
      <c r="D18" s="25" t="s">
        <v>25</v>
      </c>
      <c r="E18" s="36" t="s">
        <v>26</v>
      </c>
      <c r="F18" s="22" t="s">
        <v>27</v>
      </c>
      <c r="G18" s="23"/>
      <c r="H18" s="23"/>
      <c r="I18" s="23"/>
      <c r="J18" s="23"/>
      <c r="K18" s="24"/>
      <c r="L18" s="33" t="s">
        <v>28</v>
      </c>
    </row>
    <row r="19" spans="1:12">
      <c r="A19" s="31"/>
      <c r="B19" s="31"/>
      <c r="C19" s="31"/>
      <c r="D19" s="31"/>
      <c r="E19" s="37"/>
      <c r="F19" s="26" t="s">
        <v>39</v>
      </c>
      <c r="G19" s="27"/>
      <c r="H19" s="28" t="s">
        <v>40</v>
      </c>
      <c r="I19" s="29"/>
      <c r="J19" s="29"/>
      <c r="K19" s="30"/>
      <c r="L19" s="34"/>
    </row>
    <row r="20" spans="1:12" ht="84">
      <c r="A20" s="31"/>
      <c r="B20" s="31"/>
      <c r="C20" s="31"/>
      <c r="D20" s="31"/>
      <c r="E20" s="37"/>
      <c r="F20" s="7" t="s">
        <v>41</v>
      </c>
      <c r="G20" s="7" t="s">
        <v>42</v>
      </c>
      <c r="H20" s="7" t="s">
        <v>43</v>
      </c>
      <c r="I20" s="7" t="s">
        <v>44</v>
      </c>
      <c r="J20" s="15" t="s">
        <v>45</v>
      </c>
      <c r="K20" s="7" t="s">
        <v>46</v>
      </c>
      <c r="L20" s="34"/>
    </row>
    <row r="21" spans="1:12">
      <c r="A21" s="32"/>
      <c r="B21" s="32"/>
      <c r="C21" s="32"/>
      <c r="D21" s="32"/>
      <c r="E21" s="38"/>
      <c r="F21" s="11" t="s">
        <v>47</v>
      </c>
      <c r="G21" s="11" t="s">
        <v>48</v>
      </c>
      <c r="H21" s="11" t="s">
        <v>49</v>
      </c>
      <c r="I21" s="11" t="s">
        <v>49</v>
      </c>
      <c r="J21" s="11" t="s">
        <v>48</v>
      </c>
      <c r="K21" s="11" t="s">
        <v>48</v>
      </c>
      <c r="L21" s="35"/>
    </row>
    <row r="22" spans="1:12">
      <c r="A22" s="17" t="s">
        <v>100</v>
      </c>
      <c r="B22" s="17" t="s">
        <v>101</v>
      </c>
      <c r="C22" s="17" t="s">
        <v>102</v>
      </c>
      <c r="D22" s="18">
        <v>1023000</v>
      </c>
      <c r="E22" s="18">
        <v>300000</v>
      </c>
      <c r="F22" s="20">
        <v>25</v>
      </c>
      <c r="G22" s="20">
        <v>8</v>
      </c>
      <c r="H22" s="20">
        <v>15</v>
      </c>
      <c r="I22" s="20">
        <v>15</v>
      </c>
      <c r="J22" s="20">
        <v>7</v>
      </c>
      <c r="K22" s="20">
        <v>7</v>
      </c>
      <c r="L22" s="19">
        <f>SUM(F22:K22)</f>
        <v>77</v>
      </c>
    </row>
    <row r="23" spans="1:12">
      <c r="A23" s="17" t="s">
        <v>189</v>
      </c>
      <c r="B23" s="17" t="s">
        <v>190</v>
      </c>
      <c r="C23" s="17" t="s">
        <v>191</v>
      </c>
      <c r="D23" s="18">
        <v>420000</v>
      </c>
      <c r="E23" s="18">
        <v>220000</v>
      </c>
      <c r="F23" s="20">
        <v>16</v>
      </c>
      <c r="G23" s="20">
        <v>5</v>
      </c>
      <c r="H23" s="20">
        <v>12</v>
      </c>
      <c r="I23" s="20">
        <v>15</v>
      </c>
      <c r="J23" s="20">
        <v>5</v>
      </c>
      <c r="K23" s="20">
        <v>6</v>
      </c>
      <c r="L23" s="19">
        <f t="shared" ref="L23:L66" si="0">SUM(F23:K23)</f>
        <v>59</v>
      </c>
    </row>
    <row r="24" spans="1:12">
      <c r="A24" s="17" t="s">
        <v>103</v>
      </c>
      <c r="B24" s="17" t="s">
        <v>104</v>
      </c>
      <c r="C24" s="17" t="s">
        <v>105</v>
      </c>
      <c r="D24" s="18">
        <v>1700000</v>
      </c>
      <c r="E24" s="18">
        <v>750000</v>
      </c>
      <c r="F24" s="20">
        <v>25</v>
      </c>
      <c r="G24" s="20">
        <v>8</v>
      </c>
      <c r="H24" s="20">
        <v>16</v>
      </c>
      <c r="I24" s="20">
        <v>14</v>
      </c>
      <c r="J24" s="20">
        <v>7</v>
      </c>
      <c r="K24" s="20">
        <v>8</v>
      </c>
      <c r="L24" s="19">
        <f t="shared" si="0"/>
        <v>78</v>
      </c>
    </row>
    <row r="25" spans="1:12">
      <c r="A25" s="17" t="s">
        <v>199</v>
      </c>
      <c r="B25" s="17" t="s">
        <v>200</v>
      </c>
      <c r="C25" s="17" t="s">
        <v>201</v>
      </c>
      <c r="D25" s="18">
        <v>635000</v>
      </c>
      <c r="E25" s="18">
        <v>565000</v>
      </c>
      <c r="F25" s="20">
        <v>12</v>
      </c>
      <c r="G25" s="20">
        <v>5</v>
      </c>
      <c r="H25" s="20">
        <v>10</v>
      </c>
      <c r="I25" s="20">
        <v>10</v>
      </c>
      <c r="J25" s="20">
        <v>6</v>
      </c>
      <c r="K25" s="20">
        <v>6</v>
      </c>
      <c r="L25" s="19">
        <f t="shared" si="0"/>
        <v>49</v>
      </c>
    </row>
    <row r="26" spans="1:12">
      <c r="A26" s="17" t="s">
        <v>126</v>
      </c>
      <c r="B26" s="17" t="s">
        <v>127</v>
      </c>
      <c r="C26" s="17" t="s">
        <v>128</v>
      </c>
      <c r="D26" s="18">
        <v>1005000</v>
      </c>
      <c r="E26" s="18">
        <v>625000</v>
      </c>
      <c r="F26" s="20">
        <v>23</v>
      </c>
      <c r="G26" s="20">
        <v>8</v>
      </c>
      <c r="H26" s="20">
        <v>15</v>
      </c>
      <c r="I26" s="20">
        <v>14</v>
      </c>
      <c r="J26" s="20">
        <v>6</v>
      </c>
      <c r="K26" s="20">
        <v>8</v>
      </c>
      <c r="L26" s="19">
        <f t="shared" si="0"/>
        <v>74</v>
      </c>
    </row>
    <row r="27" spans="1:12">
      <c r="A27" s="17" t="s">
        <v>175</v>
      </c>
      <c r="B27" s="17" t="s">
        <v>176</v>
      </c>
      <c r="C27" s="17" t="s">
        <v>177</v>
      </c>
      <c r="D27" s="18">
        <v>1355000</v>
      </c>
      <c r="E27" s="18">
        <v>605000</v>
      </c>
      <c r="F27" s="20">
        <v>16</v>
      </c>
      <c r="G27" s="20">
        <v>7</v>
      </c>
      <c r="H27" s="20">
        <v>11</v>
      </c>
      <c r="I27" s="20">
        <v>17</v>
      </c>
      <c r="J27" s="20">
        <v>6</v>
      </c>
      <c r="K27" s="20">
        <v>7</v>
      </c>
      <c r="L27" s="19">
        <f t="shared" si="0"/>
        <v>64</v>
      </c>
    </row>
    <row r="28" spans="1:12">
      <c r="A28" s="17" t="s">
        <v>124</v>
      </c>
      <c r="B28" s="17" t="s">
        <v>93</v>
      </c>
      <c r="C28" s="17" t="s">
        <v>125</v>
      </c>
      <c r="D28" s="18">
        <v>1065000</v>
      </c>
      <c r="E28" s="18">
        <v>750000</v>
      </c>
      <c r="F28" s="20">
        <v>20</v>
      </c>
      <c r="G28" s="20">
        <v>8</v>
      </c>
      <c r="H28" s="20">
        <v>16</v>
      </c>
      <c r="I28" s="20">
        <v>15</v>
      </c>
      <c r="J28" s="20">
        <v>7</v>
      </c>
      <c r="K28" s="20">
        <v>8</v>
      </c>
      <c r="L28" s="19">
        <f t="shared" si="0"/>
        <v>74</v>
      </c>
    </row>
    <row r="29" spans="1:12">
      <c r="A29" s="17" t="s">
        <v>179</v>
      </c>
      <c r="B29" s="17" t="s">
        <v>180</v>
      </c>
      <c r="C29" s="17" t="s">
        <v>181</v>
      </c>
      <c r="D29" s="18">
        <v>512070</v>
      </c>
      <c r="E29" s="18">
        <v>350000</v>
      </c>
      <c r="F29" s="20">
        <v>20</v>
      </c>
      <c r="G29" s="20">
        <v>9</v>
      </c>
      <c r="H29" s="20">
        <v>8</v>
      </c>
      <c r="I29" s="20">
        <v>12</v>
      </c>
      <c r="J29" s="20">
        <v>7</v>
      </c>
      <c r="K29" s="20">
        <v>6</v>
      </c>
      <c r="L29" s="19">
        <f t="shared" si="0"/>
        <v>62</v>
      </c>
    </row>
    <row r="30" spans="1:12">
      <c r="A30" s="17" t="s">
        <v>84</v>
      </c>
      <c r="B30" s="17" t="s">
        <v>85</v>
      </c>
      <c r="C30" s="17" t="s">
        <v>86</v>
      </c>
      <c r="D30" s="18">
        <v>930000</v>
      </c>
      <c r="E30" s="18">
        <v>750000</v>
      </c>
      <c r="F30" s="20">
        <v>24</v>
      </c>
      <c r="G30" s="20">
        <v>8</v>
      </c>
      <c r="H30" s="20">
        <v>16</v>
      </c>
      <c r="I30" s="20">
        <v>16</v>
      </c>
      <c r="J30" s="20">
        <v>8</v>
      </c>
      <c r="K30" s="20">
        <v>7</v>
      </c>
      <c r="L30" s="19">
        <f t="shared" si="0"/>
        <v>79</v>
      </c>
    </row>
    <row r="31" spans="1:12">
      <c r="A31" s="17" t="s">
        <v>95</v>
      </c>
      <c r="B31" s="17" t="s">
        <v>96</v>
      </c>
      <c r="C31" s="17" t="s">
        <v>97</v>
      </c>
      <c r="D31" s="18">
        <v>1100000</v>
      </c>
      <c r="E31" s="18">
        <v>750000</v>
      </c>
      <c r="F31" s="20">
        <v>24</v>
      </c>
      <c r="G31" s="20">
        <v>8</v>
      </c>
      <c r="H31" s="20">
        <v>16</v>
      </c>
      <c r="I31" s="20">
        <v>17</v>
      </c>
      <c r="J31" s="20">
        <v>8</v>
      </c>
      <c r="K31" s="20">
        <v>7</v>
      </c>
      <c r="L31" s="19">
        <f t="shared" si="0"/>
        <v>80</v>
      </c>
    </row>
    <row r="32" spans="1:12">
      <c r="A32" s="17" t="s">
        <v>50</v>
      </c>
      <c r="B32" s="17" t="s">
        <v>51</v>
      </c>
      <c r="C32" s="17" t="s">
        <v>52</v>
      </c>
      <c r="D32" s="18">
        <v>1600000</v>
      </c>
      <c r="E32" s="18">
        <v>750000</v>
      </c>
      <c r="F32" s="20">
        <v>26</v>
      </c>
      <c r="G32" s="20">
        <v>8</v>
      </c>
      <c r="H32" s="20">
        <v>20</v>
      </c>
      <c r="I32" s="20">
        <v>17</v>
      </c>
      <c r="J32" s="20">
        <v>9</v>
      </c>
      <c r="K32" s="20">
        <v>8</v>
      </c>
      <c r="L32" s="19">
        <f t="shared" si="0"/>
        <v>88</v>
      </c>
    </row>
    <row r="33" spans="1:12">
      <c r="A33" s="17" t="s">
        <v>76</v>
      </c>
      <c r="B33" s="17" t="s">
        <v>77</v>
      </c>
      <c r="C33" s="17" t="s">
        <v>78</v>
      </c>
      <c r="D33" s="18">
        <v>1985000</v>
      </c>
      <c r="E33" s="18">
        <v>750000</v>
      </c>
      <c r="F33" s="20">
        <v>22</v>
      </c>
      <c r="G33" s="20">
        <v>8</v>
      </c>
      <c r="H33" s="20">
        <v>17</v>
      </c>
      <c r="I33" s="20">
        <v>19</v>
      </c>
      <c r="J33" s="20">
        <v>8</v>
      </c>
      <c r="K33" s="20">
        <v>8</v>
      </c>
      <c r="L33" s="19">
        <f t="shared" si="0"/>
        <v>82</v>
      </c>
    </row>
    <row r="34" spans="1:12">
      <c r="A34" s="17" t="s">
        <v>149</v>
      </c>
      <c r="B34" s="17" t="s">
        <v>150</v>
      </c>
      <c r="C34" s="17" t="s">
        <v>151</v>
      </c>
      <c r="D34" s="18">
        <v>2534500</v>
      </c>
      <c r="E34" s="18">
        <v>750000</v>
      </c>
      <c r="F34" s="20">
        <v>16</v>
      </c>
      <c r="G34" s="20">
        <v>7</v>
      </c>
      <c r="H34" s="20">
        <v>14</v>
      </c>
      <c r="I34" s="20">
        <v>16</v>
      </c>
      <c r="J34" s="20">
        <v>7</v>
      </c>
      <c r="K34" s="20">
        <v>8</v>
      </c>
      <c r="L34" s="19">
        <f t="shared" si="0"/>
        <v>68</v>
      </c>
    </row>
    <row r="35" spans="1:12">
      <c r="A35" s="17" t="s">
        <v>80</v>
      </c>
      <c r="B35" s="17" t="s">
        <v>81</v>
      </c>
      <c r="C35" s="17" t="s">
        <v>82</v>
      </c>
      <c r="D35" s="18">
        <v>2287831</v>
      </c>
      <c r="E35" s="18">
        <v>750000</v>
      </c>
      <c r="F35" s="20">
        <v>26</v>
      </c>
      <c r="G35" s="20">
        <v>9</v>
      </c>
      <c r="H35" s="20">
        <v>16</v>
      </c>
      <c r="I35" s="20">
        <v>16</v>
      </c>
      <c r="J35" s="20">
        <v>8</v>
      </c>
      <c r="K35" s="20">
        <v>8</v>
      </c>
      <c r="L35" s="19">
        <f t="shared" si="0"/>
        <v>83</v>
      </c>
    </row>
    <row r="36" spans="1:12">
      <c r="A36" s="17" t="s">
        <v>110</v>
      </c>
      <c r="B36" s="17" t="s">
        <v>111</v>
      </c>
      <c r="C36" s="17" t="s">
        <v>112</v>
      </c>
      <c r="D36" s="18">
        <v>1603000</v>
      </c>
      <c r="E36" s="18">
        <v>750000</v>
      </c>
      <c r="F36" s="20">
        <v>20</v>
      </c>
      <c r="G36" s="20">
        <v>7</v>
      </c>
      <c r="H36" s="20">
        <v>17</v>
      </c>
      <c r="I36" s="20">
        <v>17</v>
      </c>
      <c r="J36" s="20">
        <v>8</v>
      </c>
      <c r="K36" s="20">
        <v>7</v>
      </c>
      <c r="L36" s="19">
        <f t="shared" si="0"/>
        <v>76</v>
      </c>
    </row>
    <row r="37" spans="1:12">
      <c r="A37" s="17" t="s">
        <v>107</v>
      </c>
      <c r="B37" s="17" t="s">
        <v>108</v>
      </c>
      <c r="C37" s="17" t="s">
        <v>109</v>
      </c>
      <c r="D37" s="18">
        <v>912000</v>
      </c>
      <c r="E37" s="18">
        <v>750000</v>
      </c>
      <c r="F37" s="20">
        <v>19</v>
      </c>
      <c r="G37" s="20">
        <v>7</v>
      </c>
      <c r="H37" s="20">
        <v>18</v>
      </c>
      <c r="I37" s="20">
        <v>17</v>
      </c>
      <c r="J37" s="20">
        <v>8</v>
      </c>
      <c r="K37" s="20">
        <v>7</v>
      </c>
      <c r="L37" s="19">
        <f t="shared" si="0"/>
        <v>76</v>
      </c>
    </row>
    <row r="38" spans="1:12">
      <c r="A38" s="17" t="s">
        <v>142</v>
      </c>
      <c r="B38" s="17" t="s">
        <v>143</v>
      </c>
      <c r="C38" s="17" t="s">
        <v>144</v>
      </c>
      <c r="D38" s="18">
        <v>1801000</v>
      </c>
      <c r="E38" s="18">
        <v>750000</v>
      </c>
      <c r="F38" s="20">
        <v>20</v>
      </c>
      <c r="G38" s="20">
        <v>7</v>
      </c>
      <c r="H38" s="20">
        <v>15</v>
      </c>
      <c r="I38" s="20">
        <v>16</v>
      </c>
      <c r="J38" s="20">
        <v>7</v>
      </c>
      <c r="K38" s="20">
        <v>7</v>
      </c>
      <c r="L38" s="19">
        <f t="shared" si="0"/>
        <v>72</v>
      </c>
    </row>
    <row r="39" spans="1:12">
      <c r="A39" s="17" t="s">
        <v>61</v>
      </c>
      <c r="B39" s="17" t="s">
        <v>62</v>
      </c>
      <c r="C39" s="17" t="s">
        <v>63</v>
      </c>
      <c r="D39" s="18">
        <v>960000</v>
      </c>
      <c r="E39" s="18">
        <v>750000</v>
      </c>
      <c r="F39" s="20">
        <v>23</v>
      </c>
      <c r="G39" s="20">
        <v>7</v>
      </c>
      <c r="H39" s="20">
        <v>18</v>
      </c>
      <c r="I39" s="20">
        <v>18</v>
      </c>
      <c r="J39" s="20">
        <v>8</v>
      </c>
      <c r="K39" s="20">
        <v>8</v>
      </c>
      <c r="L39" s="19">
        <f t="shared" si="0"/>
        <v>82</v>
      </c>
    </row>
    <row r="40" spans="1:12">
      <c r="A40" s="17" t="s">
        <v>70</v>
      </c>
      <c r="B40" s="17" t="s">
        <v>71</v>
      </c>
      <c r="C40" s="17" t="s">
        <v>72</v>
      </c>
      <c r="D40" s="18">
        <v>1668000</v>
      </c>
      <c r="E40" s="18">
        <v>750000</v>
      </c>
      <c r="F40" s="20">
        <v>24</v>
      </c>
      <c r="G40" s="20">
        <v>7</v>
      </c>
      <c r="H40" s="20">
        <v>18</v>
      </c>
      <c r="I40" s="20">
        <v>18</v>
      </c>
      <c r="J40" s="20">
        <v>8</v>
      </c>
      <c r="K40" s="20">
        <v>7</v>
      </c>
      <c r="L40" s="19">
        <f t="shared" si="0"/>
        <v>82</v>
      </c>
    </row>
    <row r="41" spans="1:12">
      <c r="A41" s="17" t="s">
        <v>173</v>
      </c>
      <c r="B41" s="17" t="s">
        <v>96</v>
      </c>
      <c r="C41" s="17" t="s">
        <v>174</v>
      </c>
      <c r="D41" s="18">
        <v>1250000</v>
      </c>
      <c r="E41" s="18">
        <v>750000</v>
      </c>
      <c r="F41" s="20">
        <v>12</v>
      </c>
      <c r="G41" s="20">
        <v>6</v>
      </c>
      <c r="H41" s="20">
        <v>16</v>
      </c>
      <c r="I41" s="20">
        <v>13</v>
      </c>
      <c r="J41" s="20">
        <v>7</v>
      </c>
      <c r="K41" s="20">
        <v>8</v>
      </c>
      <c r="L41" s="19">
        <f t="shared" si="0"/>
        <v>62</v>
      </c>
    </row>
    <row r="42" spans="1:12">
      <c r="A42" s="17" t="s">
        <v>202</v>
      </c>
      <c r="B42" s="17" t="s">
        <v>203</v>
      </c>
      <c r="C42" s="17" t="s">
        <v>204</v>
      </c>
      <c r="D42" s="18">
        <v>1097500</v>
      </c>
      <c r="E42" s="18">
        <v>750000</v>
      </c>
      <c r="F42" s="20">
        <v>10</v>
      </c>
      <c r="G42" s="20">
        <v>6</v>
      </c>
      <c r="H42" s="20">
        <v>7</v>
      </c>
      <c r="I42" s="20">
        <v>10</v>
      </c>
      <c r="J42" s="20">
        <v>7</v>
      </c>
      <c r="K42" s="20">
        <v>7</v>
      </c>
      <c r="L42" s="19">
        <f t="shared" si="0"/>
        <v>47</v>
      </c>
    </row>
    <row r="43" spans="1:12">
      <c r="A43" s="17" t="s">
        <v>145</v>
      </c>
      <c r="B43" s="17" t="s">
        <v>146</v>
      </c>
      <c r="C43" s="17" t="s">
        <v>147</v>
      </c>
      <c r="D43" s="18">
        <v>954321</v>
      </c>
      <c r="E43" s="18">
        <v>750000</v>
      </c>
      <c r="F43" s="20">
        <v>20</v>
      </c>
      <c r="G43" s="20">
        <v>7</v>
      </c>
      <c r="H43" s="20">
        <v>16</v>
      </c>
      <c r="I43" s="20">
        <v>15</v>
      </c>
      <c r="J43" s="20">
        <v>7</v>
      </c>
      <c r="K43" s="20">
        <v>6</v>
      </c>
      <c r="L43" s="19">
        <f t="shared" si="0"/>
        <v>71</v>
      </c>
    </row>
    <row r="44" spans="1:12">
      <c r="A44" s="17" t="s">
        <v>98</v>
      </c>
      <c r="B44" s="17" t="s">
        <v>74</v>
      </c>
      <c r="C44" s="17" t="s">
        <v>99</v>
      </c>
      <c r="D44" s="18">
        <v>2224300</v>
      </c>
      <c r="E44" s="18">
        <v>750000</v>
      </c>
      <c r="F44" s="20">
        <v>22</v>
      </c>
      <c r="G44" s="20">
        <v>8</v>
      </c>
      <c r="H44" s="20">
        <v>17</v>
      </c>
      <c r="I44" s="20">
        <v>18</v>
      </c>
      <c r="J44" s="20">
        <v>7</v>
      </c>
      <c r="K44" s="20">
        <v>7</v>
      </c>
      <c r="L44" s="19">
        <f t="shared" si="0"/>
        <v>79</v>
      </c>
    </row>
    <row r="45" spans="1:12">
      <c r="A45" s="17" t="s">
        <v>162</v>
      </c>
      <c r="B45" s="17" t="s">
        <v>163</v>
      </c>
      <c r="C45" s="17" t="s">
        <v>164</v>
      </c>
      <c r="D45" s="18">
        <v>2200000</v>
      </c>
      <c r="E45" s="18">
        <v>750000</v>
      </c>
      <c r="F45" s="20">
        <v>17</v>
      </c>
      <c r="G45" s="20">
        <v>7</v>
      </c>
      <c r="H45" s="20">
        <v>14</v>
      </c>
      <c r="I45" s="20">
        <v>14</v>
      </c>
      <c r="J45" s="20">
        <v>7</v>
      </c>
      <c r="K45" s="20">
        <v>8</v>
      </c>
      <c r="L45" s="19">
        <f t="shared" si="0"/>
        <v>67</v>
      </c>
    </row>
    <row r="46" spans="1:12">
      <c r="A46" s="17" t="s">
        <v>193</v>
      </c>
      <c r="B46" s="17" t="s">
        <v>194</v>
      </c>
      <c r="C46" s="17" t="s">
        <v>195</v>
      </c>
      <c r="D46" s="18">
        <v>480000</v>
      </c>
      <c r="E46" s="18">
        <v>340000</v>
      </c>
      <c r="F46" s="20">
        <v>18</v>
      </c>
      <c r="G46" s="20">
        <v>5</v>
      </c>
      <c r="H46" s="20">
        <v>8</v>
      </c>
      <c r="I46" s="20">
        <v>12</v>
      </c>
      <c r="J46" s="20">
        <v>7</v>
      </c>
      <c r="K46" s="20">
        <v>7</v>
      </c>
      <c r="L46" s="19">
        <f t="shared" si="0"/>
        <v>57</v>
      </c>
    </row>
    <row r="47" spans="1:12">
      <c r="A47" s="17" t="s">
        <v>157</v>
      </c>
      <c r="B47" s="17" t="s">
        <v>158</v>
      </c>
      <c r="C47" s="17" t="s">
        <v>159</v>
      </c>
      <c r="D47" s="18">
        <v>1812000</v>
      </c>
      <c r="E47" s="18">
        <v>600000</v>
      </c>
      <c r="F47" s="20">
        <v>19</v>
      </c>
      <c r="G47" s="20">
        <v>7</v>
      </c>
      <c r="H47" s="20">
        <v>14</v>
      </c>
      <c r="I47" s="20">
        <v>13</v>
      </c>
      <c r="J47" s="20">
        <v>7</v>
      </c>
      <c r="K47" s="20">
        <v>6</v>
      </c>
      <c r="L47" s="19">
        <f t="shared" si="0"/>
        <v>66</v>
      </c>
    </row>
    <row r="48" spans="1:12">
      <c r="A48" s="17" t="s">
        <v>169</v>
      </c>
      <c r="B48" s="17" t="s">
        <v>170</v>
      </c>
      <c r="C48" s="17" t="s">
        <v>171</v>
      </c>
      <c r="D48" s="18">
        <v>1500000</v>
      </c>
      <c r="E48" s="18">
        <v>600000</v>
      </c>
      <c r="F48" s="20">
        <v>19</v>
      </c>
      <c r="G48" s="20">
        <v>6</v>
      </c>
      <c r="H48" s="20">
        <v>14</v>
      </c>
      <c r="I48" s="20">
        <v>12</v>
      </c>
      <c r="J48" s="20">
        <v>6</v>
      </c>
      <c r="K48" s="20">
        <v>8</v>
      </c>
      <c r="L48" s="19">
        <f t="shared" si="0"/>
        <v>65</v>
      </c>
    </row>
    <row r="49" spans="1:12">
      <c r="A49" s="17" t="s">
        <v>185</v>
      </c>
      <c r="B49" s="17" t="s">
        <v>186</v>
      </c>
      <c r="C49" s="17" t="s">
        <v>187</v>
      </c>
      <c r="D49" s="18">
        <v>555000</v>
      </c>
      <c r="E49" s="18">
        <v>500000</v>
      </c>
      <c r="F49" s="20">
        <v>16</v>
      </c>
      <c r="G49" s="20">
        <v>8</v>
      </c>
      <c r="H49" s="20">
        <v>10</v>
      </c>
      <c r="I49" s="20">
        <v>12</v>
      </c>
      <c r="J49" s="20">
        <v>6</v>
      </c>
      <c r="K49" s="20">
        <v>7</v>
      </c>
      <c r="L49" s="19">
        <f t="shared" si="0"/>
        <v>59</v>
      </c>
    </row>
    <row r="50" spans="1:12">
      <c r="A50" s="17" t="s">
        <v>57</v>
      </c>
      <c r="B50" s="17" t="s">
        <v>58</v>
      </c>
      <c r="C50" s="17" t="s">
        <v>59</v>
      </c>
      <c r="D50" s="18">
        <v>1576150</v>
      </c>
      <c r="E50" s="18">
        <v>750000</v>
      </c>
      <c r="F50" s="20">
        <v>24</v>
      </c>
      <c r="G50" s="20">
        <v>8</v>
      </c>
      <c r="H50" s="20">
        <v>18</v>
      </c>
      <c r="I50" s="20">
        <v>18</v>
      </c>
      <c r="J50" s="20">
        <v>8</v>
      </c>
      <c r="K50" s="20">
        <v>8</v>
      </c>
      <c r="L50" s="19">
        <f t="shared" si="0"/>
        <v>84</v>
      </c>
    </row>
    <row r="51" spans="1:12">
      <c r="A51" s="17" t="s">
        <v>68</v>
      </c>
      <c r="B51" s="17" t="s">
        <v>58</v>
      </c>
      <c r="C51" s="17" t="s">
        <v>69</v>
      </c>
      <c r="D51" s="18">
        <v>1020000</v>
      </c>
      <c r="E51" s="18">
        <v>750000</v>
      </c>
      <c r="F51" s="20">
        <v>25</v>
      </c>
      <c r="G51" s="20">
        <v>8</v>
      </c>
      <c r="H51" s="20">
        <v>18</v>
      </c>
      <c r="I51" s="20">
        <v>18</v>
      </c>
      <c r="J51" s="20">
        <v>7</v>
      </c>
      <c r="K51" s="20">
        <v>8</v>
      </c>
      <c r="L51" s="19">
        <f t="shared" si="0"/>
        <v>84</v>
      </c>
    </row>
    <row r="52" spans="1:12">
      <c r="A52" s="17" t="s">
        <v>113</v>
      </c>
      <c r="B52" s="17" t="s">
        <v>114</v>
      </c>
      <c r="C52" s="17" t="s">
        <v>115</v>
      </c>
      <c r="D52" s="18">
        <v>1108000</v>
      </c>
      <c r="E52" s="18">
        <v>750000</v>
      </c>
      <c r="F52" s="20">
        <v>22</v>
      </c>
      <c r="G52" s="20">
        <v>7</v>
      </c>
      <c r="H52" s="20">
        <v>17</v>
      </c>
      <c r="I52" s="20">
        <v>14</v>
      </c>
      <c r="J52" s="20">
        <v>8</v>
      </c>
      <c r="K52" s="20">
        <v>8</v>
      </c>
      <c r="L52" s="19">
        <f t="shared" si="0"/>
        <v>76</v>
      </c>
    </row>
    <row r="53" spans="1:12">
      <c r="A53" s="17" t="s">
        <v>116</v>
      </c>
      <c r="B53" s="17" t="s">
        <v>117</v>
      </c>
      <c r="C53" s="17" t="s">
        <v>118</v>
      </c>
      <c r="D53" s="18">
        <v>1500000</v>
      </c>
      <c r="E53" s="18">
        <v>750000</v>
      </c>
      <c r="F53" s="20">
        <v>20</v>
      </c>
      <c r="G53" s="20">
        <v>7</v>
      </c>
      <c r="H53" s="20">
        <v>17</v>
      </c>
      <c r="I53" s="20">
        <v>14</v>
      </c>
      <c r="J53" s="20">
        <v>9</v>
      </c>
      <c r="K53" s="20">
        <v>8</v>
      </c>
      <c r="L53" s="19">
        <f t="shared" si="0"/>
        <v>75</v>
      </c>
    </row>
    <row r="54" spans="1:12">
      <c r="A54" s="17" t="s">
        <v>130</v>
      </c>
      <c r="B54" s="17" t="s">
        <v>131</v>
      </c>
      <c r="C54" s="17" t="s">
        <v>132</v>
      </c>
      <c r="D54" s="18">
        <v>1291320</v>
      </c>
      <c r="E54" s="18">
        <v>650000</v>
      </c>
      <c r="F54" s="20">
        <v>20</v>
      </c>
      <c r="G54" s="20">
        <v>7</v>
      </c>
      <c r="H54" s="20">
        <v>16</v>
      </c>
      <c r="I54" s="20">
        <v>15</v>
      </c>
      <c r="J54" s="20">
        <v>7</v>
      </c>
      <c r="K54" s="20">
        <v>6</v>
      </c>
      <c r="L54" s="19">
        <f t="shared" si="0"/>
        <v>71</v>
      </c>
    </row>
    <row r="55" spans="1:12">
      <c r="A55" s="17" t="s">
        <v>92</v>
      </c>
      <c r="B55" s="17" t="s">
        <v>93</v>
      </c>
      <c r="C55" s="17" t="s">
        <v>94</v>
      </c>
      <c r="D55" s="18">
        <v>963000</v>
      </c>
      <c r="E55" s="18">
        <v>750000</v>
      </c>
      <c r="F55" s="20">
        <v>26</v>
      </c>
      <c r="G55" s="20">
        <v>8</v>
      </c>
      <c r="H55" s="20">
        <v>16</v>
      </c>
      <c r="I55" s="20">
        <v>15</v>
      </c>
      <c r="J55" s="20">
        <v>8</v>
      </c>
      <c r="K55" s="20">
        <v>8</v>
      </c>
      <c r="L55" s="19">
        <f t="shared" si="0"/>
        <v>81</v>
      </c>
    </row>
    <row r="56" spans="1:12">
      <c r="A56" s="17" t="s">
        <v>138</v>
      </c>
      <c r="B56" s="17" t="s">
        <v>139</v>
      </c>
      <c r="C56" s="17" t="s">
        <v>140</v>
      </c>
      <c r="D56" s="18">
        <v>793000</v>
      </c>
      <c r="E56" s="18">
        <v>690000</v>
      </c>
      <c r="F56" s="20">
        <v>18</v>
      </c>
      <c r="G56" s="20">
        <v>6</v>
      </c>
      <c r="H56" s="20">
        <v>16</v>
      </c>
      <c r="I56" s="20">
        <v>16</v>
      </c>
      <c r="J56" s="20">
        <v>8</v>
      </c>
      <c r="K56" s="20">
        <v>7</v>
      </c>
      <c r="L56" s="19">
        <f t="shared" si="0"/>
        <v>71</v>
      </c>
    </row>
    <row r="57" spans="1:12">
      <c r="A57" s="17" t="s">
        <v>73</v>
      </c>
      <c r="B57" s="17" t="s">
        <v>74</v>
      </c>
      <c r="C57" s="17" t="s">
        <v>75</v>
      </c>
      <c r="D57" s="18">
        <v>1633334</v>
      </c>
      <c r="E57" s="18">
        <v>750000</v>
      </c>
      <c r="F57" s="20">
        <v>23</v>
      </c>
      <c r="G57" s="20">
        <v>7</v>
      </c>
      <c r="H57" s="20">
        <v>17</v>
      </c>
      <c r="I57" s="20">
        <v>19</v>
      </c>
      <c r="J57" s="20">
        <v>8</v>
      </c>
      <c r="K57" s="20">
        <v>8</v>
      </c>
      <c r="L57" s="19">
        <f t="shared" si="0"/>
        <v>82</v>
      </c>
    </row>
    <row r="58" spans="1:12">
      <c r="A58" s="17" t="s">
        <v>134</v>
      </c>
      <c r="B58" s="17" t="s">
        <v>135</v>
      </c>
      <c r="C58" s="17" t="s">
        <v>136</v>
      </c>
      <c r="D58" s="18">
        <v>874500</v>
      </c>
      <c r="E58" s="18">
        <v>750000</v>
      </c>
      <c r="F58" s="20">
        <v>22</v>
      </c>
      <c r="G58" s="20">
        <v>6</v>
      </c>
      <c r="H58" s="20">
        <v>17</v>
      </c>
      <c r="I58" s="20">
        <v>14</v>
      </c>
      <c r="J58" s="20">
        <v>6</v>
      </c>
      <c r="K58" s="20">
        <v>7</v>
      </c>
      <c r="L58" s="19">
        <f t="shared" si="0"/>
        <v>72</v>
      </c>
    </row>
    <row r="59" spans="1:12">
      <c r="A59" s="17" t="s">
        <v>153</v>
      </c>
      <c r="B59" s="17" t="s">
        <v>154</v>
      </c>
      <c r="C59" s="17" t="s">
        <v>155</v>
      </c>
      <c r="D59" s="18">
        <v>1069000</v>
      </c>
      <c r="E59" s="18">
        <v>750000</v>
      </c>
      <c r="F59" s="20">
        <v>20</v>
      </c>
      <c r="G59" s="20">
        <v>6</v>
      </c>
      <c r="H59" s="20">
        <v>18</v>
      </c>
      <c r="I59" s="20">
        <v>15</v>
      </c>
      <c r="J59" s="20">
        <v>3</v>
      </c>
      <c r="K59" s="20">
        <v>7</v>
      </c>
      <c r="L59" s="19">
        <f t="shared" si="0"/>
        <v>69</v>
      </c>
    </row>
    <row r="60" spans="1:12">
      <c r="A60" s="17" t="s">
        <v>88</v>
      </c>
      <c r="B60" s="17" t="s">
        <v>89</v>
      </c>
      <c r="C60" s="17" t="s">
        <v>90</v>
      </c>
      <c r="D60" s="18">
        <v>900000</v>
      </c>
      <c r="E60" s="18">
        <v>750000</v>
      </c>
      <c r="F60" s="20">
        <v>24</v>
      </c>
      <c r="G60" s="20">
        <v>8</v>
      </c>
      <c r="H60" s="20">
        <v>17</v>
      </c>
      <c r="I60" s="20">
        <v>17</v>
      </c>
      <c r="J60" s="20">
        <v>7</v>
      </c>
      <c r="K60" s="20">
        <v>7</v>
      </c>
      <c r="L60" s="19">
        <f t="shared" si="0"/>
        <v>80</v>
      </c>
    </row>
    <row r="61" spans="1:12">
      <c r="A61" s="17" t="s">
        <v>160</v>
      </c>
      <c r="B61" s="17" t="s">
        <v>111</v>
      </c>
      <c r="C61" s="17" t="s">
        <v>161</v>
      </c>
      <c r="D61" s="18">
        <v>1192000</v>
      </c>
      <c r="E61" s="18">
        <v>750000</v>
      </c>
      <c r="F61" s="20">
        <v>17</v>
      </c>
      <c r="G61" s="20">
        <v>6</v>
      </c>
      <c r="H61" s="20">
        <v>17</v>
      </c>
      <c r="I61" s="20">
        <v>13</v>
      </c>
      <c r="J61" s="20">
        <v>7</v>
      </c>
      <c r="K61" s="20">
        <v>7</v>
      </c>
      <c r="L61" s="19">
        <f t="shared" si="0"/>
        <v>67</v>
      </c>
    </row>
    <row r="62" spans="1:12">
      <c r="A62" s="17" t="s">
        <v>196</v>
      </c>
      <c r="B62" s="17" t="s">
        <v>197</v>
      </c>
      <c r="C62" s="17" t="s">
        <v>198</v>
      </c>
      <c r="D62" s="18">
        <v>845000</v>
      </c>
      <c r="E62" s="18">
        <v>650000</v>
      </c>
      <c r="F62" s="20">
        <v>15</v>
      </c>
      <c r="G62" s="20">
        <v>4</v>
      </c>
      <c r="H62" s="20">
        <v>12</v>
      </c>
      <c r="I62" s="20">
        <v>13</v>
      </c>
      <c r="J62" s="20">
        <v>5</v>
      </c>
      <c r="K62" s="20">
        <v>4</v>
      </c>
      <c r="L62" s="19">
        <f t="shared" si="0"/>
        <v>53</v>
      </c>
    </row>
    <row r="63" spans="1:12">
      <c r="A63" s="17" t="s">
        <v>166</v>
      </c>
      <c r="B63" s="17" t="s">
        <v>135</v>
      </c>
      <c r="C63" s="17" t="s">
        <v>167</v>
      </c>
      <c r="D63" s="18">
        <v>1075000</v>
      </c>
      <c r="E63" s="18">
        <v>750000</v>
      </c>
      <c r="F63" s="20">
        <v>20</v>
      </c>
      <c r="G63" s="20">
        <v>7</v>
      </c>
      <c r="H63" s="20">
        <v>17</v>
      </c>
      <c r="I63" s="20">
        <v>14</v>
      </c>
      <c r="J63" s="20">
        <v>3</v>
      </c>
      <c r="K63" s="20">
        <v>5</v>
      </c>
      <c r="L63" s="19">
        <f t="shared" si="0"/>
        <v>66</v>
      </c>
    </row>
    <row r="64" spans="1:12">
      <c r="A64" s="17" t="s">
        <v>65</v>
      </c>
      <c r="B64" s="17" t="s">
        <v>62</v>
      </c>
      <c r="C64" s="17" t="s">
        <v>66</v>
      </c>
      <c r="D64" s="18">
        <v>550000</v>
      </c>
      <c r="E64" s="18">
        <v>450000</v>
      </c>
      <c r="F64" s="20">
        <v>27</v>
      </c>
      <c r="G64" s="20">
        <v>9</v>
      </c>
      <c r="H64" s="20">
        <v>18</v>
      </c>
      <c r="I64" s="20">
        <v>19</v>
      </c>
      <c r="J64" s="20">
        <v>8</v>
      </c>
      <c r="K64" s="20">
        <v>7</v>
      </c>
      <c r="L64" s="19">
        <f t="shared" si="0"/>
        <v>88</v>
      </c>
    </row>
    <row r="65" spans="1:12">
      <c r="A65" s="17" t="s">
        <v>120</v>
      </c>
      <c r="B65" s="17" t="s">
        <v>121</v>
      </c>
      <c r="C65" s="17" t="s">
        <v>122</v>
      </c>
      <c r="D65" s="18">
        <v>1159640</v>
      </c>
      <c r="E65" s="18">
        <v>750000</v>
      </c>
      <c r="F65" s="20">
        <v>21</v>
      </c>
      <c r="G65" s="20">
        <v>7</v>
      </c>
      <c r="H65" s="20">
        <v>15</v>
      </c>
      <c r="I65" s="20">
        <v>15</v>
      </c>
      <c r="J65" s="20">
        <v>7</v>
      </c>
      <c r="K65" s="20">
        <v>8</v>
      </c>
      <c r="L65" s="19">
        <f t="shared" si="0"/>
        <v>73</v>
      </c>
    </row>
    <row r="66" spans="1:12">
      <c r="A66" s="17" t="s">
        <v>182</v>
      </c>
      <c r="B66" s="17" t="s">
        <v>183</v>
      </c>
      <c r="C66" s="17" t="s">
        <v>184</v>
      </c>
      <c r="D66" s="18">
        <v>1010000</v>
      </c>
      <c r="E66" s="18">
        <v>420000</v>
      </c>
      <c r="F66" s="20">
        <v>16</v>
      </c>
      <c r="G66" s="20">
        <v>6</v>
      </c>
      <c r="H66" s="20">
        <v>14</v>
      </c>
      <c r="I66" s="20">
        <v>11</v>
      </c>
      <c r="J66" s="20">
        <v>6</v>
      </c>
      <c r="K66" s="20">
        <v>6</v>
      </c>
      <c r="L66" s="19">
        <f t="shared" si="0"/>
        <v>59</v>
      </c>
    </row>
    <row r="67" spans="1:12">
      <c r="A67" s="4"/>
      <c r="B67" s="4"/>
      <c r="C67" s="4"/>
      <c r="D67" s="5">
        <f>SUM(D22:D66)</f>
        <v>55729466</v>
      </c>
      <c r="E67" s="5">
        <f>SUM(E22:E66)</f>
        <v>30065000</v>
      </c>
      <c r="F67" s="4"/>
      <c r="G67" s="4"/>
      <c r="H67" s="4"/>
      <c r="I67" s="4"/>
      <c r="J67" s="4"/>
      <c r="K67" s="4"/>
      <c r="L67" s="16"/>
    </row>
    <row r="68" spans="1:12">
      <c r="A68" s="4"/>
      <c r="B68" s="4"/>
      <c r="C68" s="4"/>
      <c r="D68" s="4"/>
      <c r="E68" s="6"/>
      <c r="F68" s="4"/>
      <c r="G68" s="4"/>
      <c r="H68" s="4"/>
      <c r="I68" s="4"/>
      <c r="J68" s="4"/>
      <c r="K68" s="4"/>
      <c r="L68" s="4"/>
    </row>
    <row r="69" spans="1:1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</sheetData>
  <mergeCells count="21">
    <mergeCell ref="F19:G19"/>
    <mergeCell ref="H19:K19"/>
    <mergeCell ref="D10:L10"/>
    <mergeCell ref="D3:L3"/>
    <mergeCell ref="D4:L4"/>
    <mergeCell ref="D5:L5"/>
    <mergeCell ref="D6:L6"/>
    <mergeCell ref="A7:C7"/>
    <mergeCell ref="D11:L11"/>
    <mergeCell ref="D12:L12"/>
    <mergeCell ref="D13:L13"/>
    <mergeCell ref="D14:L14"/>
    <mergeCell ref="D15:L15"/>
    <mergeCell ref="D16:L16"/>
    <mergeCell ref="A18:A21"/>
    <mergeCell ref="B18:B21"/>
    <mergeCell ref="C18:C21"/>
    <mergeCell ref="D18:D21"/>
    <mergeCell ref="E18:E21"/>
    <mergeCell ref="F18:K18"/>
    <mergeCell ref="L18:L21"/>
  </mergeCells>
  <dataValidations count="5">
    <dataValidation type="decimal" operator="lessThanOrEqual" allowBlank="1" showInputMessage="1" showErrorMessage="1" error="max. 40" sqref="F16:F19 F1:F12 F67:F69" xr:uid="{B83A5828-9DA4-440F-B2E3-F443FA89B63E}">
      <formula1>30</formula1>
    </dataValidation>
    <dataValidation type="decimal" operator="lessThanOrEqual" allowBlank="1" showInputMessage="1" showErrorMessage="1" error="max. 15" sqref="G16:G19 G67:G69 G1:G12" xr:uid="{857F477F-CFCB-40DD-998E-F4FD10F0D284}">
      <formula1>20</formula1>
    </dataValidation>
    <dataValidation type="decimal" operator="lessThanOrEqual" allowBlank="1" showInputMessage="1" showErrorMessage="1" error="max. 15" sqref="H67:H69 H1:H12 H16:H19" xr:uid="{7921568C-7442-49BE-9022-D92C6101DC32}">
      <formula1>10</formula1>
    </dataValidation>
    <dataValidation type="decimal" operator="lessThanOrEqual" allowBlank="1" showInputMessage="1" showErrorMessage="1" error="max. 5" sqref="I1:I12 I16:I19 I67:I69" xr:uid="{C23FB451-B18D-4A77-8C85-2996FD5B954A}">
      <formula1>20</formula1>
    </dataValidation>
    <dataValidation type="decimal" operator="lessThanOrEqual" allowBlank="1" showInputMessage="1" showErrorMessage="1" error="max. 10" sqref="J1:K12 J16:K19 J67:K69" xr:uid="{56F35E16-FAA3-4400-8EA9-456BE8333B60}">
      <formula1>10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DB07E-B3E9-4B83-8AE0-3914B6F242D1}">
  <dimension ref="A1:L68"/>
  <sheetViews>
    <sheetView topLeftCell="A16" workbookViewId="0">
      <selection activeCell="T69" sqref="T69"/>
    </sheetView>
  </sheetViews>
  <sheetFormatPr defaultRowHeight="15"/>
  <cols>
    <col min="1" max="1" width="11.7109375" customWidth="1"/>
    <col min="2" max="2" width="19.140625" customWidth="1"/>
    <col min="3" max="3" width="34.85546875" customWidth="1"/>
    <col min="4" max="4" width="12.42578125" customWidth="1"/>
    <col min="5" max="5" width="13.28515625" customWidth="1"/>
    <col min="10" max="10" width="11.5703125" customWidth="1"/>
    <col min="11" max="11" width="10.85546875" customWidth="1"/>
    <col min="12" max="12" width="11.7109375" customWidth="1"/>
  </cols>
  <sheetData>
    <row r="1" spans="1:12" ht="23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8" t="s">
        <v>1</v>
      </c>
      <c r="B2" s="2"/>
      <c r="C2" s="2"/>
      <c r="D2" s="3" t="s">
        <v>2</v>
      </c>
      <c r="E2" s="2"/>
      <c r="F2" s="2"/>
      <c r="G2" s="2"/>
      <c r="H2" s="2"/>
      <c r="I2" s="2"/>
      <c r="J2" s="2"/>
      <c r="K2" s="2"/>
      <c r="L2" s="2"/>
    </row>
    <row r="3" spans="1:12">
      <c r="A3" s="8" t="s">
        <v>3</v>
      </c>
      <c r="B3" s="2"/>
      <c r="C3" s="2"/>
      <c r="D3" s="39" t="s">
        <v>4</v>
      </c>
      <c r="E3" s="39"/>
      <c r="F3" s="39"/>
      <c r="G3" s="39"/>
      <c r="H3" s="39"/>
      <c r="I3" s="39"/>
      <c r="J3" s="39"/>
      <c r="K3" s="39"/>
      <c r="L3" s="39"/>
    </row>
    <row r="4" spans="1:12">
      <c r="A4" s="3" t="s">
        <v>5</v>
      </c>
      <c r="B4" s="2"/>
      <c r="C4" s="2"/>
      <c r="D4" s="40" t="s">
        <v>6</v>
      </c>
      <c r="E4" s="40"/>
      <c r="F4" s="40"/>
      <c r="G4" s="40"/>
      <c r="H4" s="40"/>
      <c r="I4" s="40"/>
      <c r="J4" s="40"/>
      <c r="K4" s="40"/>
      <c r="L4" s="40"/>
    </row>
    <row r="5" spans="1:12">
      <c r="A5" s="8" t="s">
        <v>7</v>
      </c>
      <c r="B5" s="2"/>
      <c r="C5" s="2"/>
      <c r="D5" s="40" t="s">
        <v>8</v>
      </c>
      <c r="E5" s="40"/>
      <c r="F5" s="40"/>
      <c r="G5" s="40"/>
      <c r="H5" s="40"/>
      <c r="I5" s="40"/>
      <c r="J5" s="40"/>
      <c r="K5" s="40"/>
      <c r="L5" s="40"/>
    </row>
    <row r="6" spans="1:12">
      <c r="A6" s="8" t="s">
        <v>9</v>
      </c>
      <c r="B6" s="2"/>
      <c r="C6" s="2"/>
      <c r="D6" s="40" t="s">
        <v>10</v>
      </c>
      <c r="E6" s="40"/>
      <c r="F6" s="40"/>
      <c r="G6" s="40"/>
      <c r="H6" s="40"/>
      <c r="I6" s="40"/>
      <c r="J6" s="40"/>
      <c r="K6" s="40"/>
      <c r="L6" s="40"/>
    </row>
    <row r="7" spans="1:12">
      <c r="A7" s="41" t="s">
        <v>11</v>
      </c>
      <c r="B7" s="41"/>
      <c r="C7" s="41"/>
      <c r="D7" s="14" t="s">
        <v>12</v>
      </c>
      <c r="E7" s="10"/>
      <c r="F7" s="10"/>
      <c r="G7" s="10"/>
      <c r="H7" s="10"/>
      <c r="I7" s="10"/>
      <c r="J7" s="10"/>
      <c r="K7" s="10"/>
      <c r="L7" s="10"/>
    </row>
    <row r="8" spans="1:12">
      <c r="A8" s="3" t="s">
        <v>13</v>
      </c>
      <c r="B8" s="13"/>
      <c r="C8" s="13"/>
      <c r="D8" s="2"/>
      <c r="E8" s="2"/>
      <c r="F8" s="2"/>
      <c r="G8" s="2"/>
      <c r="H8" s="2"/>
      <c r="I8" s="2"/>
      <c r="J8" s="2"/>
      <c r="K8" s="2"/>
      <c r="L8" s="2"/>
    </row>
    <row r="9" spans="1:12">
      <c r="A9" s="2"/>
      <c r="B9" s="2"/>
      <c r="C9" s="2"/>
      <c r="D9" s="3" t="s">
        <v>14</v>
      </c>
      <c r="E9" s="12"/>
      <c r="F9" s="12"/>
      <c r="G9" s="12"/>
      <c r="H9" s="12"/>
      <c r="I9" s="12"/>
      <c r="J9" s="12"/>
      <c r="K9" s="12"/>
      <c r="L9" s="12"/>
    </row>
    <row r="10" spans="1:12">
      <c r="A10" s="2"/>
      <c r="B10" s="2"/>
      <c r="C10" s="2"/>
      <c r="D10" s="21" t="s">
        <v>15</v>
      </c>
      <c r="E10" s="21"/>
      <c r="F10" s="21"/>
      <c r="G10" s="21"/>
      <c r="H10" s="21"/>
      <c r="I10" s="21"/>
      <c r="J10" s="21"/>
      <c r="K10" s="21"/>
      <c r="L10" s="21"/>
    </row>
    <row r="11" spans="1:12" ht="36.75" customHeight="1">
      <c r="A11" s="2"/>
      <c r="B11" s="2"/>
      <c r="C11" s="2"/>
      <c r="D11" s="21" t="s">
        <v>16</v>
      </c>
      <c r="E11" s="21"/>
      <c r="F11" s="21"/>
      <c r="G11" s="21"/>
      <c r="H11" s="21"/>
      <c r="I11" s="21"/>
      <c r="J11" s="21"/>
      <c r="K11" s="21"/>
      <c r="L11" s="21"/>
    </row>
    <row r="12" spans="1:12" ht="22.5" customHeight="1">
      <c r="A12" s="2"/>
      <c r="B12" s="2"/>
      <c r="C12" s="2"/>
      <c r="D12" s="21" t="s">
        <v>17</v>
      </c>
      <c r="E12" s="21"/>
      <c r="F12" s="21"/>
      <c r="G12" s="21"/>
      <c r="H12" s="21"/>
      <c r="I12" s="21"/>
      <c r="J12" s="21"/>
      <c r="K12" s="21"/>
      <c r="L12" s="21"/>
    </row>
    <row r="13" spans="1:12" ht="42" customHeight="1">
      <c r="A13" s="2"/>
      <c r="B13" s="2"/>
      <c r="C13" s="2"/>
      <c r="D13" s="21" t="s">
        <v>18</v>
      </c>
      <c r="E13" s="42"/>
      <c r="F13" s="42"/>
      <c r="G13" s="42"/>
      <c r="H13" s="42"/>
      <c r="I13" s="42"/>
      <c r="J13" s="42"/>
      <c r="K13" s="42"/>
      <c r="L13" s="42"/>
    </row>
    <row r="14" spans="1:12" ht="39.75" customHeight="1">
      <c r="A14" s="2"/>
      <c r="B14" s="2"/>
      <c r="C14" s="2"/>
      <c r="D14" s="21" t="s">
        <v>19</v>
      </c>
      <c r="E14" s="42"/>
      <c r="F14" s="42"/>
      <c r="G14" s="42"/>
      <c r="H14" s="42"/>
      <c r="I14" s="42"/>
      <c r="J14" s="42"/>
      <c r="K14" s="42"/>
      <c r="L14" s="42"/>
    </row>
    <row r="15" spans="1:12" ht="39.75" customHeight="1">
      <c r="A15" s="2"/>
      <c r="B15" s="2"/>
      <c r="C15" s="2"/>
      <c r="D15" s="21" t="s">
        <v>20</v>
      </c>
      <c r="E15" s="42"/>
      <c r="F15" s="42"/>
      <c r="G15" s="42"/>
      <c r="H15" s="42"/>
      <c r="I15" s="42"/>
      <c r="J15" s="42"/>
      <c r="K15" s="42"/>
      <c r="L15" s="42"/>
    </row>
    <row r="16" spans="1:12" ht="45.75" customHeight="1">
      <c r="A16" s="2"/>
      <c r="B16" s="2"/>
      <c r="C16" s="2"/>
      <c r="D16" s="21" t="s">
        <v>21</v>
      </c>
      <c r="E16" s="21"/>
      <c r="F16" s="21"/>
      <c r="G16" s="21"/>
      <c r="H16" s="21"/>
      <c r="I16" s="21"/>
      <c r="J16" s="21"/>
      <c r="K16" s="21"/>
      <c r="L16" s="21"/>
    </row>
    <row r="17" spans="1:12">
      <c r="A17" s="3"/>
      <c r="B17" s="2"/>
      <c r="C17" s="2"/>
      <c r="D17" s="2"/>
      <c r="E17" s="2"/>
      <c r="F17" s="2"/>
      <c r="G17" s="3"/>
      <c r="H17" s="3"/>
      <c r="I17" s="3"/>
      <c r="J17" s="2"/>
      <c r="K17" s="2"/>
      <c r="L17" s="2"/>
    </row>
    <row r="18" spans="1:12" ht="15" customHeight="1">
      <c r="A18" s="25" t="s">
        <v>22</v>
      </c>
      <c r="B18" s="25" t="s">
        <v>23</v>
      </c>
      <c r="C18" s="25" t="s">
        <v>24</v>
      </c>
      <c r="D18" s="25" t="s">
        <v>25</v>
      </c>
      <c r="E18" s="36" t="s">
        <v>26</v>
      </c>
      <c r="F18" s="22" t="s">
        <v>27</v>
      </c>
      <c r="G18" s="23"/>
      <c r="H18" s="23"/>
      <c r="I18" s="23"/>
      <c r="J18" s="23"/>
      <c r="K18" s="24"/>
      <c r="L18" s="33" t="s">
        <v>28</v>
      </c>
    </row>
    <row r="19" spans="1:12">
      <c r="A19" s="31"/>
      <c r="B19" s="31"/>
      <c r="C19" s="31"/>
      <c r="D19" s="31"/>
      <c r="E19" s="37"/>
      <c r="F19" s="26" t="s">
        <v>39</v>
      </c>
      <c r="G19" s="27"/>
      <c r="H19" s="28" t="s">
        <v>40</v>
      </c>
      <c r="I19" s="29"/>
      <c r="J19" s="29"/>
      <c r="K19" s="30"/>
      <c r="L19" s="34"/>
    </row>
    <row r="20" spans="1:12" ht="84" customHeight="1">
      <c r="A20" s="31"/>
      <c r="B20" s="31"/>
      <c r="C20" s="31"/>
      <c r="D20" s="31"/>
      <c r="E20" s="37"/>
      <c r="F20" s="7" t="s">
        <v>41</v>
      </c>
      <c r="G20" s="7" t="s">
        <v>42</v>
      </c>
      <c r="H20" s="7" t="s">
        <v>43</v>
      </c>
      <c r="I20" s="7" t="s">
        <v>44</v>
      </c>
      <c r="J20" s="15" t="s">
        <v>45</v>
      </c>
      <c r="K20" s="7" t="s">
        <v>46</v>
      </c>
      <c r="L20" s="34"/>
    </row>
    <row r="21" spans="1:12">
      <c r="A21" s="32"/>
      <c r="B21" s="32"/>
      <c r="C21" s="32"/>
      <c r="D21" s="32"/>
      <c r="E21" s="38"/>
      <c r="F21" s="11" t="s">
        <v>47</v>
      </c>
      <c r="G21" s="11" t="s">
        <v>48</v>
      </c>
      <c r="H21" s="11" t="s">
        <v>49</v>
      </c>
      <c r="I21" s="11" t="s">
        <v>49</v>
      </c>
      <c r="J21" s="11" t="s">
        <v>48</v>
      </c>
      <c r="K21" s="11" t="s">
        <v>48</v>
      </c>
      <c r="L21" s="35"/>
    </row>
    <row r="22" spans="1:12">
      <c r="A22" s="17" t="s">
        <v>100</v>
      </c>
      <c r="B22" s="17" t="s">
        <v>101</v>
      </c>
      <c r="C22" s="17" t="s">
        <v>102</v>
      </c>
      <c r="D22" s="18">
        <v>1023000</v>
      </c>
      <c r="E22" s="18">
        <v>300000</v>
      </c>
      <c r="F22" s="20">
        <v>25</v>
      </c>
      <c r="G22" s="20">
        <v>8</v>
      </c>
      <c r="H22" s="20">
        <v>16</v>
      </c>
      <c r="I22" s="20">
        <v>18</v>
      </c>
      <c r="J22" s="20">
        <v>6</v>
      </c>
      <c r="K22" s="20">
        <v>8</v>
      </c>
      <c r="L22" s="19">
        <f>SUM(F22:K22)</f>
        <v>81</v>
      </c>
    </row>
    <row r="23" spans="1:12">
      <c r="A23" s="17" t="s">
        <v>189</v>
      </c>
      <c r="B23" s="17" t="s">
        <v>190</v>
      </c>
      <c r="C23" s="17" t="s">
        <v>191</v>
      </c>
      <c r="D23" s="18">
        <v>420000</v>
      </c>
      <c r="E23" s="18">
        <v>220000</v>
      </c>
      <c r="F23" s="20">
        <v>17</v>
      </c>
      <c r="G23" s="20">
        <v>5</v>
      </c>
      <c r="H23" s="20">
        <v>14</v>
      </c>
      <c r="I23" s="20">
        <v>11</v>
      </c>
      <c r="J23" s="20">
        <v>4</v>
      </c>
      <c r="K23" s="20">
        <v>6</v>
      </c>
      <c r="L23" s="19">
        <f t="shared" ref="L23:L66" si="0">SUM(F23:K23)</f>
        <v>57</v>
      </c>
    </row>
    <row r="24" spans="1:12">
      <c r="A24" s="17" t="s">
        <v>103</v>
      </c>
      <c r="B24" s="17" t="s">
        <v>104</v>
      </c>
      <c r="C24" s="17" t="s">
        <v>105</v>
      </c>
      <c r="D24" s="18">
        <v>1700000</v>
      </c>
      <c r="E24" s="18">
        <v>750000</v>
      </c>
      <c r="F24" s="20">
        <v>25</v>
      </c>
      <c r="G24" s="20">
        <v>9</v>
      </c>
      <c r="H24" s="20">
        <v>14</v>
      </c>
      <c r="I24" s="20">
        <v>15</v>
      </c>
      <c r="J24" s="20">
        <v>7</v>
      </c>
      <c r="K24" s="20">
        <v>8</v>
      </c>
      <c r="L24" s="19">
        <f t="shared" si="0"/>
        <v>78</v>
      </c>
    </row>
    <row r="25" spans="1:12">
      <c r="A25" s="17" t="s">
        <v>199</v>
      </c>
      <c r="B25" s="17" t="s">
        <v>200</v>
      </c>
      <c r="C25" s="17" t="s">
        <v>201</v>
      </c>
      <c r="D25" s="18">
        <v>635000</v>
      </c>
      <c r="E25" s="18">
        <v>565000</v>
      </c>
      <c r="F25" s="20">
        <v>12</v>
      </c>
      <c r="G25" s="20">
        <v>4</v>
      </c>
      <c r="H25" s="20">
        <v>10</v>
      </c>
      <c r="I25" s="20">
        <v>10</v>
      </c>
      <c r="J25" s="20">
        <v>5</v>
      </c>
      <c r="K25" s="20">
        <v>6</v>
      </c>
      <c r="L25" s="19">
        <f t="shared" si="0"/>
        <v>47</v>
      </c>
    </row>
    <row r="26" spans="1:12">
      <c r="A26" s="17" t="s">
        <v>126</v>
      </c>
      <c r="B26" s="17" t="s">
        <v>127</v>
      </c>
      <c r="C26" s="17" t="s">
        <v>128</v>
      </c>
      <c r="D26" s="18">
        <v>1005000</v>
      </c>
      <c r="E26" s="18">
        <v>625000</v>
      </c>
      <c r="F26" s="20">
        <v>21</v>
      </c>
      <c r="G26" s="20">
        <v>6</v>
      </c>
      <c r="H26" s="20">
        <v>17</v>
      </c>
      <c r="I26" s="20">
        <v>16</v>
      </c>
      <c r="J26" s="20">
        <v>6</v>
      </c>
      <c r="K26" s="20">
        <v>5</v>
      </c>
      <c r="L26" s="19">
        <f t="shared" si="0"/>
        <v>71</v>
      </c>
    </row>
    <row r="27" spans="1:12">
      <c r="A27" s="17" t="s">
        <v>175</v>
      </c>
      <c r="B27" s="17" t="s">
        <v>176</v>
      </c>
      <c r="C27" s="17" t="s">
        <v>177</v>
      </c>
      <c r="D27" s="18">
        <v>1355000</v>
      </c>
      <c r="E27" s="18">
        <v>605000</v>
      </c>
      <c r="F27" s="20">
        <v>15</v>
      </c>
      <c r="G27" s="20">
        <v>6</v>
      </c>
      <c r="H27" s="20">
        <v>11</v>
      </c>
      <c r="I27" s="20">
        <v>16</v>
      </c>
      <c r="J27" s="20">
        <v>6</v>
      </c>
      <c r="K27" s="20">
        <v>8</v>
      </c>
      <c r="L27" s="19">
        <f t="shared" si="0"/>
        <v>62</v>
      </c>
    </row>
    <row r="28" spans="1:12">
      <c r="A28" s="17" t="s">
        <v>124</v>
      </c>
      <c r="B28" s="17" t="s">
        <v>93</v>
      </c>
      <c r="C28" s="17" t="s">
        <v>125</v>
      </c>
      <c r="D28" s="18">
        <v>1065000</v>
      </c>
      <c r="E28" s="18">
        <v>750000</v>
      </c>
      <c r="F28" s="20">
        <v>17</v>
      </c>
      <c r="G28" s="20">
        <v>8</v>
      </c>
      <c r="H28" s="20">
        <v>17</v>
      </c>
      <c r="I28" s="20">
        <v>18</v>
      </c>
      <c r="J28" s="20">
        <v>8</v>
      </c>
      <c r="K28" s="20">
        <v>9</v>
      </c>
      <c r="L28" s="19">
        <f t="shared" si="0"/>
        <v>77</v>
      </c>
    </row>
    <row r="29" spans="1:12">
      <c r="A29" s="17" t="s">
        <v>179</v>
      </c>
      <c r="B29" s="17" t="s">
        <v>180</v>
      </c>
      <c r="C29" s="17" t="s">
        <v>181</v>
      </c>
      <c r="D29" s="18">
        <v>512070</v>
      </c>
      <c r="E29" s="18">
        <v>350000</v>
      </c>
      <c r="F29" s="20">
        <v>20</v>
      </c>
      <c r="G29" s="20">
        <v>6</v>
      </c>
      <c r="H29" s="20">
        <v>7</v>
      </c>
      <c r="I29" s="20">
        <v>14</v>
      </c>
      <c r="J29" s="20">
        <v>6</v>
      </c>
      <c r="K29" s="20">
        <v>5</v>
      </c>
      <c r="L29" s="19">
        <f t="shared" si="0"/>
        <v>58</v>
      </c>
    </row>
    <row r="30" spans="1:12">
      <c r="A30" s="17" t="s">
        <v>84</v>
      </c>
      <c r="B30" s="17" t="s">
        <v>85</v>
      </c>
      <c r="C30" s="17" t="s">
        <v>86</v>
      </c>
      <c r="D30" s="18">
        <v>930000</v>
      </c>
      <c r="E30" s="18">
        <v>750000</v>
      </c>
      <c r="F30" s="20">
        <v>24</v>
      </c>
      <c r="G30" s="20">
        <v>7</v>
      </c>
      <c r="H30" s="20">
        <v>18</v>
      </c>
      <c r="I30" s="20">
        <v>16</v>
      </c>
      <c r="J30" s="20">
        <v>8</v>
      </c>
      <c r="K30" s="20">
        <v>7</v>
      </c>
      <c r="L30" s="19">
        <f t="shared" si="0"/>
        <v>80</v>
      </c>
    </row>
    <row r="31" spans="1:12">
      <c r="A31" s="17" t="s">
        <v>95</v>
      </c>
      <c r="B31" s="17" t="s">
        <v>96</v>
      </c>
      <c r="C31" s="17" t="s">
        <v>97</v>
      </c>
      <c r="D31" s="18">
        <v>1100000</v>
      </c>
      <c r="E31" s="18">
        <v>750000</v>
      </c>
      <c r="F31" s="20">
        <v>18</v>
      </c>
      <c r="G31" s="20">
        <v>7</v>
      </c>
      <c r="H31" s="20">
        <v>17</v>
      </c>
      <c r="I31" s="20">
        <v>17</v>
      </c>
      <c r="J31" s="20">
        <v>8</v>
      </c>
      <c r="K31" s="20">
        <v>7</v>
      </c>
      <c r="L31" s="19">
        <f t="shared" si="0"/>
        <v>74</v>
      </c>
    </row>
    <row r="32" spans="1:12">
      <c r="A32" s="17" t="s">
        <v>50</v>
      </c>
      <c r="B32" s="17" t="s">
        <v>51</v>
      </c>
      <c r="C32" s="17" t="s">
        <v>52</v>
      </c>
      <c r="D32" s="18">
        <v>1600000</v>
      </c>
      <c r="E32" s="18">
        <v>750000</v>
      </c>
      <c r="F32" s="20">
        <v>25</v>
      </c>
      <c r="G32" s="20">
        <v>8</v>
      </c>
      <c r="H32" s="20">
        <v>20</v>
      </c>
      <c r="I32" s="20">
        <v>17</v>
      </c>
      <c r="J32" s="20">
        <v>9</v>
      </c>
      <c r="K32" s="20">
        <v>8</v>
      </c>
      <c r="L32" s="19">
        <f t="shared" si="0"/>
        <v>87</v>
      </c>
    </row>
    <row r="33" spans="1:12">
      <c r="A33" s="17" t="s">
        <v>76</v>
      </c>
      <c r="B33" s="17" t="s">
        <v>77</v>
      </c>
      <c r="C33" s="17" t="s">
        <v>78</v>
      </c>
      <c r="D33" s="18">
        <v>1985000</v>
      </c>
      <c r="E33" s="18">
        <v>750000</v>
      </c>
      <c r="F33" s="20">
        <v>22</v>
      </c>
      <c r="G33" s="20">
        <v>7</v>
      </c>
      <c r="H33" s="20">
        <v>16</v>
      </c>
      <c r="I33" s="20">
        <v>19</v>
      </c>
      <c r="J33" s="20">
        <v>8</v>
      </c>
      <c r="K33" s="20">
        <v>8</v>
      </c>
      <c r="L33" s="19">
        <f t="shared" si="0"/>
        <v>80</v>
      </c>
    </row>
    <row r="34" spans="1:12">
      <c r="A34" s="17" t="s">
        <v>149</v>
      </c>
      <c r="B34" s="17" t="s">
        <v>150</v>
      </c>
      <c r="C34" s="17" t="s">
        <v>151</v>
      </c>
      <c r="D34" s="18">
        <v>2534500</v>
      </c>
      <c r="E34" s="18">
        <v>750000</v>
      </c>
      <c r="F34" s="20">
        <v>16</v>
      </c>
      <c r="G34" s="20">
        <v>8</v>
      </c>
      <c r="H34" s="20">
        <v>14</v>
      </c>
      <c r="I34" s="20">
        <v>16</v>
      </c>
      <c r="J34" s="20">
        <v>7</v>
      </c>
      <c r="K34" s="20">
        <v>8</v>
      </c>
      <c r="L34" s="19">
        <f t="shared" si="0"/>
        <v>69</v>
      </c>
    </row>
    <row r="35" spans="1:12">
      <c r="A35" s="17" t="s">
        <v>80</v>
      </c>
      <c r="B35" s="17" t="s">
        <v>81</v>
      </c>
      <c r="C35" s="17" t="s">
        <v>82</v>
      </c>
      <c r="D35" s="18">
        <v>2287831</v>
      </c>
      <c r="E35" s="18">
        <v>750000</v>
      </c>
      <c r="F35" s="20">
        <v>25</v>
      </c>
      <c r="G35" s="20">
        <v>8</v>
      </c>
      <c r="H35" s="20">
        <v>16</v>
      </c>
      <c r="I35" s="20">
        <v>17</v>
      </c>
      <c r="J35" s="20">
        <v>7</v>
      </c>
      <c r="K35" s="20">
        <v>8</v>
      </c>
      <c r="L35" s="19">
        <f t="shared" si="0"/>
        <v>81</v>
      </c>
    </row>
    <row r="36" spans="1:12">
      <c r="A36" s="17" t="s">
        <v>110</v>
      </c>
      <c r="B36" s="17" t="s">
        <v>111</v>
      </c>
      <c r="C36" s="17" t="s">
        <v>112</v>
      </c>
      <c r="D36" s="18">
        <v>1603000</v>
      </c>
      <c r="E36" s="18">
        <v>750000</v>
      </c>
      <c r="F36" s="20">
        <v>21</v>
      </c>
      <c r="G36" s="20">
        <v>7</v>
      </c>
      <c r="H36" s="20">
        <v>17</v>
      </c>
      <c r="I36" s="20">
        <v>16</v>
      </c>
      <c r="J36" s="20">
        <v>7</v>
      </c>
      <c r="K36" s="20">
        <v>8</v>
      </c>
      <c r="L36" s="19">
        <f t="shared" si="0"/>
        <v>76</v>
      </c>
    </row>
    <row r="37" spans="1:12">
      <c r="A37" s="17" t="s">
        <v>107</v>
      </c>
      <c r="B37" s="17" t="s">
        <v>108</v>
      </c>
      <c r="C37" s="17" t="s">
        <v>109</v>
      </c>
      <c r="D37" s="18">
        <v>912000</v>
      </c>
      <c r="E37" s="18">
        <v>750000</v>
      </c>
      <c r="F37" s="20">
        <v>19</v>
      </c>
      <c r="G37" s="20">
        <v>6</v>
      </c>
      <c r="H37" s="20">
        <v>19</v>
      </c>
      <c r="I37" s="20">
        <v>17</v>
      </c>
      <c r="J37" s="20">
        <v>8</v>
      </c>
      <c r="K37" s="20">
        <v>8</v>
      </c>
      <c r="L37" s="19">
        <f t="shared" si="0"/>
        <v>77</v>
      </c>
    </row>
    <row r="38" spans="1:12">
      <c r="A38" s="17" t="s">
        <v>142</v>
      </c>
      <c r="B38" s="17" t="s">
        <v>143</v>
      </c>
      <c r="C38" s="17" t="s">
        <v>144</v>
      </c>
      <c r="D38" s="18">
        <v>1801000</v>
      </c>
      <c r="E38" s="18">
        <v>750000</v>
      </c>
      <c r="F38" s="20">
        <v>20</v>
      </c>
      <c r="G38" s="20">
        <v>6</v>
      </c>
      <c r="H38" s="20">
        <v>16</v>
      </c>
      <c r="I38" s="20">
        <v>15</v>
      </c>
      <c r="J38" s="20">
        <v>7</v>
      </c>
      <c r="K38" s="20">
        <v>7</v>
      </c>
      <c r="L38" s="19">
        <f t="shared" si="0"/>
        <v>71</v>
      </c>
    </row>
    <row r="39" spans="1:12">
      <c r="A39" s="17" t="s">
        <v>61</v>
      </c>
      <c r="B39" s="17" t="s">
        <v>62</v>
      </c>
      <c r="C39" s="17" t="s">
        <v>63</v>
      </c>
      <c r="D39" s="18">
        <v>960000</v>
      </c>
      <c r="E39" s="18">
        <v>750000</v>
      </c>
      <c r="F39" s="20">
        <v>23</v>
      </c>
      <c r="G39" s="20">
        <v>7</v>
      </c>
      <c r="H39" s="20">
        <v>18</v>
      </c>
      <c r="I39" s="20">
        <v>18</v>
      </c>
      <c r="J39" s="20">
        <v>8</v>
      </c>
      <c r="K39" s="20">
        <v>8</v>
      </c>
      <c r="L39" s="19">
        <f t="shared" si="0"/>
        <v>82</v>
      </c>
    </row>
    <row r="40" spans="1:12">
      <c r="A40" s="17" t="s">
        <v>70</v>
      </c>
      <c r="B40" s="17" t="s">
        <v>71</v>
      </c>
      <c r="C40" s="17" t="s">
        <v>72</v>
      </c>
      <c r="D40" s="18">
        <v>1668000</v>
      </c>
      <c r="E40" s="18">
        <v>750000</v>
      </c>
      <c r="F40" s="20">
        <v>24</v>
      </c>
      <c r="G40" s="20">
        <v>7</v>
      </c>
      <c r="H40" s="20">
        <v>19</v>
      </c>
      <c r="I40" s="20">
        <v>18</v>
      </c>
      <c r="J40" s="20">
        <v>8</v>
      </c>
      <c r="K40" s="20">
        <v>7</v>
      </c>
      <c r="L40" s="19">
        <f t="shared" si="0"/>
        <v>83</v>
      </c>
    </row>
    <row r="41" spans="1:12">
      <c r="A41" s="17" t="s">
        <v>173</v>
      </c>
      <c r="B41" s="17" t="s">
        <v>96</v>
      </c>
      <c r="C41" s="17" t="s">
        <v>174</v>
      </c>
      <c r="D41" s="18">
        <v>1250000</v>
      </c>
      <c r="E41" s="18">
        <v>750000</v>
      </c>
      <c r="F41" s="20">
        <v>12</v>
      </c>
      <c r="G41" s="20">
        <v>6</v>
      </c>
      <c r="H41" s="20">
        <v>17</v>
      </c>
      <c r="I41" s="20">
        <v>13</v>
      </c>
      <c r="J41" s="20">
        <v>7</v>
      </c>
      <c r="K41" s="20">
        <v>7</v>
      </c>
      <c r="L41" s="19">
        <f t="shared" si="0"/>
        <v>62</v>
      </c>
    </row>
    <row r="42" spans="1:12">
      <c r="A42" s="17" t="s">
        <v>202</v>
      </c>
      <c r="B42" s="17" t="s">
        <v>203</v>
      </c>
      <c r="C42" s="17" t="s">
        <v>204</v>
      </c>
      <c r="D42" s="18">
        <v>1097500</v>
      </c>
      <c r="E42" s="18">
        <v>750000</v>
      </c>
      <c r="F42" s="20">
        <v>11</v>
      </c>
      <c r="G42" s="20">
        <v>6</v>
      </c>
      <c r="H42" s="20">
        <v>8</v>
      </c>
      <c r="I42" s="20">
        <v>10</v>
      </c>
      <c r="J42" s="20">
        <v>7</v>
      </c>
      <c r="K42" s="20">
        <v>6</v>
      </c>
      <c r="L42" s="19">
        <f t="shared" si="0"/>
        <v>48</v>
      </c>
    </row>
    <row r="43" spans="1:12">
      <c r="A43" s="17" t="s">
        <v>145</v>
      </c>
      <c r="B43" s="17" t="s">
        <v>146</v>
      </c>
      <c r="C43" s="17" t="s">
        <v>147</v>
      </c>
      <c r="D43" s="18">
        <v>954321</v>
      </c>
      <c r="E43" s="18">
        <v>750000</v>
      </c>
      <c r="F43" s="20">
        <v>20</v>
      </c>
      <c r="G43" s="20">
        <v>6</v>
      </c>
      <c r="H43" s="20">
        <v>17</v>
      </c>
      <c r="I43" s="20">
        <v>15</v>
      </c>
      <c r="J43" s="20">
        <v>6</v>
      </c>
      <c r="K43" s="20">
        <v>6</v>
      </c>
      <c r="L43" s="19">
        <f t="shared" si="0"/>
        <v>70</v>
      </c>
    </row>
    <row r="44" spans="1:12">
      <c r="A44" s="17" t="s">
        <v>98</v>
      </c>
      <c r="B44" s="17" t="s">
        <v>74</v>
      </c>
      <c r="C44" s="17" t="s">
        <v>99</v>
      </c>
      <c r="D44" s="18">
        <v>2224300</v>
      </c>
      <c r="E44" s="18">
        <v>750000</v>
      </c>
      <c r="F44" s="20">
        <v>22</v>
      </c>
      <c r="G44" s="20">
        <v>8</v>
      </c>
      <c r="H44" s="20">
        <v>18</v>
      </c>
      <c r="I44" s="20">
        <v>18</v>
      </c>
      <c r="J44" s="20">
        <v>7</v>
      </c>
      <c r="K44" s="20">
        <v>7</v>
      </c>
      <c r="L44" s="19">
        <f t="shared" si="0"/>
        <v>80</v>
      </c>
    </row>
    <row r="45" spans="1:12">
      <c r="A45" s="17" t="s">
        <v>162</v>
      </c>
      <c r="B45" s="17" t="s">
        <v>163</v>
      </c>
      <c r="C45" s="17" t="s">
        <v>164</v>
      </c>
      <c r="D45" s="18">
        <v>2200000</v>
      </c>
      <c r="E45" s="18">
        <v>750000</v>
      </c>
      <c r="F45" s="20">
        <v>18</v>
      </c>
      <c r="G45" s="20">
        <v>7</v>
      </c>
      <c r="H45" s="20">
        <v>14</v>
      </c>
      <c r="I45" s="20">
        <v>14</v>
      </c>
      <c r="J45" s="20">
        <v>7</v>
      </c>
      <c r="K45" s="20">
        <v>8</v>
      </c>
      <c r="L45" s="19">
        <f t="shared" si="0"/>
        <v>68</v>
      </c>
    </row>
    <row r="46" spans="1:12">
      <c r="A46" s="17" t="s">
        <v>193</v>
      </c>
      <c r="B46" s="17" t="s">
        <v>194</v>
      </c>
      <c r="C46" s="17" t="s">
        <v>195</v>
      </c>
      <c r="D46" s="18">
        <v>480000</v>
      </c>
      <c r="E46" s="18">
        <v>340000</v>
      </c>
      <c r="F46" s="20">
        <v>16</v>
      </c>
      <c r="G46" s="20">
        <v>4</v>
      </c>
      <c r="H46" s="20">
        <v>10</v>
      </c>
      <c r="I46" s="20">
        <v>13</v>
      </c>
      <c r="J46" s="20">
        <v>7</v>
      </c>
      <c r="K46" s="20">
        <v>7</v>
      </c>
      <c r="L46" s="19">
        <f t="shared" si="0"/>
        <v>57</v>
      </c>
    </row>
    <row r="47" spans="1:12">
      <c r="A47" s="17" t="s">
        <v>157</v>
      </c>
      <c r="B47" s="17" t="s">
        <v>158</v>
      </c>
      <c r="C47" s="17" t="s">
        <v>159</v>
      </c>
      <c r="D47" s="18">
        <v>1812000</v>
      </c>
      <c r="E47" s="18">
        <v>600000</v>
      </c>
      <c r="F47" s="20">
        <v>19</v>
      </c>
      <c r="G47" s="20">
        <v>6</v>
      </c>
      <c r="H47" s="20">
        <v>15</v>
      </c>
      <c r="I47" s="20">
        <v>15</v>
      </c>
      <c r="J47" s="20">
        <v>7</v>
      </c>
      <c r="K47" s="20">
        <v>6</v>
      </c>
      <c r="L47" s="19">
        <f t="shared" si="0"/>
        <v>68</v>
      </c>
    </row>
    <row r="48" spans="1:12">
      <c r="A48" s="17" t="s">
        <v>169</v>
      </c>
      <c r="B48" s="17" t="s">
        <v>170</v>
      </c>
      <c r="C48" s="17" t="s">
        <v>171</v>
      </c>
      <c r="D48" s="18">
        <v>1500000</v>
      </c>
      <c r="E48" s="18">
        <v>600000</v>
      </c>
      <c r="F48" s="20">
        <v>21</v>
      </c>
      <c r="G48" s="20">
        <v>6</v>
      </c>
      <c r="H48" s="20">
        <v>14</v>
      </c>
      <c r="I48" s="20">
        <v>12</v>
      </c>
      <c r="J48" s="20">
        <v>6</v>
      </c>
      <c r="K48" s="20">
        <v>7</v>
      </c>
      <c r="L48" s="19">
        <f t="shared" si="0"/>
        <v>66</v>
      </c>
    </row>
    <row r="49" spans="1:12">
      <c r="A49" s="17" t="s">
        <v>185</v>
      </c>
      <c r="B49" s="17" t="s">
        <v>186</v>
      </c>
      <c r="C49" s="17" t="s">
        <v>187</v>
      </c>
      <c r="D49" s="18">
        <v>555000</v>
      </c>
      <c r="E49" s="18">
        <v>500000</v>
      </c>
      <c r="F49" s="20">
        <v>16</v>
      </c>
      <c r="G49" s="20">
        <v>8</v>
      </c>
      <c r="H49" s="20">
        <v>10</v>
      </c>
      <c r="I49" s="20">
        <v>12</v>
      </c>
      <c r="J49" s="20">
        <v>6</v>
      </c>
      <c r="K49" s="20">
        <v>6</v>
      </c>
      <c r="L49" s="19">
        <f t="shared" si="0"/>
        <v>58</v>
      </c>
    </row>
    <row r="50" spans="1:12">
      <c r="A50" s="17" t="s">
        <v>57</v>
      </c>
      <c r="B50" s="17" t="s">
        <v>58</v>
      </c>
      <c r="C50" s="17" t="s">
        <v>59</v>
      </c>
      <c r="D50" s="18">
        <v>1576150</v>
      </c>
      <c r="E50" s="18">
        <v>750000</v>
      </c>
      <c r="F50" s="20">
        <v>25</v>
      </c>
      <c r="G50" s="20">
        <v>8</v>
      </c>
      <c r="H50" s="20">
        <v>18</v>
      </c>
      <c r="I50" s="20">
        <v>18</v>
      </c>
      <c r="J50" s="20">
        <v>8</v>
      </c>
      <c r="K50" s="20">
        <v>8</v>
      </c>
      <c r="L50" s="19">
        <f t="shared" si="0"/>
        <v>85</v>
      </c>
    </row>
    <row r="51" spans="1:12">
      <c r="A51" s="17" t="s">
        <v>68</v>
      </c>
      <c r="B51" s="17" t="s">
        <v>58</v>
      </c>
      <c r="C51" s="17" t="s">
        <v>69</v>
      </c>
      <c r="D51" s="18">
        <v>1020000</v>
      </c>
      <c r="E51" s="18">
        <v>750000</v>
      </c>
      <c r="F51" s="20">
        <v>24</v>
      </c>
      <c r="G51" s="20">
        <v>7</v>
      </c>
      <c r="H51" s="20">
        <v>18</v>
      </c>
      <c r="I51" s="20">
        <v>18</v>
      </c>
      <c r="J51" s="20">
        <v>7</v>
      </c>
      <c r="K51" s="20">
        <v>8</v>
      </c>
      <c r="L51" s="19">
        <f t="shared" si="0"/>
        <v>82</v>
      </c>
    </row>
    <row r="52" spans="1:12">
      <c r="A52" s="17" t="s">
        <v>113</v>
      </c>
      <c r="B52" s="17" t="s">
        <v>114</v>
      </c>
      <c r="C52" s="17" t="s">
        <v>115</v>
      </c>
      <c r="D52" s="18">
        <v>1108000</v>
      </c>
      <c r="E52" s="18">
        <v>750000</v>
      </c>
      <c r="F52" s="20">
        <v>20</v>
      </c>
      <c r="G52" s="20">
        <v>8</v>
      </c>
      <c r="H52" s="20">
        <v>16</v>
      </c>
      <c r="I52" s="20">
        <v>14</v>
      </c>
      <c r="J52" s="20">
        <v>7</v>
      </c>
      <c r="K52" s="20">
        <v>8</v>
      </c>
      <c r="L52" s="19">
        <f t="shared" si="0"/>
        <v>73</v>
      </c>
    </row>
    <row r="53" spans="1:12">
      <c r="A53" s="17" t="s">
        <v>116</v>
      </c>
      <c r="B53" s="17" t="s">
        <v>117</v>
      </c>
      <c r="C53" s="17" t="s">
        <v>118</v>
      </c>
      <c r="D53" s="18">
        <v>1500000</v>
      </c>
      <c r="E53" s="18">
        <v>750000</v>
      </c>
      <c r="F53" s="20">
        <v>21</v>
      </c>
      <c r="G53" s="20">
        <v>8</v>
      </c>
      <c r="H53" s="20">
        <v>18</v>
      </c>
      <c r="I53" s="20">
        <v>15</v>
      </c>
      <c r="J53" s="20">
        <v>8</v>
      </c>
      <c r="K53" s="20">
        <v>7</v>
      </c>
      <c r="L53" s="19">
        <f t="shared" si="0"/>
        <v>77</v>
      </c>
    </row>
    <row r="54" spans="1:12">
      <c r="A54" s="17" t="s">
        <v>130</v>
      </c>
      <c r="B54" s="17" t="s">
        <v>131</v>
      </c>
      <c r="C54" s="17" t="s">
        <v>132</v>
      </c>
      <c r="D54" s="18">
        <v>1291320</v>
      </c>
      <c r="E54" s="18">
        <v>650000</v>
      </c>
      <c r="F54" s="20">
        <v>21</v>
      </c>
      <c r="G54" s="20">
        <v>7</v>
      </c>
      <c r="H54" s="20">
        <v>16</v>
      </c>
      <c r="I54" s="20">
        <v>15</v>
      </c>
      <c r="J54" s="20">
        <v>7</v>
      </c>
      <c r="K54" s="20">
        <v>6</v>
      </c>
      <c r="L54" s="19">
        <f t="shared" si="0"/>
        <v>72</v>
      </c>
    </row>
    <row r="55" spans="1:12">
      <c r="A55" s="17" t="s">
        <v>92</v>
      </c>
      <c r="B55" s="17" t="s">
        <v>93</v>
      </c>
      <c r="C55" s="17" t="s">
        <v>94</v>
      </c>
      <c r="D55" s="18">
        <v>963000</v>
      </c>
      <c r="E55" s="18">
        <v>750000</v>
      </c>
      <c r="F55" s="20">
        <v>22</v>
      </c>
      <c r="G55" s="20">
        <v>7</v>
      </c>
      <c r="H55" s="20">
        <v>17</v>
      </c>
      <c r="I55" s="20">
        <v>14</v>
      </c>
      <c r="J55" s="20">
        <v>8</v>
      </c>
      <c r="K55" s="20">
        <v>8</v>
      </c>
      <c r="L55" s="19">
        <f t="shared" si="0"/>
        <v>76</v>
      </c>
    </row>
    <row r="56" spans="1:12">
      <c r="A56" s="17" t="s">
        <v>138</v>
      </c>
      <c r="B56" s="17" t="s">
        <v>139</v>
      </c>
      <c r="C56" s="17" t="s">
        <v>140</v>
      </c>
      <c r="D56" s="18">
        <v>793000</v>
      </c>
      <c r="E56" s="18">
        <v>690000</v>
      </c>
      <c r="F56" s="20">
        <v>20</v>
      </c>
      <c r="G56" s="20">
        <v>6</v>
      </c>
      <c r="H56" s="20">
        <v>16</v>
      </c>
      <c r="I56" s="20">
        <v>16</v>
      </c>
      <c r="J56" s="20">
        <v>7</v>
      </c>
      <c r="K56" s="20">
        <v>7</v>
      </c>
      <c r="L56" s="19">
        <f t="shared" si="0"/>
        <v>72</v>
      </c>
    </row>
    <row r="57" spans="1:12">
      <c r="A57" s="17" t="s">
        <v>73</v>
      </c>
      <c r="B57" s="17" t="s">
        <v>74</v>
      </c>
      <c r="C57" s="17" t="s">
        <v>75</v>
      </c>
      <c r="D57" s="18">
        <v>1633334</v>
      </c>
      <c r="E57" s="18">
        <v>750000</v>
      </c>
      <c r="F57" s="20">
        <v>23</v>
      </c>
      <c r="G57" s="20">
        <v>7</v>
      </c>
      <c r="H57" s="20">
        <v>18</v>
      </c>
      <c r="I57" s="20">
        <v>19</v>
      </c>
      <c r="J57" s="20">
        <v>8</v>
      </c>
      <c r="K57" s="20">
        <v>8</v>
      </c>
      <c r="L57" s="19">
        <f t="shared" si="0"/>
        <v>83</v>
      </c>
    </row>
    <row r="58" spans="1:12">
      <c r="A58" s="17" t="s">
        <v>134</v>
      </c>
      <c r="B58" s="17" t="s">
        <v>135</v>
      </c>
      <c r="C58" s="17" t="s">
        <v>136</v>
      </c>
      <c r="D58" s="18">
        <v>874500</v>
      </c>
      <c r="E58" s="18">
        <v>750000</v>
      </c>
      <c r="F58" s="20">
        <v>21</v>
      </c>
      <c r="G58" s="20">
        <v>6</v>
      </c>
      <c r="H58" s="20">
        <v>18</v>
      </c>
      <c r="I58" s="20">
        <v>14</v>
      </c>
      <c r="J58" s="20">
        <v>7</v>
      </c>
      <c r="K58" s="20">
        <v>7</v>
      </c>
      <c r="L58" s="19">
        <f t="shared" si="0"/>
        <v>73</v>
      </c>
    </row>
    <row r="59" spans="1:12">
      <c r="A59" s="17" t="s">
        <v>153</v>
      </c>
      <c r="B59" s="17" t="s">
        <v>154</v>
      </c>
      <c r="C59" s="17" t="s">
        <v>155</v>
      </c>
      <c r="D59" s="18">
        <v>1069000</v>
      </c>
      <c r="E59" s="18">
        <v>750000</v>
      </c>
      <c r="F59" s="20">
        <v>16</v>
      </c>
      <c r="G59" s="20">
        <v>5</v>
      </c>
      <c r="H59" s="20">
        <v>17</v>
      </c>
      <c r="I59" s="20">
        <v>15</v>
      </c>
      <c r="J59" s="20">
        <v>3</v>
      </c>
      <c r="K59" s="20">
        <v>7</v>
      </c>
      <c r="L59" s="19">
        <f t="shared" si="0"/>
        <v>63</v>
      </c>
    </row>
    <row r="60" spans="1:12">
      <c r="A60" s="17" t="s">
        <v>88</v>
      </c>
      <c r="B60" s="17" t="s">
        <v>89</v>
      </c>
      <c r="C60" s="17" t="s">
        <v>90</v>
      </c>
      <c r="D60" s="18">
        <v>900000</v>
      </c>
      <c r="E60" s="18">
        <v>750000</v>
      </c>
      <c r="F60" s="20">
        <v>25</v>
      </c>
      <c r="G60" s="20">
        <v>8</v>
      </c>
      <c r="H60" s="20">
        <v>17</v>
      </c>
      <c r="I60" s="20">
        <v>17</v>
      </c>
      <c r="J60" s="20">
        <v>6</v>
      </c>
      <c r="K60" s="20">
        <v>7</v>
      </c>
      <c r="L60" s="19">
        <f t="shared" si="0"/>
        <v>80</v>
      </c>
    </row>
    <row r="61" spans="1:12">
      <c r="A61" s="17" t="s">
        <v>160</v>
      </c>
      <c r="B61" s="17" t="s">
        <v>111</v>
      </c>
      <c r="C61" s="17" t="s">
        <v>161</v>
      </c>
      <c r="D61" s="18">
        <v>1192000</v>
      </c>
      <c r="E61" s="18">
        <v>750000</v>
      </c>
      <c r="F61" s="20">
        <v>16</v>
      </c>
      <c r="G61" s="20">
        <v>6</v>
      </c>
      <c r="H61" s="20">
        <v>17</v>
      </c>
      <c r="I61" s="20">
        <v>14</v>
      </c>
      <c r="J61" s="20">
        <v>7</v>
      </c>
      <c r="K61" s="20">
        <v>7</v>
      </c>
      <c r="L61" s="19">
        <f t="shared" si="0"/>
        <v>67</v>
      </c>
    </row>
    <row r="62" spans="1:12">
      <c r="A62" s="17" t="s">
        <v>196</v>
      </c>
      <c r="B62" s="17" t="s">
        <v>197</v>
      </c>
      <c r="C62" s="17" t="s">
        <v>198</v>
      </c>
      <c r="D62" s="18">
        <v>845000</v>
      </c>
      <c r="E62" s="18">
        <v>650000</v>
      </c>
      <c r="F62" s="20">
        <v>14</v>
      </c>
      <c r="G62" s="20">
        <v>5</v>
      </c>
      <c r="H62" s="20">
        <v>11</v>
      </c>
      <c r="I62" s="20">
        <v>12</v>
      </c>
      <c r="J62" s="20">
        <v>5</v>
      </c>
      <c r="K62" s="20">
        <v>5</v>
      </c>
      <c r="L62" s="19">
        <f t="shared" si="0"/>
        <v>52</v>
      </c>
    </row>
    <row r="63" spans="1:12">
      <c r="A63" s="17" t="s">
        <v>166</v>
      </c>
      <c r="B63" s="17" t="s">
        <v>135</v>
      </c>
      <c r="C63" s="17" t="s">
        <v>167</v>
      </c>
      <c r="D63" s="18">
        <v>1075000</v>
      </c>
      <c r="E63" s="18">
        <v>750000</v>
      </c>
      <c r="F63" s="20">
        <v>19</v>
      </c>
      <c r="G63" s="20">
        <v>6</v>
      </c>
      <c r="H63" s="20">
        <v>18</v>
      </c>
      <c r="I63" s="20">
        <v>15</v>
      </c>
      <c r="J63" s="20">
        <v>3</v>
      </c>
      <c r="K63" s="20">
        <v>7</v>
      </c>
      <c r="L63" s="19">
        <f t="shared" si="0"/>
        <v>68</v>
      </c>
    </row>
    <row r="64" spans="1:12">
      <c r="A64" s="17" t="s">
        <v>65</v>
      </c>
      <c r="B64" s="17" t="s">
        <v>62</v>
      </c>
      <c r="C64" s="17" t="s">
        <v>66</v>
      </c>
      <c r="D64" s="18">
        <v>550000</v>
      </c>
      <c r="E64" s="18">
        <v>450000</v>
      </c>
      <c r="F64" s="20">
        <v>21</v>
      </c>
      <c r="G64" s="20">
        <v>7</v>
      </c>
      <c r="H64" s="20">
        <v>18</v>
      </c>
      <c r="I64" s="20">
        <v>19</v>
      </c>
      <c r="J64" s="20">
        <v>8</v>
      </c>
      <c r="K64" s="20">
        <v>7</v>
      </c>
      <c r="L64" s="19">
        <f t="shared" si="0"/>
        <v>80</v>
      </c>
    </row>
    <row r="65" spans="1:12">
      <c r="A65" s="17" t="s">
        <v>120</v>
      </c>
      <c r="B65" s="17" t="s">
        <v>121</v>
      </c>
      <c r="C65" s="17" t="s">
        <v>122</v>
      </c>
      <c r="D65" s="18">
        <v>1159640</v>
      </c>
      <c r="E65" s="18">
        <v>750000</v>
      </c>
      <c r="F65" s="20">
        <v>21</v>
      </c>
      <c r="G65" s="20">
        <v>7</v>
      </c>
      <c r="H65" s="20">
        <v>16</v>
      </c>
      <c r="I65" s="20">
        <v>16</v>
      </c>
      <c r="J65" s="20">
        <v>8</v>
      </c>
      <c r="K65" s="20">
        <v>7</v>
      </c>
      <c r="L65" s="19">
        <f t="shared" si="0"/>
        <v>75</v>
      </c>
    </row>
    <row r="66" spans="1:12">
      <c r="A66" s="17" t="s">
        <v>182</v>
      </c>
      <c r="B66" s="17" t="s">
        <v>183</v>
      </c>
      <c r="C66" s="17" t="s">
        <v>184</v>
      </c>
      <c r="D66" s="18">
        <v>1010000</v>
      </c>
      <c r="E66" s="18">
        <v>420000</v>
      </c>
      <c r="F66" s="20">
        <v>16</v>
      </c>
      <c r="G66" s="20">
        <v>6</v>
      </c>
      <c r="H66" s="20">
        <v>14</v>
      </c>
      <c r="I66" s="20">
        <v>11</v>
      </c>
      <c r="J66" s="20">
        <v>6</v>
      </c>
      <c r="K66" s="20">
        <v>6</v>
      </c>
      <c r="L66" s="19">
        <f t="shared" si="0"/>
        <v>59</v>
      </c>
    </row>
    <row r="67" spans="1:12">
      <c r="A67" s="4"/>
      <c r="B67" s="4"/>
      <c r="C67" s="4"/>
      <c r="D67" s="5">
        <f>SUM(D22:D66)</f>
        <v>55729466</v>
      </c>
      <c r="E67" s="5">
        <f>SUM(E22:E66)</f>
        <v>30065000</v>
      </c>
      <c r="F67" s="4"/>
      <c r="G67" s="4"/>
      <c r="H67" s="4"/>
      <c r="I67" s="4"/>
      <c r="J67" s="4"/>
      <c r="K67" s="4"/>
      <c r="L67" s="16"/>
    </row>
    <row r="68" spans="1:12">
      <c r="A68" s="4"/>
      <c r="B68" s="4"/>
      <c r="C68" s="4"/>
      <c r="D68" s="4"/>
      <c r="E68" s="6"/>
      <c r="F68" s="4"/>
      <c r="G68" s="4"/>
      <c r="H68" s="4"/>
      <c r="I68" s="4"/>
      <c r="J68" s="4"/>
      <c r="K68" s="4"/>
      <c r="L68" s="4"/>
    </row>
  </sheetData>
  <mergeCells count="21">
    <mergeCell ref="F19:G19"/>
    <mergeCell ref="H19:K19"/>
    <mergeCell ref="D10:L10"/>
    <mergeCell ref="D3:L3"/>
    <mergeCell ref="D4:L4"/>
    <mergeCell ref="D5:L5"/>
    <mergeCell ref="D6:L6"/>
    <mergeCell ref="A7:C7"/>
    <mergeCell ref="D11:L11"/>
    <mergeCell ref="D12:L12"/>
    <mergeCell ref="D13:L13"/>
    <mergeCell ref="D14:L14"/>
    <mergeCell ref="D15:L15"/>
    <mergeCell ref="D16:L16"/>
    <mergeCell ref="A18:A21"/>
    <mergeCell ref="B18:B21"/>
    <mergeCell ref="C18:C21"/>
    <mergeCell ref="D18:D21"/>
    <mergeCell ref="E18:E21"/>
    <mergeCell ref="F18:K18"/>
    <mergeCell ref="L18:L21"/>
  </mergeCells>
  <dataValidations count="5">
    <dataValidation type="decimal" operator="lessThanOrEqual" allowBlank="1" showInputMessage="1" showErrorMessage="1" error="max. 10" sqref="J1:K12 J16:K19 J67:K68" xr:uid="{494DC0D9-F042-43B2-9E97-953F8AD79BF8}">
      <formula1>10</formula1>
    </dataValidation>
    <dataValidation type="decimal" operator="lessThanOrEqual" allowBlank="1" showInputMessage="1" showErrorMessage="1" error="max. 5" sqref="I1:I12 I16:I19 I67:I68" xr:uid="{7F795019-27D4-4DC3-8403-6288EC41F56D}">
      <formula1>20</formula1>
    </dataValidation>
    <dataValidation type="decimal" operator="lessThanOrEqual" allowBlank="1" showInputMessage="1" showErrorMessage="1" error="max. 15" sqref="H67:H68 H1:H12 H16:H19" xr:uid="{020D1D48-7335-4B10-AAD4-9DF4B02C9BC7}">
      <formula1>10</formula1>
    </dataValidation>
    <dataValidation type="decimal" operator="lessThanOrEqual" allowBlank="1" showInputMessage="1" showErrorMessage="1" error="max. 15" sqref="G16:G19 G67:G68 G1:G12" xr:uid="{CC1514B3-B0DE-418D-8A67-54B39C7CA9D4}">
      <formula1>20</formula1>
    </dataValidation>
    <dataValidation type="decimal" operator="lessThanOrEqual" allowBlank="1" showInputMessage="1" showErrorMessage="1" error="max. 40" sqref="F16:F19 F1:F12 F67:F68" xr:uid="{6AD12E1C-A079-4FB0-8278-1E9ECEEE0B42}">
      <formula1>30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056F8-ECFA-4E80-AAAB-087AC3A75091}">
  <dimension ref="A1:L68"/>
  <sheetViews>
    <sheetView topLeftCell="A15" workbookViewId="0">
      <selection activeCell="R23" sqref="R23"/>
    </sheetView>
  </sheetViews>
  <sheetFormatPr defaultRowHeight="15"/>
  <cols>
    <col min="1" max="1" width="10.7109375" customWidth="1"/>
    <col min="2" max="2" width="28.28515625" customWidth="1"/>
    <col min="3" max="3" width="32.42578125" customWidth="1"/>
    <col min="4" max="4" width="11.5703125" customWidth="1"/>
    <col min="5" max="5" width="11.85546875" customWidth="1"/>
    <col min="11" max="11" width="11.28515625" customWidth="1"/>
    <col min="12" max="12" width="11.7109375" customWidth="1"/>
  </cols>
  <sheetData>
    <row r="1" spans="1:12" ht="23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8" t="s">
        <v>1</v>
      </c>
      <c r="B2" s="2"/>
      <c r="C2" s="2"/>
      <c r="D2" s="3" t="s">
        <v>2</v>
      </c>
      <c r="E2" s="2"/>
      <c r="F2" s="2"/>
      <c r="G2" s="2"/>
      <c r="H2" s="2"/>
      <c r="I2" s="2"/>
      <c r="J2" s="2"/>
      <c r="K2" s="2"/>
      <c r="L2" s="2"/>
    </row>
    <row r="3" spans="1:12">
      <c r="A3" s="8" t="s">
        <v>3</v>
      </c>
      <c r="B3" s="2"/>
      <c r="C3" s="2"/>
      <c r="D3" s="39" t="s">
        <v>4</v>
      </c>
      <c r="E3" s="39"/>
      <c r="F3" s="39"/>
      <c r="G3" s="39"/>
      <c r="H3" s="39"/>
      <c r="I3" s="39"/>
      <c r="J3" s="39"/>
      <c r="K3" s="39"/>
      <c r="L3" s="39"/>
    </row>
    <row r="4" spans="1:12">
      <c r="A4" s="3" t="s">
        <v>5</v>
      </c>
      <c r="B4" s="2"/>
      <c r="C4" s="2"/>
      <c r="D4" s="40" t="s">
        <v>6</v>
      </c>
      <c r="E4" s="40"/>
      <c r="F4" s="40"/>
      <c r="G4" s="40"/>
      <c r="H4" s="40"/>
      <c r="I4" s="40"/>
      <c r="J4" s="40"/>
      <c r="K4" s="40"/>
      <c r="L4" s="40"/>
    </row>
    <row r="5" spans="1:12">
      <c r="A5" s="8" t="s">
        <v>7</v>
      </c>
      <c r="B5" s="2"/>
      <c r="C5" s="2"/>
      <c r="D5" s="40" t="s">
        <v>8</v>
      </c>
      <c r="E5" s="40"/>
      <c r="F5" s="40"/>
      <c r="G5" s="40"/>
      <c r="H5" s="40"/>
      <c r="I5" s="40"/>
      <c r="J5" s="40"/>
      <c r="K5" s="40"/>
      <c r="L5" s="40"/>
    </row>
    <row r="6" spans="1:12">
      <c r="A6" s="8" t="s">
        <v>9</v>
      </c>
      <c r="B6" s="2"/>
      <c r="C6" s="2"/>
      <c r="D6" s="40" t="s">
        <v>10</v>
      </c>
      <c r="E6" s="40"/>
      <c r="F6" s="40"/>
      <c r="G6" s="40"/>
      <c r="H6" s="40"/>
      <c r="I6" s="40"/>
      <c r="J6" s="40"/>
      <c r="K6" s="40"/>
      <c r="L6" s="40"/>
    </row>
    <row r="7" spans="1:12">
      <c r="A7" s="41" t="s">
        <v>11</v>
      </c>
      <c r="B7" s="41"/>
      <c r="C7" s="41"/>
      <c r="D7" s="14" t="s">
        <v>12</v>
      </c>
      <c r="E7" s="10"/>
      <c r="F7" s="10"/>
      <c r="G7" s="10"/>
      <c r="H7" s="10"/>
      <c r="I7" s="10"/>
      <c r="J7" s="10"/>
      <c r="K7" s="10"/>
      <c r="L7" s="10"/>
    </row>
    <row r="8" spans="1:12">
      <c r="A8" s="3" t="s">
        <v>13</v>
      </c>
      <c r="B8" s="13"/>
      <c r="C8" s="13"/>
      <c r="D8" s="2"/>
      <c r="E8" s="2"/>
      <c r="F8" s="2"/>
      <c r="G8" s="2"/>
      <c r="H8" s="2"/>
      <c r="I8" s="2"/>
      <c r="J8" s="2"/>
      <c r="K8" s="2"/>
      <c r="L8" s="2"/>
    </row>
    <row r="9" spans="1:12">
      <c r="A9" s="2"/>
      <c r="B9" s="2"/>
      <c r="C9" s="2"/>
      <c r="D9" s="3" t="s">
        <v>14</v>
      </c>
      <c r="E9" s="12"/>
      <c r="F9" s="12"/>
      <c r="G9" s="12"/>
      <c r="H9" s="12"/>
      <c r="I9" s="12"/>
      <c r="J9" s="12"/>
      <c r="K9" s="12"/>
      <c r="L9" s="12"/>
    </row>
    <row r="10" spans="1:12" ht="36" customHeight="1">
      <c r="A10" s="2"/>
      <c r="B10" s="2"/>
      <c r="C10" s="2"/>
      <c r="D10" s="21" t="s">
        <v>15</v>
      </c>
      <c r="E10" s="21"/>
      <c r="F10" s="21"/>
      <c r="G10" s="21"/>
      <c r="H10" s="21"/>
      <c r="I10" s="21"/>
      <c r="J10" s="21"/>
      <c r="K10" s="21"/>
      <c r="L10" s="21"/>
    </row>
    <row r="11" spans="1:12" ht="51" customHeight="1">
      <c r="A11" s="2"/>
      <c r="B11" s="2"/>
      <c r="C11" s="2"/>
      <c r="D11" s="21" t="s">
        <v>16</v>
      </c>
      <c r="E11" s="21"/>
      <c r="F11" s="21"/>
      <c r="G11" s="21"/>
      <c r="H11" s="21"/>
      <c r="I11" s="21"/>
      <c r="J11" s="21"/>
      <c r="K11" s="21"/>
      <c r="L11" s="21"/>
    </row>
    <row r="12" spans="1:12" ht="40.5" customHeight="1">
      <c r="A12" s="2"/>
      <c r="B12" s="2"/>
      <c r="C12" s="2"/>
      <c r="D12" s="21" t="s">
        <v>17</v>
      </c>
      <c r="E12" s="21"/>
      <c r="F12" s="21"/>
      <c r="G12" s="21"/>
      <c r="H12" s="21"/>
      <c r="I12" s="21"/>
      <c r="J12" s="21"/>
      <c r="K12" s="21"/>
      <c r="L12" s="21"/>
    </row>
    <row r="13" spans="1:12" ht="52.5" customHeight="1">
      <c r="A13" s="2"/>
      <c r="B13" s="2"/>
      <c r="C13" s="2"/>
      <c r="D13" s="21" t="s">
        <v>18</v>
      </c>
      <c r="E13" s="42"/>
      <c r="F13" s="42"/>
      <c r="G13" s="42"/>
      <c r="H13" s="42"/>
      <c r="I13" s="42"/>
      <c r="J13" s="42"/>
      <c r="K13" s="42"/>
      <c r="L13" s="42"/>
    </row>
    <row r="14" spans="1:12">
      <c r="A14" s="2"/>
      <c r="B14" s="2"/>
      <c r="C14" s="2"/>
      <c r="D14" s="21" t="s">
        <v>19</v>
      </c>
      <c r="E14" s="42"/>
      <c r="F14" s="42"/>
      <c r="G14" s="42"/>
      <c r="H14" s="42"/>
      <c r="I14" s="42"/>
      <c r="J14" s="42"/>
      <c r="K14" s="42"/>
      <c r="L14" s="42"/>
    </row>
    <row r="15" spans="1:12" ht="44.25" customHeight="1">
      <c r="A15" s="2"/>
      <c r="B15" s="2"/>
      <c r="C15" s="2"/>
      <c r="D15" s="21" t="s">
        <v>20</v>
      </c>
      <c r="E15" s="42"/>
      <c r="F15" s="42"/>
      <c r="G15" s="42"/>
      <c r="H15" s="42"/>
      <c r="I15" s="42"/>
      <c r="J15" s="42"/>
      <c r="K15" s="42"/>
      <c r="L15" s="42"/>
    </row>
    <row r="16" spans="1:12" ht="37.5" customHeight="1">
      <c r="A16" s="2"/>
      <c r="B16" s="2"/>
      <c r="C16" s="2"/>
      <c r="D16" s="21" t="s">
        <v>21</v>
      </c>
      <c r="E16" s="21"/>
      <c r="F16" s="21"/>
      <c r="G16" s="21"/>
      <c r="H16" s="21"/>
      <c r="I16" s="21"/>
      <c r="J16" s="21"/>
      <c r="K16" s="21"/>
      <c r="L16" s="21"/>
    </row>
    <row r="17" spans="1:12">
      <c r="A17" s="3"/>
      <c r="B17" s="2"/>
      <c r="C17" s="2"/>
      <c r="D17" s="2"/>
      <c r="E17" s="2"/>
      <c r="F17" s="2"/>
      <c r="G17" s="3"/>
      <c r="H17" s="3"/>
      <c r="I17" s="3"/>
      <c r="J17" s="2"/>
      <c r="K17" s="2"/>
      <c r="L17" s="2"/>
    </row>
    <row r="18" spans="1:12" ht="15" customHeight="1">
      <c r="A18" s="25" t="s">
        <v>22</v>
      </c>
      <c r="B18" s="25" t="s">
        <v>23</v>
      </c>
      <c r="C18" s="25" t="s">
        <v>24</v>
      </c>
      <c r="D18" s="25" t="s">
        <v>25</v>
      </c>
      <c r="E18" s="36" t="s">
        <v>26</v>
      </c>
      <c r="F18" s="22" t="s">
        <v>27</v>
      </c>
      <c r="G18" s="23"/>
      <c r="H18" s="23"/>
      <c r="I18" s="23"/>
      <c r="J18" s="23"/>
      <c r="K18" s="24"/>
      <c r="L18" s="33" t="s">
        <v>28</v>
      </c>
    </row>
    <row r="19" spans="1:12">
      <c r="A19" s="31"/>
      <c r="B19" s="31"/>
      <c r="C19" s="31"/>
      <c r="D19" s="31"/>
      <c r="E19" s="37"/>
      <c r="F19" s="26" t="s">
        <v>39</v>
      </c>
      <c r="G19" s="27"/>
      <c r="H19" s="28" t="s">
        <v>40</v>
      </c>
      <c r="I19" s="29"/>
      <c r="J19" s="29"/>
      <c r="K19" s="30"/>
      <c r="L19" s="34"/>
    </row>
    <row r="20" spans="1:12" ht="84">
      <c r="A20" s="31"/>
      <c r="B20" s="31"/>
      <c r="C20" s="31"/>
      <c r="D20" s="31"/>
      <c r="E20" s="37"/>
      <c r="F20" s="7" t="s">
        <v>41</v>
      </c>
      <c r="G20" s="7" t="s">
        <v>42</v>
      </c>
      <c r="H20" s="7" t="s">
        <v>43</v>
      </c>
      <c r="I20" s="7" t="s">
        <v>44</v>
      </c>
      <c r="J20" s="15" t="s">
        <v>45</v>
      </c>
      <c r="K20" s="7" t="s">
        <v>46</v>
      </c>
      <c r="L20" s="34"/>
    </row>
    <row r="21" spans="1:12">
      <c r="A21" s="32"/>
      <c r="B21" s="32"/>
      <c r="C21" s="32"/>
      <c r="D21" s="32"/>
      <c r="E21" s="38"/>
      <c r="F21" s="11" t="s">
        <v>47</v>
      </c>
      <c r="G21" s="11" t="s">
        <v>48</v>
      </c>
      <c r="H21" s="11" t="s">
        <v>49</v>
      </c>
      <c r="I21" s="11" t="s">
        <v>49</v>
      </c>
      <c r="J21" s="11" t="s">
        <v>48</v>
      </c>
      <c r="K21" s="11" t="s">
        <v>48</v>
      </c>
      <c r="L21" s="35"/>
    </row>
    <row r="22" spans="1:12">
      <c r="A22" s="17" t="s">
        <v>100</v>
      </c>
      <c r="B22" s="17" t="s">
        <v>101</v>
      </c>
      <c r="C22" s="17" t="s">
        <v>102</v>
      </c>
      <c r="D22" s="18">
        <v>1023000</v>
      </c>
      <c r="E22" s="18">
        <v>300000</v>
      </c>
      <c r="F22" s="20">
        <v>25</v>
      </c>
      <c r="G22" s="20">
        <v>7</v>
      </c>
      <c r="H22" s="20">
        <v>16</v>
      </c>
      <c r="I22" s="20">
        <v>15</v>
      </c>
      <c r="J22" s="20">
        <v>7</v>
      </c>
      <c r="K22" s="20">
        <v>8</v>
      </c>
      <c r="L22" s="19">
        <f>SUM(F22:K22)</f>
        <v>78</v>
      </c>
    </row>
    <row r="23" spans="1:12">
      <c r="A23" s="17" t="s">
        <v>189</v>
      </c>
      <c r="B23" s="17" t="s">
        <v>190</v>
      </c>
      <c r="C23" s="17" t="s">
        <v>191</v>
      </c>
      <c r="D23" s="18">
        <v>420000</v>
      </c>
      <c r="E23" s="18">
        <v>220000</v>
      </c>
      <c r="F23" s="20">
        <v>17</v>
      </c>
      <c r="G23" s="20">
        <v>5</v>
      </c>
      <c r="H23" s="20">
        <v>12</v>
      </c>
      <c r="I23" s="20">
        <v>14</v>
      </c>
      <c r="J23" s="20">
        <v>5</v>
      </c>
      <c r="K23" s="20">
        <v>7</v>
      </c>
      <c r="L23" s="19">
        <f t="shared" ref="L23:L66" si="0">SUM(F23:K23)</f>
        <v>60</v>
      </c>
    </row>
    <row r="24" spans="1:12">
      <c r="A24" s="17" t="s">
        <v>103</v>
      </c>
      <c r="B24" s="17" t="s">
        <v>104</v>
      </c>
      <c r="C24" s="17" t="s">
        <v>105</v>
      </c>
      <c r="D24" s="18">
        <v>1700000</v>
      </c>
      <c r="E24" s="18">
        <v>750000</v>
      </c>
      <c r="F24" s="20">
        <v>25</v>
      </c>
      <c r="G24" s="20">
        <v>8</v>
      </c>
      <c r="H24" s="20">
        <v>15</v>
      </c>
      <c r="I24" s="20">
        <v>14</v>
      </c>
      <c r="J24" s="20">
        <v>7</v>
      </c>
      <c r="K24" s="20">
        <v>8</v>
      </c>
      <c r="L24" s="19">
        <f t="shared" si="0"/>
        <v>77</v>
      </c>
    </row>
    <row r="25" spans="1:12">
      <c r="A25" s="17" t="s">
        <v>199</v>
      </c>
      <c r="B25" s="17" t="s">
        <v>200</v>
      </c>
      <c r="C25" s="17" t="s">
        <v>201</v>
      </c>
      <c r="D25" s="18">
        <v>635000</v>
      </c>
      <c r="E25" s="18">
        <v>565000</v>
      </c>
      <c r="F25" s="20">
        <v>12</v>
      </c>
      <c r="G25" s="20">
        <v>5</v>
      </c>
      <c r="H25" s="20">
        <v>10</v>
      </c>
      <c r="I25" s="20">
        <v>10</v>
      </c>
      <c r="J25" s="20">
        <v>6</v>
      </c>
      <c r="K25" s="20">
        <v>6</v>
      </c>
      <c r="L25" s="19">
        <f t="shared" si="0"/>
        <v>49</v>
      </c>
    </row>
    <row r="26" spans="1:12">
      <c r="A26" s="17" t="s">
        <v>126</v>
      </c>
      <c r="B26" s="17" t="s">
        <v>127</v>
      </c>
      <c r="C26" s="17" t="s">
        <v>128</v>
      </c>
      <c r="D26" s="18">
        <v>1005000</v>
      </c>
      <c r="E26" s="18">
        <v>625000</v>
      </c>
      <c r="F26" s="20">
        <v>23</v>
      </c>
      <c r="G26" s="20">
        <v>7</v>
      </c>
      <c r="H26" s="20">
        <v>16</v>
      </c>
      <c r="I26" s="20">
        <v>14</v>
      </c>
      <c r="J26" s="20">
        <v>6</v>
      </c>
      <c r="K26" s="20">
        <v>7</v>
      </c>
      <c r="L26" s="19">
        <f t="shared" si="0"/>
        <v>73</v>
      </c>
    </row>
    <row r="27" spans="1:12">
      <c r="A27" s="17" t="s">
        <v>175</v>
      </c>
      <c r="B27" s="17" t="s">
        <v>176</v>
      </c>
      <c r="C27" s="17" t="s">
        <v>177</v>
      </c>
      <c r="D27" s="18">
        <v>1355000</v>
      </c>
      <c r="E27" s="18">
        <v>605000</v>
      </c>
      <c r="F27" s="20">
        <v>15</v>
      </c>
      <c r="G27" s="20">
        <v>7</v>
      </c>
      <c r="H27" s="20">
        <v>12</v>
      </c>
      <c r="I27" s="20">
        <v>16</v>
      </c>
      <c r="J27" s="20">
        <v>6</v>
      </c>
      <c r="K27" s="20">
        <v>7</v>
      </c>
      <c r="L27" s="19">
        <f t="shared" si="0"/>
        <v>63</v>
      </c>
    </row>
    <row r="28" spans="1:12">
      <c r="A28" s="17" t="s">
        <v>124</v>
      </c>
      <c r="B28" s="17" t="s">
        <v>93</v>
      </c>
      <c r="C28" s="17" t="s">
        <v>125</v>
      </c>
      <c r="D28" s="18">
        <v>1065000</v>
      </c>
      <c r="E28" s="18">
        <v>750000</v>
      </c>
      <c r="F28" s="20">
        <v>19</v>
      </c>
      <c r="G28" s="20">
        <v>6</v>
      </c>
      <c r="H28" s="20">
        <v>17</v>
      </c>
      <c r="I28" s="20">
        <v>16</v>
      </c>
      <c r="J28" s="20">
        <v>8</v>
      </c>
      <c r="K28" s="20">
        <v>8</v>
      </c>
      <c r="L28" s="19">
        <f t="shared" si="0"/>
        <v>74</v>
      </c>
    </row>
    <row r="29" spans="1:12">
      <c r="A29" s="17" t="s">
        <v>179</v>
      </c>
      <c r="B29" s="17" t="s">
        <v>180</v>
      </c>
      <c r="C29" s="17" t="s">
        <v>181</v>
      </c>
      <c r="D29" s="18">
        <v>512070</v>
      </c>
      <c r="E29" s="18">
        <v>350000</v>
      </c>
      <c r="F29" s="20">
        <v>20</v>
      </c>
      <c r="G29" s="20">
        <v>9</v>
      </c>
      <c r="H29" s="20">
        <v>8</v>
      </c>
      <c r="I29" s="20">
        <v>12</v>
      </c>
      <c r="J29" s="20">
        <v>6</v>
      </c>
      <c r="K29" s="20">
        <v>6</v>
      </c>
      <c r="L29" s="19">
        <f t="shared" si="0"/>
        <v>61</v>
      </c>
    </row>
    <row r="30" spans="1:12">
      <c r="A30" s="17" t="s">
        <v>84</v>
      </c>
      <c r="B30" s="17" t="s">
        <v>85</v>
      </c>
      <c r="C30" s="17" t="s">
        <v>86</v>
      </c>
      <c r="D30" s="18">
        <v>930000</v>
      </c>
      <c r="E30" s="18">
        <v>750000</v>
      </c>
      <c r="F30" s="20">
        <v>25</v>
      </c>
      <c r="G30" s="20">
        <v>7</v>
      </c>
      <c r="H30" s="20">
        <v>16</v>
      </c>
      <c r="I30" s="20">
        <v>16</v>
      </c>
      <c r="J30" s="20">
        <v>8</v>
      </c>
      <c r="K30" s="20">
        <v>7</v>
      </c>
      <c r="L30" s="19">
        <f t="shared" si="0"/>
        <v>79</v>
      </c>
    </row>
    <row r="31" spans="1:12">
      <c r="A31" s="17" t="s">
        <v>95</v>
      </c>
      <c r="B31" s="17" t="s">
        <v>96</v>
      </c>
      <c r="C31" s="17" t="s">
        <v>97</v>
      </c>
      <c r="D31" s="18">
        <v>1100000</v>
      </c>
      <c r="E31" s="18">
        <v>750000</v>
      </c>
      <c r="F31" s="20">
        <v>23</v>
      </c>
      <c r="G31" s="20">
        <v>9</v>
      </c>
      <c r="H31" s="20">
        <v>16</v>
      </c>
      <c r="I31" s="20">
        <v>17</v>
      </c>
      <c r="J31" s="20">
        <v>8</v>
      </c>
      <c r="K31" s="20">
        <v>7</v>
      </c>
      <c r="L31" s="19">
        <f t="shared" si="0"/>
        <v>80</v>
      </c>
    </row>
    <row r="32" spans="1:12">
      <c r="A32" s="17" t="s">
        <v>50</v>
      </c>
      <c r="B32" s="17" t="s">
        <v>51</v>
      </c>
      <c r="C32" s="17" t="s">
        <v>52</v>
      </c>
      <c r="D32" s="18">
        <v>1600000</v>
      </c>
      <c r="E32" s="18">
        <v>750000</v>
      </c>
      <c r="F32" s="20">
        <v>25</v>
      </c>
      <c r="G32" s="20">
        <v>8</v>
      </c>
      <c r="H32" s="20">
        <v>20</v>
      </c>
      <c r="I32" s="20">
        <v>17</v>
      </c>
      <c r="J32" s="20">
        <v>9</v>
      </c>
      <c r="K32" s="20">
        <v>8</v>
      </c>
      <c r="L32" s="19">
        <f t="shared" si="0"/>
        <v>87</v>
      </c>
    </row>
    <row r="33" spans="1:12">
      <c r="A33" s="17" t="s">
        <v>76</v>
      </c>
      <c r="B33" s="17" t="s">
        <v>77</v>
      </c>
      <c r="C33" s="17" t="s">
        <v>78</v>
      </c>
      <c r="D33" s="18">
        <v>1985000</v>
      </c>
      <c r="E33" s="18">
        <v>750000</v>
      </c>
      <c r="F33" s="20">
        <v>23</v>
      </c>
      <c r="G33" s="20">
        <v>7</v>
      </c>
      <c r="H33" s="20">
        <v>16</v>
      </c>
      <c r="I33" s="20">
        <v>19</v>
      </c>
      <c r="J33" s="20">
        <v>8</v>
      </c>
      <c r="K33" s="20">
        <v>8</v>
      </c>
      <c r="L33" s="19">
        <f t="shared" si="0"/>
        <v>81</v>
      </c>
    </row>
    <row r="34" spans="1:12">
      <c r="A34" s="17" t="s">
        <v>149</v>
      </c>
      <c r="B34" s="17" t="s">
        <v>150</v>
      </c>
      <c r="C34" s="17" t="s">
        <v>151</v>
      </c>
      <c r="D34" s="18">
        <v>2534500</v>
      </c>
      <c r="E34" s="18">
        <v>750000</v>
      </c>
      <c r="F34" s="20">
        <v>17</v>
      </c>
      <c r="G34" s="20">
        <v>8</v>
      </c>
      <c r="H34" s="20">
        <v>15</v>
      </c>
      <c r="I34" s="20">
        <v>15</v>
      </c>
      <c r="J34" s="20">
        <v>8</v>
      </c>
      <c r="K34" s="20">
        <v>8</v>
      </c>
      <c r="L34" s="19">
        <f t="shared" si="0"/>
        <v>71</v>
      </c>
    </row>
    <row r="35" spans="1:12">
      <c r="A35" s="17" t="s">
        <v>80</v>
      </c>
      <c r="B35" s="17" t="s">
        <v>81</v>
      </c>
      <c r="C35" s="17" t="s">
        <v>82</v>
      </c>
      <c r="D35" s="18">
        <v>2287831</v>
      </c>
      <c r="E35" s="18">
        <v>750000</v>
      </c>
      <c r="F35" s="20">
        <v>25</v>
      </c>
      <c r="G35" s="20">
        <v>8</v>
      </c>
      <c r="H35" s="20">
        <v>16</v>
      </c>
      <c r="I35" s="20">
        <v>16</v>
      </c>
      <c r="J35" s="20">
        <v>7</v>
      </c>
      <c r="K35" s="20">
        <v>8</v>
      </c>
      <c r="L35" s="19">
        <f t="shared" si="0"/>
        <v>80</v>
      </c>
    </row>
    <row r="36" spans="1:12">
      <c r="A36" s="17" t="s">
        <v>110</v>
      </c>
      <c r="B36" s="17" t="s">
        <v>111</v>
      </c>
      <c r="C36" s="17" t="s">
        <v>112</v>
      </c>
      <c r="D36" s="18">
        <v>1603000</v>
      </c>
      <c r="E36" s="18">
        <v>750000</v>
      </c>
      <c r="F36" s="20">
        <v>23</v>
      </c>
      <c r="G36" s="20">
        <v>7</v>
      </c>
      <c r="H36" s="20">
        <v>16</v>
      </c>
      <c r="I36" s="20">
        <v>16</v>
      </c>
      <c r="J36" s="20">
        <v>8</v>
      </c>
      <c r="K36" s="20">
        <v>7</v>
      </c>
      <c r="L36" s="19">
        <f t="shared" si="0"/>
        <v>77</v>
      </c>
    </row>
    <row r="37" spans="1:12">
      <c r="A37" s="17" t="s">
        <v>107</v>
      </c>
      <c r="B37" s="17" t="s">
        <v>108</v>
      </c>
      <c r="C37" s="17" t="s">
        <v>109</v>
      </c>
      <c r="D37" s="18">
        <v>912000</v>
      </c>
      <c r="E37" s="18">
        <v>750000</v>
      </c>
      <c r="F37" s="20">
        <v>20</v>
      </c>
      <c r="G37" s="20">
        <v>7</v>
      </c>
      <c r="H37" s="20">
        <v>18</v>
      </c>
      <c r="I37" s="20">
        <v>17</v>
      </c>
      <c r="J37" s="20">
        <v>8</v>
      </c>
      <c r="K37" s="20">
        <v>7</v>
      </c>
      <c r="L37" s="19">
        <f t="shared" si="0"/>
        <v>77</v>
      </c>
    </row>
    <row r="38" spans="1:12">
      <c r="A38" s="17" t="s">
        <v>142</v>
      </c>
      <c r="B38" s="17" t="s">
        <v>143</v>
      </c>
      <c r="C38" s="17" t="s">
        <v>144</v>
      </c>
      <c r="D38" s="18">
        <v>1801000</v>
      </c>
      <c r="E38" s="18">
        <v>750000</v>
      </c>
      <c r="F38" s="20">
        <v>20</v>
      </c>
      <c r="G38" s="20">
        <v>6</v>
      </c>
      <c r="H38" s="20">
        <v>15</v>
      </c>
      <c r="I38" s="20">
        <v>14</v>
      </c>
      <c r="J38" s="20">
        <v>7</v>
      </c>
      <c r="K38" s="20">
        <v>7</v>
      </c>
      <c r="L38" s="19">
        <f t="shared" si="0"/>
        <v>69</v>
      </c>
    </row>
    <row r="39" spans="1:12">
      <c r="A39" s="17" t="s">
        <v>61</v>
      </c>
      <c r="B39" s="17" t="s">
        <v>62</v>
      </c>
      <c r="C39" s="17" t="s">
        <v>63</v>
      </c>
      <c r="D39" s="18">
        <v>960000</v>
      </c>
      <c r="E39" s="18">
        <v>750000</v>
      </c>
      <c r="F39" s="20">
        <v>24</v>
      </c>
      <c r="G39" s="20">
        <v>6</v>
      </c>
      <c r="H39" s="20">
        <v>19</v>
      </c>
      <c r="I39" s="20">
        <v>19</v>
      </c>
      <c r="J39" s="20">
        <v>8</v>
      </c>
      <c r="K39" s="20">
        <v>8</v>
      </c>
      <c r="L39" s="19">
        <f t="shared" si="0"/>
        <v>84</v>
      </c>
    </row>
    <row r="40" spans="1:12">
      <c r="A40" s="17" t="s">
        <v>70</v>
      </c>
      <c r="B40" s="17" t="s">
        <v>71</v>
      </c>
      <c r="C40" s="17" t="s">
        <v>72</v>
      </c>
      <c r="D40" s="18">
        <v>1668000</v>
      </c>
      <c r="E40" s="18">
        <v>750000</v>
      </c>
      <c r="F40" s="20">
        <v>24</v>
      </c>
      <c r="G40" s="20">
        <v>7</v>
      </c>
      <c r="H40" s="20">
        <v>18</v>
      </c>
      <c r="I40" s="20">
        <v>18</v>
      </c>
      <c r="J40" s="20">
        <v>7</v>
      </c>
      <c r="K40" s="20">
        <v>8</v>
      </c>
      <c r="L40" s="19">
        <f t="shared" si="0"/>
        <v>82</v>
      </c>
    </row>
    <row r="41" spans="1:12">
      <c r="A41" s="17" t="s">
        <v>173</v>
      </c>
      <c r="B41" s="17" t="s">
        <v>96</v>
      </c>
      <c r="C41" s="17" t="s">
        <v>174</v>
      </c>
      <c r="D41" s="18">
        <v>1250000</v>
      </c>
      <c r="E41" s="18">
        <v>750000</v>
      </c>
      <c r="F41" s="20">
        <v>12</v>
      </c>
      <c r="G41" s="20">
        <v>6</v>
      </c>
      <c r="H41" s="20">
        <v>18</v>
      </c>
      <c r="I41" s="20">
        <v>14</v>
      </c>
      <c r="J41" s="20">
        <v>7</v>
      </c>
      <c r="K41" s="20">
        <v>7</v>
      </c>
      <c r="L41" s="19">
        <f t="shared" si="0"/>
        <v>64</v>
      </c>
    </row>
    <row r="42" spans="1:12">
      <c r="A42" s="17" t="s">
        <v>202</v>
      </c>
      <c r="B42" s="17" t="s">
        <v>203</v>
      </c>
      <c r="C42" s="17" t="s">
        <v>204</v>
      </c>
      <c r="D42" s="18">
        <v>1097500</v>
      </c>
      <c r="E42" s="18">
        <v>750000</v>
      </c>
      <c r="F42" s="20">
        <v>13</v>
      </c>
      <c r="G42" s="20">
        <v>6</v>
      </c>
      <c r="H42" s="20">
        <v>8</v>
      </c>
      <c r="I42" s="20">
        <v>10</v>
      </c>
      <c r="J42" s="20">
        <v>7</v>
      </c>
      <c r="K42" s="20">
        <v>6</v>
      </c>
      <c r="L42" s="19">
        <f t="shared" si="0"/>
        <v>50</v>
      </c>
    </row>
    <row r="43" spans="1:12">
      <c r="A43" s="17" t="s">
        <v>145</v>
      </c>
      <c r="B43" s="17" t="s">
        <v>146</v>
      </c>
      <c r="C43" s="17" t="s">
        <v>147</v>
      </c>
      <c r="D43" s="18">
        <v>954321</v>
      </c>
      <c r="E43" s="18">
        <v>750000</v>
      </c>
      <c r="F43" s="20">
        <v>20</v>
      </c>
      <c r="G43" s="20">
        <v>7</v>
      </c>
      <c r="H43" s="20">
        <v>17</v>
      </c>
      <c r="I43" s="20">
        <v>14</v>
      </c>
      <c r="J43" s="20">
        <v>7</v>
      </c>
      <c r="K43" s="20">
        <v>6</v>
      </c>
      <c r="L43" s="19">
        <f t="shared" si="0"/>
        <v>71</v>
      </c>
    </row>
    <row r="44" spans="1:12">
      <c r="A44" s="17" t="s">
        <v>98</v>
      </c>
      <c r="B44" s="17" t="s">
        <v>74</v>
      </c>
      <c r="C44" s="17" t="s">
        <v>99</v>
      </c>
      <c r="D44" s="18">
        <v>2224300</v>
      </c>
      <c r="E44" s="18">
        <v>750000</v>
      </c>
      <c r="F44" s="20">
        <v>20</v>
      </c>
      <c r="G44" s="20">
        <v>8</v>
      </c>
      <c r="H44" s="20">
        <v>19</v>
      </c>
      <c r="I44" s="20">
        <v>18</v>
      </c>
      <c r="J44" s="20">
        <v>7</v>
      </c>
      <c r="K44" s="20">
        <v>7</v>
      </c>
      <c r="L44" s="19">
        <f t="shared" si="0"/>
        <v>79</v>
      </c>
    </row>
    <row r="45" spans="1:12">
      <c r="A45" s="17" t="s">
        <v>162</v>
      </c>
      <c r="B45" s="17" t="s">
        <v>163</v>
      </c>
      <c r="C45" s="17" t="s">
        <v>164</v>
      </c>
      <c r="D45" s="18">
        <v>2200000</v>
      </c>
      <c r="E45" s="18">
        <v>750000</v>
      </c>
      <c r="F45" s="20">
        <v>17</v>
      </c>
      <c r="G45" s="20">
        <v>8</v>
      </c>
      <c r="H45" s="20">
        <v>14</v>
      </c>
      <c r="I45" s="20">
        <v>13</v>
      </c>
      <c r="J45" s="20">
        <v>7</v>
      </c>
      <c r="K45" s="20">
        <v>8</v>
      </c>
      <c r="L45" s="19">
        <f t="shared" si="0"/>
        <v>67</v>
      </c>
    </row>
    <row r="46" spans="1:12">
      <c r="A46" s="17" t="s">
        <v>193</v>
      </c>
      <c r="B46" s="17" t="s">
        <v>194</v>
      </c>
      <c r="C46" s="17" t="s">
        <v>195</v>
      </c>
      <c r="D46" s="18">
        <v>480000</v>
      </c>
      <c r="E46" s="18">
        <v>340000</v>
      </c>
      <c r="F46" s="20">
        <v>18</v>
      </c>
      <c r="G46" s="20">
        <v>5</v>
      </c>
      <c r="H46" s="20">
        <v>10</v>
      </c>
      <c r="I46" s="20">
        <v>12</v>
      </c>
      <c r="J46" s="20">
        <v>7</v>
      </c>
      <c r="K46" s="20">
        <v>7</v>
      </c>
      <c r="L46" s="19">
        <f t="shared" si="0"/>
        <v>59</v>
      </c>
    </row>
    <row r="47" spans="1:12">
      <c r="A47" s="17" t="s">
        <v>157</v>
      </c>
      <c r="B47" s="17" t="s">
        <v>158</v>
      </c>
      <c r="C47" s="17" t="s">
        <v>159</v>
      </c>
      <c r="D47" s="18">
        <v>1812000</v>
      </c>
      <c r="E47" s="18">
        <v>600000</v>
      </c>
      <c r="F47" s="20">
        <v>18</v>
      </c>
      <c r="G47" s="20">
        <v>8</v>
      </c>
      <c r="H47" s="20">
        <v>14</v>
      </c>
      <c r="I47" s="20">
        <v>15</v>
      </c>
      <c r="J47" s="20">
        <v>7</v>
      </c>
      <c r="K47" s="20">
        <v>7</v>
      </c>
      <c r="L47" s="19">
        <f t="shared" si="0"/>
        <v>69</v>
      </c>
    </row>
    <row r="48" spans="1:12">
      <c r="A48" s="17" t="s">
        <v>169</v>
      </c>
      <c r="B48" s="17" t="s">
        <v>170</v>
      </c>
      <c r="C48" s="17" t="s">
        <v>171</v>
      </c>
      <c r="D48" s="18">
        <v>1500000</v>
      </c>
      <c r="E48" s="18">
        <v>600000</v>
      </c>
      <c r="F48" s="20">
        <v>19</v>
      </c>
      <c r="G48" s="20">
        <v>6</v>
      </c>
      <c r="H48" s="20">
        <v>14</v>
      </c>
      <c r="I48" s="20">
        <v>12</v>
      </c>
      <c r="J48" s="20">
        <v>6</v>
      </c>
      <c r="K48" s="20">
        <v>8</v>
      </c>
      <c r="L48" s="19">
        <f t="shared" si="0"/>
        <v>65</v>
      </c>
    </row>
    <row r="49" spans="1:12">
      <c r="A49" s="17" t="s">
        <v>185</v>
      </c>
      <c r="B49" s="17" t="s">
        <v>186</v>
      </c>
      <c r="C49" s="17" t="s">
        <v>187</v>
      </c>
      <c r="D49" s="18">
        <v>555000</v>
      </c>
      <c r="E49" s="18">
        <v>500000</v>
      </c>
      <c r="F49" s="20">
        <v>16</v>
      </c>
      <c r="G49" s="20">
        <v>8</v>
      </c>
      <c r="H49" s="20">
        <v>10</v>
      </c>
      <c r="I49" s="20">
        <v>12</v>
      </c>
      <c r="J49" s="20">
        <v>6</v>
      </c>
      <c r="K49" s="20">
        <v>7</v>
      </c>
      <c r="L49" s="19">
        <f t="shared" si="0"/>
        <v>59</v>
      </c>
    </row>
    <row r="50" spans="1:12">
      <c r="A50" s="17" t="s">
        <v>57</v>
      </c>
      <c r="B50" s="17" t="s">
        <v>58</v>
      </c>
      <c r="C50" s="17" t="s">
        <v>59</v>
      </c>
      <c r="D50" s="18">
        <v>1576150</v>
      </c>
      <c r="E50" s="18">
        <v>750000</v>
      </c>
      <c r="F50" s="20">
        <v>25</v>
      </c>
      <c r="G50" s="20">
        <v>7</v>
      </c>
      <c r="H50" s="20">
        <v>18</v>
      </c>
      <c r="I50" s="20">
        <v>18</v>
      </c>
      <c r="J50" s="20">
        <v>8</v>
      </c>
      <c r="K50" s="20">
        <v>8</v>
      </c>
      <c r="L50" s="19">
        <f t="shared" si="0"/>
        <v>84</v>
      </c>
    </row>
    <row r="51" spans="1:12">
      <c r="A51" s="17" t="s">
        <v>68</v>
      </c>
      <c r="B51" s="17" t="s">
        <v>58</v>
      </c>
      <c r="C51" s="17" t="s">
        <v>69</v>
      </c>
      <c r="D51" s="18">
        <v>1020000</v>
      </c>
      <c r="E51" s="18">
        <v>750000</v>
      </c>
      <c r="F51" s="20">
        <v>23</v>
      </c>
      <c r="G51" s="20">
        <v>8</v>
      </c>
      <c r="H51" s="20">
        <v>18</v>
      </c>
      <c r="I51" s="20">
        <v>18</v>
      </c>
      <c r="J51" s="20">
        <v>7</v>
      </c>
      <c r="K51" s="20">
        <v>8</v>
      </c>
      <c r="L51" s="19">
        <f t="shared" si="0"/>
        <v>82</v>
      </c>
    </row>
    <row r="52" spans="1:12">
      <c r="A52" s="17" t="s">
        <v>113</v>
      </c>
      <c r="B52" s="17" t="s">
        <v>114</v>
      </c>
      <c r="C52" s="17" t="s">
        <v>115</v>
      </c>
      <c r="D52" s="18">
        <v>1108000</v>
      </c>
      <c r="E52" s="18">
        <v>750000</v>
      </c>
      <c r="F52" s="20">
        <v>20</v>
      </c>
      <c r="G52" s="20">
        <v>8</v>
      </c>
      <c r="H52" s="20">
        <v>17</v>
      </c>
      <c r="I52" s="20">
        <v>16</v>
      </c>
      <c r="J52" s="20">
        <v>8</v>
      </c>
      <c r="K52" s="20">
        <v>8</v>
      </c>
      <c r="L52" s="19">
        <f t="shared" si="0"/>
        <v>77</v>
      </c>
    </row>
    <row r="53" spans="1:12">
      <c r="A53" s="17" t="s">
        <v>116</v>
      </c>
      <c r="B53" s="17" t="s">
        <v>117</v>
      </c>
      <c r="C53" s="17" t="s">
        <v>118</v>
      </c>
      <c r="D53" s="18">
        <v>1500000</v>
      </c>
      <c r="E53" s="18">
        <v>750000</v>
      </c>
      <c r="F53" s="20">
        <v>20</v>
      </c>
      <c r="G53" s="20">
        <v>8</v>
      </c>
      <c r="H53" s="20">
        <v>18</v>
      </c>
      <c r="I53" s="20">
        <v>15</v>
      </c>
      <c r="J53" s="20">
        <v>8</v>
      </c>
      <c r="K53" s="20">
        <v>7</v>
      </c>
      <c r="L53" s="19">
        <f t="shared" si="0"/>
        <v>76</v>
      </c>
    </row>
    <row r="54" spans="1:12">
      <c r="A54" s="17" t="s">
        <v>130</v>
      </c>
      <c r="B54" s="17" t="s">
        <v>131</v>
      </c>
      <c r="C54" s="17" t="s">
        <v>132</v>
      </c>
      <c r="D54" s="18">
        <v>1291320</v>
      </c>
      <c r="E54" s="18">
        <v>650000</v>
      </c>
      <c r="F54" s="20">
        <v>22</v>
      </c>
      <c r="G54" s="20">
        <v>7</v>
      </c>
      <c r="H54" s="20">
        <v>16</v>
      </c>
      <c r="I54" s="20">
        <v>15</v>
      </c>
      <c r="J54" s="20">
        <v>7</v>
      </c>
      <c r="K54" s="20">
        <v>6</v>
      </c>
      <c r="L54" s="19">
        <f t="shared" si="0"/>
        <v>73</v>
      </c>
    </row>
    <row r="55" spans="1:12">
      <c r="A55" s="17" t="s">
        <v>92</v>
      </c>
      <c r="B55" s="17" t="s">
        <v>93</v>
      </c>
      <c r="C55" s="17" t="s">
        <v>94</v>
      </c>
      <c r="D55" s="18">
        <v>963000</v>
      </c>
      <c r="E55" s="18">
        <v>750000</v>
      </c>
      <c r="F55" s="20">
        <v>24</v>
      </c>
      <c r="G55" s="20">
        <v>8</v>
      </c>
      <c r="H55" s="20">
        <v>17</v>
      </c>
      <c r="I55" s="20">
        <v>17</v>
      </c>
      <c r="J55" s="20">
        <v>8</v>
      </c>
      <c r="K55" s="20">
        <v>8</v>
      </c>
      <c r="L55" s="19">
        <f t="shared" si="0"/>
        <v>82</v>
      </c>
    </row>
    <row r="56" spans="1:12">
      <c r="A56" s="17" t="s">
        <v>138</v>
      </c>
      <c r="B56" s="17" t="s">
        <v>139</v>
      </c>
      <c r="C56" s="17" t="s">
        <v>140</v>
      </c>
      <c r="D56" s="18">
        <v>793000</v>
      </c>
      <c r="E56" s="18">
        <v>690000</v>
      </c>
      <c r="F56" s="20">
        <v>19</v>
      </c>
      <c r="G56" s="20">
        <v>7</v>
      </c>
      <c r="H56" s="20">
        <v>15</v>
      </c>
      <c r="I56" s="20">
        <v>15</v>
      </c>
      <c r="J56" s="20">
        <v>7</v>
      </c>
      <c r="K56" s="20">
        <v>7</v>
      </c>
      <c r="L56" s="19">
        <f t="shared" si="0"/>
        <v>70</v>
      </c>
    </row>
    <row r="57" spans="1:12">
      <c r="A57" s="17" t="s">
        <v>73</v>
      </c>
      <c r="B57" s="17" t="s">
        <v>74</v>
      </c>
      <c r="C57" s="17" t="s">
        <v>75</v>
      </c>
      <c r="D57" s="18">
        <v>1633334</v>
      </c>
      <c r="E57" s="18">
        <v>750000</v>
      </c>
      <c r="F57" s="20">
        <v>23</v>
      </c>
      <c r="G57" s="20">
        <v>7</v>
      </c>
      <c r="H57" s="20">
        <v>17</v>
      </c>
      <c r="I57" s="20">
        <v>19</v>
      </c>
      <c r="J57" s="20">
        <v>8</v>
      </c>
      <c r="K57" s="20">
        <v>8</v>
      </c>
      <c r="L57" s="19">
        <f t="shared" si="0"/>
        <v>82</v>
      </c>
    </row>
    <row r="58" spans="1:12">
      <c r="A58" s="17" t="s">
        <v>134</v>
      </c>
      <c r="B58" s="17" t="s">
        <v>135</v>
      </c>
      <c r="C58" s="17" t="s">
        <v>136</v>
      </c>
      <c r="D58" s="18">
        <v>874500</v>
      </c>
      <c r="E58" s="18">
        <v>750000</v>
      </c>
      <c r="F58" s="20">
        <v>20</v>
      </c>
      <c r="G58" s="20">
        <v>7</v>
      </c>
      <c r="H58" s="20">
        <v>17</v>
      </c>
      <c r="I58" s="20">
        <v>14</v>
      </c>
      <c r="J58" s="20">
        <v>7</v>
      </c>
      <c r="K58" s="20">
        <v>7</v>
      </c>
      <c r="L58" s="19">
        <f t="shared" si="0"/>
        <v>72</v>
      </c>
    </row>
    <row r="59" spans="1:12">
      <c r="A59" s="17" t="s">
        <v>153</v>
      </c>
      <c r="B59" s="17" t="s">
        <v>154</v>
      </c>
      <c r="C59" s="17" t="s">
        <v>155</v>
      </c>
      <c r="D59" s="18">
        <v>1069000</v>
      </c>
      <c r="E59" s="18">
        <v>750000</v>
      </c>
      <c r="F59" s="20">
        <v>20</v>
      </c>
      <c r="G59" s="20">
        <v>6</v>
      </c>
      <c r="H59" s="20">
        <v>18</v>
      </c>
      <c r="I59" s="20">
        <v>18</v>
      </c>
      <c r="J59" s="20">
        <v>3</v>
      </c>
      <c r="K59" s="20">
        <v>7</v>
      </c>
      <c r="L59" s="19">
        <f t="shared" si="0"/>
        <v>72</v>
      </c>
    </row>
    <row r="60" spans="1:12">
      <c r="A60" s="17" t="s">
        <v>88</v>
      </c>
      <c r="B60" s="17" t="s">
        <v>89</v>
      </c>
      <c r="C60" s="17" t="s">
        <v>90</v>
      </c>
      <c r="D60" s="18">
        <v>900000</v>
      </c>
      <c r="E60" s="18">
        <v>750000</v>
      </c>
      <c r="F60" s="20">
        <v>24</v>
      </c>
      <c r="G60" s="20">
        <v>8</v>
      </c>
      <c r="H60" s="20">
        <v>17</v>
      </c>
      <c r="I60" s="20">
        <v>17</v>
      </c>
      <c r="J60" s="20">
        <v>7</v>
      </c>
      <c r="K60" s="20">
        <v>7</v>
      </c>
      <c r="L60" s="19">
        <f t="shared" si="0"/>
        <v>80</v>
      </c>
    </row>
    <row r="61" spans="1:12">
      <c r="A61" s="17" t="s">
        <v>160</v>
      </c>
      <c r="B61" s="17" t="s">
        <v>111</v>
      </c>
      <c r="C61" s="17" t="s">
        <v>161</v>
      </c>
      <c r="D61" s="18">
        <v>1192000</v>
      </c>
      <c r="E61" s="18">
        <v>750000</v>
      </c>
      <c r="F61" s="20">
        <v>17</v>
      </c>
      <c r="G61" s="20">
        <v>7</v>
      </c>
      <c r="H61" s="20">
        <v>16</v>
      </c>
      <c r="I61" s="20">
        <v>12</v>
      </c>
      <c r="J61" s="20">
        <v>7</v>
      </c>
      <c r="K61" s="20">
        <v>7</v>
      </c>
      <c r="L61" s="19">
        <f t="shared" si="0"/>
        <v>66</v>
      </c>
    </row>
    <row r="62" spans="1:12">
      <c r="A62" s="17" t="s">
        <v>196</v>
      </c>
      <c r="B62" s="17" t="s">
        <v>197</v>
      </c>
      <c r="C62" s="17" t="s">
        <v>198</v>
      </c>
      <c r="D62" s="18">
        <v>845000</v>
      </c>
      <c r="E62" s="18">
        <v>650000</v>
      </c>
      <c r="F62" s="20">
        <v>15</v>
      </c>
      <c r="G62" s="20">
        <v>6</v>
      </c>
      <c r="H62" s="20">
        <v>11</v>
      </c>
      <c r="I62" s="20">
        <v>12</v>
      </c>
      <c r="J62" s="20">
        <v>5</v>
      </c>
      <c r="K62" s="20">
        <v>6</v>
      </c>
      <c r="L62" s="19">
        <f t="shared" si="0"/>
        <v>55</v>
      </c>
    </row>
    <row r="63" spans="1:12">
      <c r="A63" s="17" t="s">
        <v>166</v>
      </c>
      <c r="B63" s="17" t="s">
        <v>135</v>
      </c>
      <c r="C63" s="17" t="s">
        <v>167</v>
      </c>
      <c r="D63" s="18">
        <v>1075000</v>
      </c>
      <c r="E63" s="18">
        <v>750000</v>
      </c>
      <c r="F63" s="20">
        <v>20</v>
      </c>
      <c r="G63" s="20">
        <v>5</v>
      </c>
      <c r="H63" s="20">
        <v>18</v>
      </c>
      <c r="I63" s="20">
        <v>12</v>
      </c>
      <c r="J63" s="20">
        <v>3</v>
      </c>
      <c r="K63" s="20">
        <v>6</v>
      </c>
      <c r="L63" s="19">
        <f t="shared" si="0"/>
        <v>64</v>
      </c>
    </row>
    <row r="64" spans="1:12">
      <c r="A64" s="17" t="s">
        <v>65</v>
      </c>
      <c r="B64" s="17" t="s">
        <v>62</v>
      </c>
      <c r="C64" s="17" t="s">
        <v>66</v>
      </c>
      <c r="D64" s="18">
        <v>550000</v>
      </c>
      <c r="E64" s="18">
        <v>450000</v>
      </c>
      <c r="F64" s="20">
        <v>23</v>
      </c>
      <c r="G64" s="20">
        <v>8</v>
      </c>
      <c r="H64" s="20">
        <v>19</v>
      </c>
      <c r="I64" s="20">
        <v>19</v>
      </c>
      <c r="J64" s="20">
        <v>8</v>
      </c>
      <c r="K64" s="20">
        <v>7</v>
      </c>
      <c r="L64" s="19">
        <f t="shared" si="0"/>
        <v>84</v>
      </c>
    </row>
    <row r="65" spans="1:12">
      <c r="A65" s="17" t="s">
        <v>120</v>
      </c>
      <c r="B65" s="17" t="s">
        <v>121</v>
      </c>
      <c r="C65" s="17" t="s">
        <v>122</v>
      </c>
      <c r="D65" s="18">
        <v>1159640</v>
      </c>
      <c r="E65" s="18">
        <v>750000</v>
      </c>
      <c r="F65" s="20">
        <v>20</v>
      </c>
      <c r="G65" s="20">
        <v>8</v>
      </c>
      <c r="H65" s="20">
        <v>16</v>
      </c>
      <c r="I65" s="20">
        <v>15</v>
      </c>
      <c r="J65" s="20">
        <v>8</v>
      </c>
      <c r="K65" s="20">
        <v>7</v>
      </c>
      <c r="L65" s="19">
        <f t="shared" si="0"/>
        <v>74</v>
      </c>
    </row>
    <row r="66" spans="1:12">
      <c r="A66" s="17" t="s">
        <v>182</v>
      </c>
      <c r="B66" s="17" t="s">
        <v>183</v>
      </c>
      <c r="C66" s="17" t="s">
        <v>184</v>
      </c>
      <c r="D66" s="18">
        <v>1010000</v>
      </c>
      <c r="E66" s="18">
        <v>420000</v>
      </c>
      <c r="F66" s="20">
        <v>17</v>
      </c>
      <c r="G66" s="20">
        <v>6</v>
      </c>
      <c r="H66" s="20">
        <v>14</v>
      </c>
      <c r="I66" s="20">
        <v>11</v>
      </c>
      <c r="J66" s="20">
        <v>6</v>
      </c>
      <c r="K66" s="20">
        <v>6</v>
      </c>
      <c r="L66" s="19">
        <f t="shared" si="0"/>
        <v>60</v>
      </c>
    </row>
    <row r="67" spans="1:12">
      <c r="A67" s="4"/>
      <c r="B67" s="4"/>
      <c r="C67" s="4"/>
      <c r="D67" s="5">
        <f>SUM(D22:D66)</f>
        <v>55729466</v>
      </c>
      <c r="E67" s="5">
        <f>SUM(E22:E66)</f>
        <v>30065000</v>
      </c>
      <c r="F67" s="4"/>
      <c r="G67" s="4"/>
      <c r="H67" s="4"/>
      <c r="I67" s="4"/>
      <c r="J67" s="4"/>
      <c r="K67" s="4"/>
      <c r="L67" s="16"/>
    </row>
    <row r="68" spans="1:12">
      <c r="A68" s="4"/>
      <c r="B68" s="4"/>
      <c r="C68" s="4"/>
      <c r="D68" s="4"/>
      <c r="E68" s="6"/>
      <c r="F68" s="4"/>
      <c r="G68" s="4"/>
      <c r="H68" s="4"/>
      <c r="I68" s="4"/>
      <c r="J68" s="4"/>
      <c r="K68" s="4"/>
      <c r="L68" s="4"/>
    </row>
  </sheetData>
  <mergeCells count="21">
    <mergeCell ref="F19:G19"/>
    <mergeCell ref="H19:K19"/>
    <mergeCell ref="D10:L10"/>
    <mergeCell ref="D3:L3"/>
    <mergeCell ref="D4:L4"/>
    <mergeCell ref="D5:L5"/>
    <mergeCell ref="D6:L6"/>
    <mergeCell ref="A7:C7"/>
    <mergeCell ref="D11:L11"/>
    <mergeCell ref="D12:L12"/>
    <mergeCell ref="D13:L13"/>
    <mergeCell ref="D14:L14"/>
    <mergeCell ref="D15:L15"/>
    <mergeCell ref="D16:L16"/>
    <mergeCell ref="A18:A21"/>
    <mergeCell ref="B18:B21"/>
    <mergeCell ref="C18:C21"/>
    <mergeCell ref="D18:D21"/>
    <mergeCell ref="E18:E21"/>
    <mergeCell ref="F18:K18"/>
    <mergeCell ref="L18:L21"/>
  </mergeCells>
  <dataValidations count="5">
    <dataValidation type="decimal" operator="lessThanOrEqual" allowBlank="1" showInputMessage="1" showErrorMessage="1" error="max. 40" sqref="F16:F19 F1:F12 F67:F68" xr:uid="{01CFDE45-6AF9-42A6-AC4C-C4139076DD56}">
      <formula1>30</formula1>
    </dataValidation>
    <dataValidation type="decimal" operator="lessThanOrEqual" allowBlank="1" showInputMessage="1" showErrorMessage="1" error="max. 15" sqref="G16:G19 G67:G68 G1:G12" xr:uid="{0B3B70C6-E4EB-422D-9607-F81C8AE8255F}">
      <formula1>20</formula1>
    </dataValidation>
    <dataValidation type="decimal" operator="lessThanOrEqual" allowBlank="1" showInputMessage="1" showErrorMessage="1" error="max. 15" sqref="H67:H68 H1:H12 H16:H19" xr:uid="{E22B4AE4-2982-4566-A1D4-85C72F848916}">
      <formula1>10</formula1>
    </dataValidation>
    <dataValidation type="decimal" operator="lessThanOrEqual" allowBlank="1" showInputMessage="1" showErrorMessage="1" error="max. 5" sqref="I1:I12 I16:I19 I67:I68" xr:uid="{AA16BD2B-3E54-4488-8799-BAA22B9023FD}">
      <formula1>20</formula1>
    </dataValidation>
    <dataValidation type="decimal" operator="lessThanOrEqual" allowBlank="1" showInputMessage="1" showErrorMessage="1" error="max. 10" sqref="J1:K12 J16:K19 J67:K68" xr:uid="{40592DBF-8D5A-4248-9EB7-9264AC48B29F}">
      <formula1>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B1158-2B71-4687-A923-FADB1A1DE909}">
  <dimension ref="A1:L69"/>
  <sheetViews>
    <sheetView topLeftCell="A14" workbookViewId="0">
      <selection activeCell="N41" sqref="N41"/>
    </sheetView>
  </sheetViews>
  <sheetFormatPr defaultRowHeight="15"/>
  <cols>
    <col min="2" max="2" width="33.7109375" customWidth="1"/>
    <col min="3" max="3" width="33.140625" customWidth="1"/>
    <col min="4" max="4" width="14" customWidth="1"/>
    <col min="5" max="5" width="12" customWidth="1"/>
    <col min="11" max="11" width="11.140625" customWidth="1"/>
    <col min="12" max="12" width="12.28515625" customWidth="1"/>
  </cols>
  <sheetData>
    <row r="1" spans="1:12" ht="23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8" t="s">
        <v>1</v>
      </c>
      <c r="B2" s="2"/>
      <c r="C2" s="2"/>
      <c r="D2" s="3" t="s">
        <v>2</v>
      </c>
      <c r="E2" s="2"/>
      <c r="F2" s="2"/>
      <c r="G2" s="2"/>
      <c r="H2" s="2"/>
      <c r="I2" s="2"/>
      <c r="J2" s="2"/>
      <c r="K2" s="2"/>
      <c r="L2" s="2"/>
    </row>
    <row r="3" spans="1:12">
      <c r="A3" s="8" t="s">
        <v>3</v>
      </c>
      <c r="B3" s="2"/>
      <c r="C3" s="2"/>
      <c r="D3" s="39" t="s">
        <v>4</v>
      </c>
      <c r="E3" s="39"/>
      <c r="F3" s="39"/>
      <c r="G3" s="39"/>
      <c r="H3" s="39"/>
      <c r="I3" s="39"/>
      <c r="J3" s="39"/>
      <c r="K3" s="39"/>
      <c r="L3" s="39"/>
    </row>
    <row r="4" spans="1:12">
      <c r="A4" s="3" t="s">
        <v>5</v>
      </c>
      <c r="B4" s="2"/>
      <c r="C4" s="2"/>
      <c r="D4" s="40" t="s">
        <v>6</v>
      </c>
      <c r="E4" s="40"/>
      <c r="F4" s="40"/>
      <c r="G4" s="40"/>
      <c r="H4" s="40"/>
      <c r="I4" s="40"/>
      <c r="J4" s="40"/>
      <c r="K4" s="40"/>
      <c r="L4" s="40"/>
    </row>
    <row r="5" spans="1:12">
      <c r="A5" s="8" t="s">
        <v>7</v>
      </c>
      <c r="B5" s="2"/>
      <c r="C5" s="2"/>
      <c r="D5" s="40" t="s">
        <v>8</v>
      </c>
      <c r="E5" s="40"/>
      <c r="F5" s="40"/>
      <c r="G5" s="40"/>
      <c r="H5" s="40"/>
      <c r="I5" s="40"/>
      <c r="J5" s="40"/>
      <c r="K5" s="40"/>
      <c r="L5" s="40"/>
    </row>
    <row r="6" spans="1:12">
      <c r="A6" s="8" t="s">
        <v>9</v>
      </c>
      <c r="B6" s="2"/>
      <c r="C6" s="2"/>
      <c r="D6" s="40" t="s">
        <v>10</v>
      </c>
      <c r="E6" s="40"/>
      <c r="F6" s="40"/>
      <c r="G6" s="40"/>
      <c r="H6" s="40"/>
      <c r="I6" s="40"/>
      <c r="J6" s="40"/>
      <c r="K6" s="40"/>
      <c r="L6" s="40"/>
    </row>
    <row r="7" spans="1:12">
      <c r="A7" s="41" t="s">
        <v>11</v>
      </c>
      <c r="B7" s="41"/>
      <c r="C7" s="41"/>
      <c r="D7" s="14" t="s">
        <v>12</v>
      </c>
      <c r="E7" s="10"/>
      <c r="F7" s="10"/>
      <c r="G7" s="10"/>
      <c r="H7" s="10"/>
      <c r="I7" s="10"/>
      <c r="J7" s="10"/>
      <c r="K7" s="10"/>
      <c r="L7" s="10"/>
    </row>
    <row r="8" spans="1:12">
      <c r="A8" s="3" t="s">
        <v>13</v>
      </c>
      <c r="B8" s="13"/>
      <c r="C8" s="13"/>
      <c r="D8" s="2"/>
      <c r="E8" s="2"/>
      <c r="F8" s="2"/>
      <c r="G8" s="2"/>
      <c r="H8" s="2"/>
      <c r="I8" s="2"/>
      <c r="J8" s="2"/>
      <c r="K8" s="2"/>
      <c r="L8" s="2"/>
    </row>
    <row r="9" spans="1:12">
      <c r="A9" s="2"/>
      <c r="B9" s="2"/>
      <c r="C9" s="2"/>
      <c r="D9" s="3" t="s">
        <v>14</v>
      </c>
      <c r="E9" s="12"/>
      <c r="F9" s="12"/>
      <c r="G9" s="12"/>
      <c r="H9" s="12"/>
      <c r="I9" s="12"/>
      <c r="J9" s="12"/>
      <c r="K9" s="12"/>
      <c r="L9" s="12"/>
    </row>
    <row r="10" spans="1:12" ht="34.5" customHeight="1">
      <c r="A10" s="2"/>
      <c r="B10" s="2"/>
      <c r="C10" s="2"/>
      <c r="D10" s="21" t="s">
        <v>15</v>
      </c>
      <c r="E10" s="21"/>
      <c r="F10" s="21"/>
      <c r="G10" s="21"/>
      <c r="H10" s="21"/>
      <c r="I10" s="21"/>
      <c r="J10" s="21"/>
      <c r="K10" s="21"/>
      <c r="L10" s="21"/>
    </row>
    <row r="11" spans="1:12" ht="70.5" customHeight="1">
      <c r="A11" s="2"/>
      <c r="B11" s="2"/>
      <c r="C11" s="2"/>
      <c r="D11" s="21" t="s">
        <v>16</v>
      </c>
      <c r="E11" s="21"/>
      <c r="F11" s="21"/>
      <c r="G11" s="21"/>
      <c r="H11" s="21"/>
      <c r="I11" s="21"/>
      <c r="J11" s="21"/>
      <c r="K11" s="21"/>
      <c r="L11" s="21"/>
    </row>
    <row r="12" spans="1:12" ht="26.25" customHeight="1">
      <c r="A12" s="2"/>
      <c r="B12" s="2"/>
      <c r="C12" s="2"/>
      <c r="D12" s="21" t="s">
        <v>17</v>
      </c>
      <c r="E12" s="21"/>
      <c r="F12" s="21"/>
      <c r="G12" s="21"/>
      <c r="H12" s="21"/>
      <c r="I12" s="21"/>
      <c r="J12" s="21"/>
      <c r="K12" s="21"/>
      <c r="L12" s="21"/>
    </row>
    <row r="13" spans="1:12" ht="45" customHeight="1">
      <c r="A13" s="2"/>
      <c r="B13" s="2"/>
      <c r="C13" s="2"/>
      <c r="D13" s="21" t="s">
        <v>18</v>
      </c>
      <c r="E13" s="42"/>
      <c r="F13" s="42"/>
      <c r="G13" s="42"/>
      <c r="H13" s="42"/>
      <c r="I13" s="42"/>
      <c r="J13" s="42"/>
      <c r="K13" s="42"/>
      <c r="L13" s="42"/>
    </row>
    <row r="14" spans="1:12" ht="45.75" customHeight="1">
      <c r="A14" s="2"/>
      <c r="B14" s="2"/>
      <c r="C14" s="2"/>
      <c r="D14" s="21" t="s">
        <v>19</v>
      </c>
      <c r="E14" s="42"/>
      <c r="F14" s="42"/>
      <c r="G14" s="42"/>
      <c r="H14" s="42"/>
      <c r="I14" s="42"/>
      <c r="J14" s="42"/>
      <c r="K14" s="42"/>
      <c r="L14" s="42"/>
    </row>
    <row r="15" spans="1:12" ht="51" customHeight="1">
      <c r="A15" s="2"/>
      <c r="B15" s="2"/>
      <c r="C15" s="2"/>
      <c r="D15" s="21" t="s">
        <v>20</v>
      </c>
      <c r="E15" s="42"/>
      <c r="F15" s="42"/>
      <c r="G15" s="42"/>
      <c r="H15" s="42"/>
      <c r="I15" s="42"/>
      <c r="J15" s="42"/>
      <c r="K15" s="42"/>
      <c r="L15" s="42"/>
    </row>
    <row r="16" spans="1:12">
      <c r="A16" s="2"/>
      <c r="B16" s="2"/>
      <c r="C16" s="2"/>
      <c r="D16" s="21" t="s">
        <v>21</v>
      </c>
      <c r="E16" s="21"/>
      <c r="F16" s="21"/>
      <c r="G16" s="21"/>
      <c r="H16" s="21"/>
      <c r="I16" s="21"/>
      <c r="J16" s="21"/>
      <c r="K16" s="21"/>
      <c r="L16" s="21"/>
    </row>
    <row r="17" spans="1:12">
      <c r="A17" s="3"/>
      <c r="B17" s="2"/>
      <c r="C17" s="2"/>
      <c r="D17" s="2"/>
      <c r="E17" s="2"/>
      <c r="F17" s="2"/>
      <c r="G17" s="3"/>
      <c r="H17" s="3"/>
      <c r="I17" s="3"/>
      <c r="J17" s="2"/>
      <c r="K17" s="2"/>
      <c r="L17" s="2"/>
    </row>
    <row r="18" spans="1:12" ht="15" customHeight="1">
      <c r="A18" s="25" t="s">
        <v>22</v>
      </c>
      <c r="B18" s="25" t="s">
        <v>23</v>
      </c>
      <c r="C18" s="25" t="s">
        <v>24</v>
      </c>
      <c r="D18" s="25" t="s">
        <v>25</v>
      </c>
      <c r="E18" s="36" t="s">
        <v>26</v>
      </c>
      <c r="F18" s="22" t="s">
        <v>27</v>
      </c>
      <c r="G18" s="23"/>
      <c r="H18" s="23"/>
      <c r="I18" s="23"/>
      <c r="J18" s="23"/>
      <c r="K18" s="24"/>
      <c r="L18" s="33" t="s">
        <v>28</v>
      </c>
    </row>
    <row r="19" spans="1:12">
      <c r="A19" s="31"/>
      <c r="B19" s="31"/>
      <c r="C19" s="31"/>
      <c r="D19" s="31"/>
      <c r="E19" s="37"/>
      <c r="F19" s="26" t="s">
        <v>39</v>
      </c>
      <c r="G19" s="27"/>
      <c r="H19" s="28" t="s">
        <v>40</v>
      </c>
      <c r="I19" s="29"/>
      <c r="J19" s="29"/>
      <c r="K19" s="30"/>
      <c r="L19" s="34"/>
    </row>
    <row r="20" spans="1:12" ht="84">
      <c r="A20" s="31"/>
      <c r="B20" s="31"/>
      <c r="C20" s="31"/>
      <c r="D20" s="31"/>
      <c r="E20" s="37"/>
      <c r="F20" s="7" t="s">
        <v>41</v>
      </c>
      <c r="G20" s="7" t="s">
        <v>42</v>
      </c>
      <c r="H20" s="7" t="s">
        <v>43</v>
      </c>
      <c r="I20" s="7" t="s">
        <v>44</v>
      </c>
      <c r="J20" s="15" t="s">
        <v>45</v>
      </c>
      <c r="K20" s="7" t="s">
        <v>46</v>
      </c>
      <c r="L20" s="34"/>
    </row>
    <row r="21" spans="1:12">
      <c r="A21" s="32"/>
      <c r="B21" s="32"/>
      <c r="C21" s="32"/>
      <c r="D21" s="32"/>
      <c r="E21" s="38"/>
      <c r="F21" s="11" t="s">
        <v>47</v>
      </c>
      <c r="G21" s="11" t="s">
        <v>48</v>
      </c>
      <c r="H21" s="11" t="s">
        <v>49</v>
      </c>
      <c r="I21" s="11" t="s">
        <v>49</v>
      </c>
      <c r="J21" s="11" t="s">
        <v>48</v>
      </c>
      <c r="K21" s="11" t="s">
        <v>48</v>
      </c>
      <c r="L21" s="35"/>
    </row>
    <row r="22" spans="1:12">
      <c r="A22" s="17" t="s">
        <v>100</v>
      </c>
      <c r="B22" s="17" t="s">
        <v>101</v>
      </c>
      <c r="C22" s="17" t="s">
        <v>102</v>
      </c>
      <c r="D22" s="18">
        <v>1023000</v>
      </c>
      <c r="E22" s="18">
        <v>300000</v>
      </c>
      <c r="F22" s="20">
        <v>24</v>
      </c>
      <c r="G22" s="20">
        <v>6</v>
      </c>
      <c r="H22" s="20">
        <v>16</v>
      </c>
      <c r="I22" s="20">
        <v>16</v>
      </c>
      <c r="J22" s="20">
        <v>7</v>
      </c>
      <c r="K22" s="20">
        <v>7</v>
      </c>
      <c r="L22" s="19">
        <f>SUM(F22:K22)</f>
        <v>76</v>
      </c>
    </row>
    <row r="23" spans="1:12">
      <c r="A23" s="17" t="s">
        <v>189</v>
      </c>
      <c r="B23" s="17" t="s">
        <v>190</v>
      </c>
      <c r="C23" s="17" t="s">
        <v>191</v>
      </c>
      <c r="D23" s="18">
        <v>420000</v>
      </c>
      <c r="E23" s="18">
        <v>220000</v>
      </c>
      <c r="F23" s="20">
        <v>15</v>
      </c>
      <c r="G23" s="20">
        <v>4</v>
      </c>
      <c r="H23" s="20">
        <v>10</v>
      </c>
      <c r="I23" s="20">
        <v>12</v>
      </c>
      <c r="J23" s="20">
        <v>6</v>
      </c>
      <c r="K23" s="20">
        <v>6</v>
      </c>
      <c r="L23" s="19">
        <f t="shared" ref="L23:L66" si="0">SUM(F23:K23)</f>
        <v>53</v>
      </c>
    </row>
    <row r="24" spans="1:12">
      <c r="A24" s="17" t="s">
        <v>103</v>
      </c>
      <c r="B24" s="17" t="s">
        <v>104</v>
      </c>
      <c r="C24" s="17" t="s">
        <v>105</v>
      </c>
      <c r="D24" s="18">
        <v>1700000</v>
      </c>
      <c r="E24" s="18">
        <v>750000</v>
      </c>
      <c r="F24" s="20">
        <v>26</v>
      </c>
      <c r="G24" s="20">
        <v>9</v>
      </c>
      <c r="H24" s="20">
        <v>15</v>
      </c>
      <c r="I24" s="20">
        <v>13</v>
      </c>
      <c r="J24" s="20">
        <v>7</v>
      </c>
      <c r="K24" s="20">
        <v>8</v>
      </c>
      <c r="L24" s="19">
        <f t="shared" si="0"/>
        <v>78</v>
      </c>
    </row>
    <row r="25" spans="1:12">
      <c r="A25" s="17" t="s">
        <v>199</v>
      </c>
      <c r="B25" s="17" t="s">
        <v>200</v>
      </c>
      <c r="C25" s="17" t="s">
        <v>201</v>
      </c>
      <c r="D25" s="18">
        <v>635000</v>
      </c>
      <c r="E25" s="18">
        <v>565000</v>
      </c>
      <c r="F25" s="20">
        <v>11</v>
      </c>
      <c r="G25" s="20">
        <v>5</v>
      </c>
      <c r="H25" s="20">
        <v>10</v>
      </c>
      <c r="I25" s="20">
        <v>9</v>
      </c>
      <c r="J25" s="20">
        <v>6</v>
      </c>
      <c r="K25" s="20">
        <v>6</v>
      </c>
      <c r="L25" s="19">
        <f t="shared" si="0"/>
        <v>47</v>
      </c>
    </row>
    <row r="26" spans="1:12">
      <c r="A26" s="17" t="s">
        <v>126</v>
      </c>
      <c r="B26" s="17" t="s">
        <v>127</v>
      </c>
      <c r="C26" s="17" t="s">
        <v>128</v>
      </c>
      <c r="D26" s="18">
        <v>1005000</v>
      </c>
      <c r="E26" s="18">
        <v>625000</v>
      </c>
      <c r="F26" s="20">
        <v>21</v>
      </c>
      <c r="G26" s="20">
        <v>7</v>
      </c>
      <c r="H26" s="20">
        <v>16</v>
      </c>
      <c r="I26" s="20">
        <v>16</v>
      </c>
      <c r="J26" s="20">
        <v>6</v>
      </c>
      <c r="K26" s="20">
        <v>7</v>
      </c>
      <c r="L26" s="19">
        <f t="shared" si="0"/>
        <v>73</v>
      </c>
    </row>
    <row r="27" spans="1:12">
      <c r="A27" s="17" t="s">
        <v>175</v>
      </c>
      <c r="B27" s="17" t="s">
        <v>176</v>
      </c>
      <c r="C27" s="17" t="s">
        <v>177</v>
      </c>
      <c r="D27" s="18">
        <v>1355000</v>
      </c>
      <c r="E27" s="18">
        <v>605000</v>
      </c>
      <c r="F27" s="20">
        <v>15</v>
      </c>
      <c r="G27" s="20">
        <v>5</v>
      </c>
      <c r="H27" s="20">
        <v>11</v>
      </c>
      <c r="I27" s="20">
        <v>17</v>
      </c>
      <c r="J27" s="20">
        <v>7</v>
      </c>
      <c r="K27" s="20">
        <v>7</v>
      </c>
      <c r="L27" s="19">
        <f t="shared" si="0"/>
        <v>62</v>
      </c>
    </row>
    <row r="28" spans="1:12">
      <c r="A28" s="17" t="s">
        <v>124</v>
      </c>
      <c r="B28" s="17" t="s">
        <v>93</v>
      </c>
      <c r="C28" s="17" t="s">
        <v>125</v>
      </c>
      <c r="D28" s="18">
        <v>1065000</v>
      </c>
      <c r="E28" s="18">
        <v>750000</v>
      </c>
      <c r="F28" s="20">
        <v>19</v>
      </c>
      <c r="G28" s="20">
        <v>8</v>
      </c>
      <c r="H28" s="20">
        <v>16</v>
      </c>
      <c r="I28" s="20">
        <v>16</v>
      </c>
      <c r="J28" s="20">
        <v>7</v>
      </c>
      <c r="K28" s="20">
        <v>8</v>
      </c>
      <c r="L28" s="19">
        <f t="shared" si="0"/>
        <v>74</v>
      </c>
    </row>
    <row r="29" spans="1:12">
      <c r="A29" s="17" t="s">
        <v>179</v>
      </c>
      <c r="B29" s="17" t="s">
        <v>180</v>
      </c>
      <c r="C29" s="17" t="s">
        <v>181</v>
      </c>
      <c r="D29" s="18">
        <v>512070</v>
      </c>
      <c r="E29" s="18">
        <v>350000</v>
      </c>
      <c r="F29" s="20">
        <v>18</v>
      </c>
      <c r="G29" s="20">
        <v>7</v>
      </c>
      <c r="H29" s="20">
        <v>9</v>
      </c>
      <c r="I29" s="20">
        <v>12</v>
      </c>
      <c r="J29" s="20">
        <v>7</v>
      </c>
      <c r="K29" s="20">
        <v>6</v>
      </c>
      <c r="L29" s="19">
        <f t="shared" si="0"/>
        <v>59</v>
      </c>
    </row>
    <row r="30" spans="1:12">
      <c r="A30" s="17" t="s">
        <v>84</v>
      </c>
      <c r="B30" s="17" t="s">
        <v>85</v>
      </c>
      <c r="C30" s="17" t="s">
        <v>86</v>
      </c>
      <c r="D30" s="18">
        <v>930000</v>
      </c>
      <c r="E30" s="18">
        <v>750000</v>
      </c>
      <c r="F30" s="20">
        <v>26</v>
      </c>
      <c r="G30" s="20">
        <v>8</v>
      </c>
      <c r="H30" s="20">
        <v>17</v>
      </c>
      <c r="I30" s="20">
        <v>16</v>
      </c>
      <c r="J30" s="20">
        <v>8</v>
      </c>
      <c r="K30" s="20">
        <v>7</v>
      </c>
      <c r="L30" s="19">
        <f t="shared" si="0"/>
        <v>82</v>
      </c>
    </row>
    <row r="31" spans="1:12">
      <c r="A31" s="17" t="s">
        <v>95</v>
      </c>
      <c r="B31" s="17" t="s">
        <v>96</v>
      </c>
      <c r="C31" s="17" t="s">
        <v>97</v>
      </c>
      <c r="D31" s="18">
        <v>1100000</v>
      </c>
      <c r="E31" s="18">
        <v>750000</v>
      </c>
      <c r="F31" s="20">
        <v>24</v>
      </c>
      <c r="G31" s="20">
        <v>9</v>
      </c>
      <c r="H31" s="20">
        <v>16</v>
      </c>
      <c r="I31" s="20">
        <v>17</v>
      </c>
      <c r="J31" s="20">
        <v>8</v>
      </c>
      <c r="K31" s="20">
        <v>7</v>
      </c>
      <c r="L31" s="19">
        <f t="shared" si="0"/>
        <v>81</v>
      </c>
    </row>
    <row r="32" spans="1:12">
      <c r="A32" s="17" t="s">
        <v>50</v>
      </c>
      <c r="B32" s="17" t="s">
        <v>51</v>
      </c>
      <c r="C32" s="17" t="s">
        <v>52</v>
      </c>
      <c r="D32" s="18">
        <v>1600000</v>
      </c>
      <c r="E32" s="18">
        <v>750000</v>
      </c>
      <c r="F32" s="20">
        <v>26</v>
      </c>
      <c r="G32" s="20">
        <v>8</v>
      </c>
      <c r="H32" s="20">
        <v>20</v>
      </c>
      <c r="I32" s="20">
        <v>17</v>
      </c>
      <c r="J32" s="20">
        <v>9</v>
      </c>
      <c r="K32" s="20">
        <v>8</v>
      </c>
      <c r="L32" s="19">
        <f t="shared" si="0"/>
        <v>88</v>
      </c>
    </row>
    <row r="33" spans="1:12">
      <c r="A33" s="17" t="s">
        <v>76</v>
      </c>
      <c r="B33" s="17" t="s">
        <v>77</v>
      </c>
      <c r="C33" s="17" t="s">
        <v>78</v>
      </c>
      <c r="D33" s="18">
        <v>1985000</v>
      </c>
      <c r="E33" s="18">
        <v>750000</v>
      </c>
      <c r="F33" s="20">
        <v>23</v>
      </c>
      <c r="G33" s="20">
        <v>7</v>
      </c>
      <c r="H33" s="20">
        <v>17</v>
      </c>
      <c r="I33" s="20">
        <v>19</v>
      </c>
      <c r="J33" s="20">
        <v>8</v>
      </c>
      <c r="K33" s="20">
        <v>8</v>
      </c>
      <c r="L33" s="19">
        <f t="shared" si="0"/>
        <v>82</v>
      </c>
    </row>
    <row r="34" spans="1:12">
      <c r="A34" s="17" t="s">
        <v>149</v>
      </c>
      <c r="B34" s="17" t="s">
        <v>150</v>
      </c>
      <c r="C34" s="17" t="s">
        <v>151</v>
      </c>
      <c r="D34" s="18">
        <v>2534500</v>
      </c>
      <c r="E34" s="18">
        <v>750000</v>
      </c>
      <c r="F34" s="20">
        <v>16</v>
      </c>
      <c r="G34" s="20">
        <v>9</v>
      </c>
      <c r="H34" s="20">
        <v>15</v>
      </c>
      <c r="I34" s="20">
        <v>16</v>
      </c>
      <c r="J34" s="20">
        <v>7</v>
      </c>
      <c r="K34" s="20">
        <v>8</v>
      </c>
      <c r="L34" s="19">
        <f t="shared" si="0"/>
        <v>71</v>
      </c>
    </row>
    <row r="35" spans="1:12">
      <c r="A35" s="17" t="s">
        <v>80</v>
      </c>
      <c r="B35" s="17" t="s">
        <v>81</v>
      </c>
      <c r="C35" s="17" t="s">
        <v>82</v>
      </c>
      <c r="D35" s="18">
        <v>2287831</v>
      </c>
      <c r="E35" s="18">
        <v>750000</v>
      </c>
      <c r="F35" s="20">
        <v>25</v>
      </c>
      <c r="G35" s="20">
        <v>8</v>
      </c>
      <c r="H35" s="20">
        <v>16</v>
      </c>
      <c r="I35" s="20">
        <v>16</v>
      </c>
      <c r="J35" s="20">
        <v>7</v>
      </c>
      <c r="K35" s="20">
        <v>8</v>
      </c>
      <c r="L35" s="19">
        <f t="shared" si="0"/>
        <v>80</v>
      </c>
    </row>
    <row r="36" spans="1:12">
      <c r="A36" s="17" t="s">
        <v>110</v>
      </c>
      <c r="B36" s="17" t="s">
        <v>111</v>
      </c>
      <c r="C36" s="17" t="s">
        <v>112</v>
      </c>
      <c r="D36" s="18">
        <v>1603000</v>
      </c>
      <c r="E36" s="18">
        <v>750000</v>
      </c>
      <c r="F36" s="20">
        <v>22</v>
      </c>
      <c r="G36" s="20">
        <v>7</v>
      </c>
      <c r="H36" s="20">
        <v>17</v>
      </c>
      <c r="I36" s="20">
        <v>16</v>
      </c>
      <c r="J36" s="20">
        <v>8</v>
      </c>
      <c r="K36" s="20">
        <v>7</v>
      </c>
      <c r="L36" s="19">
        <f t="shared" si="0"/>
        <v>77</v>
      </c>
    </row>
    <row r="37" spans="1:12">
      <c r="A37" s="17" t="s">
        <v>107</v>
      </c>
      <c r="B37" s="17" t="s">
        <v>108</v>
      </c>
      <c r="C37" s="17" t="s">
        <v>109</v>
      </c>
      <c r="D37" s="18">
        <v>912000</v>
      </c>
      <c r="E37" s="18">
        <v>750000</v>
      </c>
      <c r="F37" s="20">
        <v>22</v>
      </c>
      <c r="G37" s="20">
        <v>7</v>
      </c>
      <c r="H37" s="20">
        <v>18</v>
      </c>
      <c r="I37" s="20">
        <v>17</v>
      </c>
      <c r="J37" s="20">
        <v>8</v>
      </c>
      <c r="K37" s="20">
        <v>7</v>
      </c>
      <c r="L37" s="19">
        <f t="shared" si="0"/>
        <v>79</v>
      </c>
    </row>
    <row r="38" spans="1:12">
      <c r="A38" s="17" t="s">
        <v>142</v>
      </c>
      <c r="B38" s="17" t="s">
        <v>143</v>
      </c>
      <c r="C38" s="17" t="s">
        <v>144</v>
      </c>
      <c r="D38" s="18">
        <v>1801000</v>
      </c>
      <c r="E38" s="18">
        <v>750000</v>
      </c>
      <c r="F38" s="20">
        <v>20</v>
      </c>
      <c r="G38" s="20">
        <v>6</v>
      </c>
      <c r="H38" s="20">
        <v>15</v>
      </c>
      <c r="I38" s="20">
        <v>14</v>
      </c>
      <c r="J38" s="20">
        <v>7</v>
      </c>
      <c r="K38" s="20">
        <v>7</v>
      </c>
      <c r="L38" s="19">
        <f t="shared" si="0"/>
        <v>69</v>
      </c>
    </row>
    <row r="39" spans="1:12">
      <c r="A39" s="17" t="s">
        <v>61</v>
      </c>
      <c r="B39" s="17" t="s">
        <v>62</v>
      </c>
      <c r="C39" s="17" t="s">
        <v>63</v>
      </c>
      <c r="D39" s="18">
        <v>960000</v>
      </c>
      <c r="E39" s="18">
        <v>750000</v>
      </c>
      <c r="F39" s="20">
        <v>24</v>
      </c>
      <c r="G39" s="20">
        <v>7</v>
      </c>
      <c r="H39" s="20">
        <v>19</v>
      </c>
      <c r="I39" s="20">
        <v>19</v>
      </c>
      <c r="J39" s="20">
        <v>8</v>
      </c>
      <c r="K39" s="20">
        <v>8</v>
      </c>
      <c r="L39" s="19">
        <f t="shared" si="0"/>
        <v>85</v>
      </c>
    </row>
    <row r="40" spans="1:12">
      <c r="A40" s="17" t="s">
        <v>70</v>
      </c>
      <c r="B40" s="17" t="s">
        <v>71</v>
      </c>
      <c r="C40" s="17" t="s">
        <v>72</v>
      </c>
      <c r="D40" s="18">
        <v>1668000</v>
      </c>
      <c r="E40" s="18">
        <v>750000</v>
      </c>
      <c r="F40" s="20">
        <v>24</v>
      </c>
      <c r="G40" s="20">
        <v>7</v>
      </c>
      <c r="H40" s="20">
        <v>18</v>
      </c>
      <c r="I40" s="20">
        <v>18</v>
      </c>
      <c r="J40" s="20">
        <v>7</v>
      </c>
      <c r="K40" s="20">
        <v>8</v>
      </c>
      <c r="L40" s="19">
        <f t="shared" si="0"/>
        <v>82</v>
      </c>
    </row>
    <row r="41" spans="1:12">
      <c r="A41" s="17" t="s">
        <v>173</v>
      </c>
      <c r="B41" s="17" t="s">
        <v>96</v>
      </c>
      <c r="C41" s="17" t="s">
        <v>174</v>
      </c>
      <c r="D41" s="18">
        <v>1250000</v>
      </c>
      <c r="E41" s="18">
        <v>750000</v>
      </c>
      <c r="F41" s="20">
        <v>13</v>
      </c>
      <c r="G41" s="20">
        <v>6</v>
      </c>
      <c r="H41" s="20">
        <v>17</v>
      </c>
      <c r="I41" s="20">
        <v>13</v>
      </c>
      <c r="J41" s="20">
        <v>7</v>
      </c>
      <c r="K41" s="20">
        <v>7</v>
      </c>
      <c r="L41" s="19">
        <f t="shared" si="0"/>
        <v>63</v>
      </c>
    </row>
    <row r="42" spans="1:12">
      <c r="A42" s="17" t="s">
        <v>202</v>
      </c>
      <c r="B42" s="17" t="s">
        <v>203</v>
      </c>
      <c r="C42" s="17" t="s">
        <v>204</v>
      </c>
      <c r="D42" s="18">
        <v>1097500</v>
      </c>
      <c r="E42" s="18">
        <v>750000</v>
      </c>
      <c r="F42" s="20">
        <v>12</v>
      </c>
      <c r="G42" s="20">
        <v>6</v>
      </c>
      <c r="H42" s="20">
        <v>8</v>
      </c>
      <c r="I42" s="20">
        <v>9</v>
      </c>
      <c r="J42" s="20">
        <v>7</v>
      </c>
      <c r="K42" s="20">
        <v>7</v>
      </c>
      <c r="L42" s="19">
        <f t="shared" si="0"/>
        <v>49</v>
      </c>
    </row>
    <row r="43" spans="1:12">
      <c r="A43" s="17" t="s">
        <v>145</v>
      </c>
      <c r="B43" s="17" t="s">
        <v>146</v>
      </c>
      <c r="C43" s="17" t="s">
        <v>147</v>
      </c>
      <c r="D43" s="18">
        <v>954321</v>
      </c>
      <c r="E43" s="18">
        <v>750000</v>
      </c>
      <c r="F43" s="20">
        <v>20</v>
      </c>
      <c r="G43" s="20">
        <v>7</v>
      </c>
      <c r="H43" s="20">
        <v>16</v>
      </c>
      <c r="I43" s="20">
        <v>14</v>
      </c>
      <c r="J43" s="20">
        <v>6</v>
      </c>
      <c r="K43" s="20">
        <v>6</v>
      </c>
      <c r="L43" s="19">
        <f t="shared" si="0"/>
        <v>69</v>
      </c>
    </row>
    <row r="44" spans="1:12">
      <c r="A44" s="17" t="s">
        <v>98</v>
      </c>
      <c r="B44" s="17" t="s">
        <v>74</v>
      </c>
      <c r="C44" s="17" t="s">
        <v>99</v>
      </c>
      <c r="D44" s="18">
        <v>2224300</v>
      </c>
      <c r="E44" s="18">
        <v>750000</v>
      </c>
      <c r="F44" s="20">
        <v>20</v>
      </c>
      <c r="G44" s="20">
        <v>6</v>
      </c>
      <c r="H44" s="20">
        <v>18</v>
      </c>
      <c r="I44" s="20">
        <v>17</v>
      </c>
      <c r="J44" s="20">
        <v>7</v>
      </c>
      <c r="K44" s="20">
        <v>7</v>
      </c>
      <c r="L44" s="19">
        <f t="shared" si="0"/>
        <v>75</v>
      </c>
    </row>
    <row r="45" spans="1:12">
      <c r="A45" s="17" t="s">
        <v>162</v>
      </c>
      <c r="B45" s="17" t="s">
        <v>163</v>
      </c>
      <c r="C45" s="17" t="s">
        <v>164</v>
      </c>
      <c r="D45" s="18">
        <v>2200000</v>
      </c>
      <c r="E45" s="18">
        <v>750000</v>
      </c>
      <c r="F45" s="20">
        <v>17</v>
      </c>
      <c r="G45" s="20">
        <v>7</v>
      </c>
      <c r="H45" s="20">
        <v>14</v>
      </c>
      <c r="I45" s="20">
        <v>13</v>
      </c>
      <c r="J45" s="20">
        <v>6</v>
      </c>
      <c r="K45" s="20">
        <v>7</v>
      </c>
      <c r="L45" s="19">
        <f t="shared" si="0"/>
        <v>64</v>
      </c>
    </row>
    <row r="46" spans="1:12">
      <c r="A46" s="17" t="s">
        <v>193</v>
      </c>
      <c r="B46" s="17" t="s">
        <v>194</v>
      </c>
      <c r="C46" s="17" t="s">
        <v>195</v>
      </c>
      <c r="D46" s="18">
        <v>480000</v>
      </c>
      <c r="E46" s="18">
        <v>340000</v>
      </c>
      <c r="F46" s="20">
        <v>18</v>
      </c>
      <c r="G46" s="20">
        <v>5</v>
      </c>
      <c r="H46" s="20">
        <v>9</v>
      </c>
      <c r="I46" s="20">
        <v>12</v>
      </c>
      <c r="J46" s="20">
        <v>7</v>
      </c>
      <c r="K46" s="20">
        <v>7</v>
      </c>
      <c r="L46" s="19">
        <f t="shared" si="0"/>
        <v>58</v>
      </c>
    </row>
    <row r="47" spans="1:12">
      <c r="A47" s="17" t="s">
        <v>157</v>
      </c>
      <c r="B47" s="17" t="s">
        <v>158</v>
      </c>
      <c r="C47" s="17" t="s">
        <v>159</v>
      </c>
      <c r="D47" s="18">
        <v>1812000</v>
      </c>
      <c r="E47" s="18">
        <v>600000</v>
      </c>
      <c r="F47" s="20">
        <v>17</v>
      </c>
      <c r="G47" s="20">
        <v>7</v>
      </c>
      <c r="H47" s="20">
        <v>14</v>
      </c>
      <c r="I47" s="20">
        <v>13</v>
      </c>
      <c r="J47" s="20">
        <v>7</v>
      </c>
      <c r="K47" s="20">
        <v>6</v>
      </c>
      <c r="L47" s="19">
        <f t="shared" si="0"/>
        <v>64</v>
      </c>
    </row>
    <row r="48" spans="1:12">
      <c r="A48" s="17" t="s">
        <v>169</v>
      </c>
      <c r="B48" s="17" t="s">
        <v>170</v>
      </c>
      <c r="C48" s="17" t="s">
        <v>171</v>
      </c>
      <c r="D48" s="18">
        <v>1500000</v>
      </c>
      <c r="E48" s="18">
        <v>600000</v>
      </c>
      <c r="F48" s="20">
        <v>19</v>
      </c>
      <c r="G48" s="20">
        <v>6</v>
      </c>
      <c r="H48" s="20">
        <v>14</v>
      </c>
      <c r="I48" s="20">
        <v>13</v>
      </c>
      <c r="J48" s="20">
        <v>6</v>
      </c>
      <c r="K48" s="20">
        <v>7</v>
      </c>
      <c r="L48" s="19">
        <f t="shared" si="0"/>
        <v>65</v>
      </c>
    </row>
    <row r="49" spans="1:12">
      <c r="A49" s="17" t="s">
        <v>185</v>
      </c>
      <c r="B49" s="17" t="s">
        <v>186</v>
      </c>
      <c r="C49" s="17" t="s">
        <v>187</v>
      </c>
      <c r="D49" s="18">
        <v>555000</v>
      </c>
      <c r="E49" s="18">
        <v>500000</v>
      </c>
      <c r="F49" s="20">
        <v>16</v>
      </c>
      <c r="G49" s="20">
        <v>8</v>
      </c>
      <c r="H49" s="20">
        <v>11</v>
      </c>
      <c r="I49" s="20">
        <v>12</v>
      </c>
      <c r="J49" s="20">
        <v>7</v>
      </c>
      <c r="K49" s="20">
        <v>7</v>
      </c>
      <c r="L49" s="19">
        <f t="shared" si="0"/>
        <v>61</v>
      </c>
    </row>
    <row r="50" spans="1:12">
      <c r="A50" s="17" t="s">
        <v>57</v>
      </c>
      <c r="B50" s="17" t="s">
        <v>58</v>
      </c>
      <c r="C50" s="17" t="s">
        <v>59</v>
      </c>
      <c r="D50" s="18">
        <v>1576150</v>
      </c>
      <c r="E50" s="18">
        <v>750000</v>
      </c>
      <c r="F50" s="20">
        <v>25</v>
      </c>
      <c r="G50" s="20">
        <v>8</v>
      </c>
      <c r="H50" s="20">
        <v>18</v>
      </c>
      <c r="I50" s="20">
        <v>18</v>
      </c>
      <c r="J50" s="20">
        <v>8</v>
      </c>
      <c r="K50" s="20">
        <v>8</v>
      </c>
      <c r="L50" s="19">
        <f t="shared" si="0"/>
        <v>85</v>
      </c>
    </row>
    <row r="51" spans="1:12">
      <c r="A51" s="17" t="s">
        <v>68</v>
      </c>
      <c r="B51" s="17" t="s">
        <v>58</v>
      </c>
      <c r="C51" s="17" t="s">
        <v>69</v>
      </c>
      <c r="D51" s="18">
        <v>1020000</v>
      </c>
      <c r="E51" s="18">
        <v>750000</v>
      </c>
      <c r="F51" s="20">
        <v>23</v>
      </c>
      <c r="G51" s="20">
        <v>8</v>
      </c>
      <c r="H51" s="20">
        <v>18</v>
      </c>
      <c r="I51" s="20">
        <v>17</v>
      </c>
      <c r="J51" s="20">
        <v>7</v>
      </c>
      <c r="K51" s="20">
        <v>8</v>
      </c>
      <c r="L51" s="19">
        <f t="shared" si="0"/>
        <v>81</v>
      </c>
    </row>
    <row r="52" spans="1:12">
      <c r="A52" s="17" t="s">
        <v>113</v>
      </c>
      <c r="B52" s="17" t="s">
        <v>114</v>
      </c>
      <c r="C52" s="17" t="s">
        <v>115</v>
      </c>
      <c r="D52" s="18">
        <v>1108000</v>
      </c>
      <c r="E52" s="18">
        <v>750000</v>
      </c>
      <c r="F52" s="20">
        <v>21</v>
      </c>
      <c r="G52" s="20">
        <v>7</v>
      </c>
      <c r="H52" s="20">
        <v>17</v>
      </c>
      <c r="I52" s="20">
        <v>16</v>
      </c>
      <c r="J52" s="20">
        <v>8</v>
      </c>
      <c r="K52" s="20">
        <v>8</v>
      </c>
      <c r="L52" s="19">
        <f t="shared" si="0"/>
        <v>77</v>
      </c>
    </row>
    <row r="53" spans="1:12">
      <c r="A53" s="17" t="s">
        <v>116</v>
      </c>
      <c r="B53" s="17" t="s">
        <v>117</v>
      </c>
      <c r="C53" s="17" t="s">
        <v>118</v>
      </c>
      <c r="D53" s="18">
        <v>1500000</v>
      </c>
      <c r="E53" s="18">
        <v>750000</v>
      </c>
      <c r="F53" s="20">
        <v>21</v>
      </c>
      <c r="G53" s="20">
        <v>7</v>
      </c>
      <c r="H53" s="20">
        <v>17</v>
      </c>
      <c r="I53" s="20">
        <v>14</v>
      </c>
      <c r="J53" s="20">
        <v>8</v>
      </c>
      <c r="K53" s="20">
        <v>7</v>
      </c>
      <c r="L53" s="19">
        <f t="shared" si="0"/>
        <v>74</v>
      </c>
    </row>
    <row r="54" spans="1:12">
      <c r="A54" s="17" t="s">
        <v>130</v>
      </c>
      <c r="B54" s="17" t="s">
        <v>131</v>
      </c>
      <c r="C54" s="17" t="s">
        <v>132</v>
      </c>
      <c r="D54" s="18">
        <v>1291320</v>
      </c>
      <c r="E54" s="18">
        <v>650000</v>
      </c>
      <c r="F54" s="20">
        <v>23</v>
      </c>
      <c r="G54" s="20">
        <v>7</v>
      </c>
      <c r="H54" s="20">
        <v>16</v>
      </c>
      <c r="I54" s="20">
        <v>15</v>
      </c>
      <c r="J54" s="20">
        <v>7</v>
      </c>
      <c r="K54" s="20">
        <v>7</v>
      </c>
      <c r="L54" s="19">
        <f t="shared" si="0"/>
        <v>75</v>
      </c>
    </row>
    <row r="55" spans="1:12">
      <c r="A55" s="17" t="s">
        <v>92</v>
      </c>
      <c r="B55" s="17" t="s">
        <v>93</v>
      </c>
      <c r="C55" s="17" t="s">
        <v>94</v>
      </c>
      <c r="D55" s="18">
        <v>963000</v>
      </c>
      <c r="E55" s="18">
        <v>750000</v>
      </c>
      <c r="F55" s="20">
        <v>25</v>
      </c>
      <c r="G55" s="20">
        <v>7</v>
      </c>
      <c r="H55" s="20">
        <v>17</v>
      </c>
      <c r="I55" s="20">
        <v>15</v>
      </c>
      <c r="J55" s="20">
        <v>7</v>
      </c>
      <c r="K55" s="20">
        <v>8</v>
      </c>
      <c r="L55" s="19">
        <f t="shared" si="0"/>
        <v>79</v>
      </c>
    </row>
    <row r="56" spans="1:12">
      <c r="A56" s="17" t="s">
        <v>138</v>
      </c>
      <c r="B56" s="17" t="s">
        <v>139</v>
      </c>
      <c r="C56" s="17" t="s">
        <v>140</v>
      </c>
      <c r="D56" s="18">
        <v>793000</v>
      </c>
      <c r="E56" s="18">
        <v>690000</v>
      </c>
      <c r="F56" s="20">
        <v>21</v>
      </c>
      <c r="G56" s="20">
        <v>7</v>
      </c>
      <c r="H56" s="20">
        <v>16</v>
      </c>
      <c r="I56" s="20">
        <v>16</v>
      </c>
      <c r="J56" s="20">
        <v>7</v>
      </c>
      <c r="K56" s="20">
        <v>7</v>
      </c>
      <c r="L56" s="19">
        <f t="shared" si="0"/>
        <v>74</v>
      </c>
    </row>
    <row r="57" spans="1:12">
      <c r="A57" s="17" t="s">
        <v>73</v>
      </c>
      <c r="B57" s="17" t="s">
        <v>74</v>
      </c>
      <c r="C57" s="17" t="s">
        <v>75</v>
      </c>
      <c r="D57" s="18">
        <v>1633334</v>
      </c>
      <c r="E57" s="18">
        <v>750000</v>
      </c>
      <c r="F57" s="20">
        <v>23</v>
      </c>
      <c r="G57" s="20">
        <v>7</v>
      </c>
      <c r="H57" s="20">
        <v>17</v>
      </c>
      <c r="I57" s="20">
        <v>19</v>
      </c>
      <c r="J57" s="20">
        <v>8</v>
      </c>
      <c r="K57" s="20">
        <v>8</v>
      </c>
      <c r="L57" s="19">
        <f t="shared" si="0"/>
        <v>82</v>
      </c>
    </row>
    <row r="58" spans="1:12">
      <c r="A58" s="17" t="s">
        <v>134</v>
      </c>
      <c r="B58" s="17" t="s">
        <v>135</v>
      </c>
      <c r="C58" s="17" t="s">
        <v>136</v>
      </c>
      <c r="D58" s="18">
        <v>874500</v>
      </c>
      <c r="E58" s="18">
        <v>750000</v>
      </c>
      <c r="F58" s="20">
        <v>20</v>
      </c>
      <c r="G58" s="20">
        <v>7</v>
      </c>
      <c r="H58" s="20">
        <v>17</v>
      </c>
      <c r="I58" s="20">
        <v>14</v>
      </c>
      <c r="J58" s="20">
        <v>7</v>
      </c>
      <c r="K58" s="20">
        <v>7</v>
      </c>
      <c r="L58" s="19">
        <f t="shared" si="0"/>
        <v>72</v>
      </c>
    </row>
    <row r="59" spans="1:12">
      <c r="A59" s="17" t="s">
        <v>153</v>
      </c>
      <c r="B59" s="17" t="s">
        <v>154</v>
      </c>
      <c r="C59" s="17" t="s">
        <v>155</v>
      </c>
      <c r="D59" s="18">
        <v>1069000</v>
      </c>
      <c r="E59" s="18">
        <v>750000</v>
      </c>
      <c r="F59" s="20">
        <v>19</v>
      </c>
      <c r="G59" s="20">
        <v>7</v>
      </c>
      <c r="H59" s="20">
        <v>18</v>
      </c>
      <c r="I59" s="20">
        <v>15</v>
      </c>
      <c r="J59" s="20">
        <v>3</v>
      </c>
      <c r="K59" s="20">
        <v>7</v>
      </c>
      <c r="L59" s="19">
        <f t="shared" si="0"/>
        <v>69</v>
      </c>
    </row>
    <row r="60" spans="1:12">
      <c r="A60" s="17" t="s">
        <v>88</v>
      </c>
      <c r="B60" s="17" t="s">
        <v>89</v>
      </c>
      <c r="C60" s="17" t="s">
        <v>90</v>
      </c>
      <c r="D60" s="18">
        <v>900000</v>
      </c>
      <c r="E60" s="18">
        <v>750000</v>
      </c>
      <c r="F60" s="20">
        <v>24</v>
      </c>
      <c r="G60" s="20">
        <v>8</v>
      </c>
      <c r="H60" s="20">
        <v>17</v>
      </c>
      <c r="I60" s="20">
        <v>17</v>
      </c>
      <c r="J60" s="20">
        <v>7</v>
      </c>
      <c r="K60" s="20">
        <v>7</v>
      </c>
      <c r="L60" s="19">
        <f t="shared" si="0"/>
        <v>80</v>
      </c>
    </row>
    <row r="61" spans="1:12">
      <c r="A61" s="17" t="s">
        <v>160</v>
      </c>
      <c r="B61" s="17" t="s">
        <v>111</v>
      </c>
      <c r="C61" s="17" t="s">
        <v>161</v>
      </c>
      <c r="D61" s="18">
        <v>1192000</v>
      </c>
      <c r="E61" s="18">
        <v>750000</v>
      </c>
      <c r="F61" s="20">
        <v>17</v>
      </c>
      <c r="G61" s="20">
        <v>6</v>
      </c>
      <c r="H61" s="20">
        <v>17</v>
      </c>
      <c r="I61" s="20">
        <v>13</v>
      </c>
      <c r="J61" s="20">
        <v>7</v>
      </c>
      <c r="K61" s="20">
        <v>7</v>
      </c>
      <c r="L61" s="19">
        <f t="shared" si="0"/>
        <v>67</v>
      </c>
    </row>
    <row r="62" spans="1:12">
      <c r="A62" s="17" t="s">
        <v>196</v>
      </c>
      <c r="B62" s="17" t="s">
        <v>197</v>
      </c>
      <c r="C62" s="17" t="s">
        <v>198</v>
      </c>
      <c r="D62" s="18">
        <v>845000</v>
      </c>
      <c r="E62" s="18">
        <v>650000</v>
      </c>
      <c r="F62" s="20">
        <v>15</v>
      </c>
      <c r="G62" s="20">
        <v>4</v>
      </c>
      <c r="H62" s="20">
        <v>14</v>
      </c>
      <c r="I62" s="20">
        <v>14</v>
      </c>
      <c r="J62" s="20">
        <v>5</v>
      </c>
      <c r="K62" s="20">
        <v>6</v>
      </c>
      <c r="L62" s="19">
        <f t="shared" si="0"/>
        <v>58</v>
      </c>
    </row>
    <row r="63" spans="1:12">
      <c r="A63" s="17" t="s">
        <v>166</v>
      </c>
      <c r="B63" s="17" t="s">
        <v>135</v>
      </c>
      <c r="C63" s="17" t="s">
        <v>167</v>
      </c>
      <c r="D63" s="18">
        <v>1075000</v>
      </c>
      <c r="E63" s="18">
        <v>750000</v>
      </c>
      <c r="F63" s="20">
        <v>19</v>
      </c>
      <c r="G63" s="20">
        <v>6</v>
      </c>
      <c r="H63" s="20">
        <v>17</v>
      </c>
      <c r="I63" s="20">
        <v>13</v>
      </c>
      <c r="J63" s="20">
        <v>3</v>
      </c>
      <c r="K63" s="20">
        <v>6</v>
      </c>
      <c r="L63" s="19">
        <f t="shared" si="0"/>
        <v>64</v>
      </c>
    </row>
    <row r="64" spans="1:12">
      <c r="A64" s="17" t="s">
        <v>65</v>
      </c>
      <c r="B64" s="17" t="s">
        <v>62</v>
      </c>
      <c r="C64" s="17" t="s">
        <v>66</v>
      </c>
      <c r="D64" s="18">
        <v>550000</v>
      </c>
      <c r="E64" s="18">
        <v>450000</v>
      </c>
      <c r="F64" s="20">
        <v>20</v>
      </c>
      <c r="G64" s="20">
        <v>7</v>
      </c>
      <c r="H64" s="20">
        <v>19</v>
      </c>
      <c r="I64" s="20">
        <v>19</v>
      </c>
      <c r="J64" s="20">
        <v>8</v>
      </c>
      <c r="K64" s="20">
        <v>7</v>
      </c>
      <c r="L64" s="19">
        <f t="shared" si="0"/>
        <v>80</v>
      </c>
    </row>
    <row r="65" spans="1:12">
      <c r="A65" s="17" t="s">
        <v>120</v>
      </c>
      <c r="B65" s="17" t="s">
        <v>121</v>
      </c>
      <c r="C65" s="17" t="s">
        <v>122</v>
      </c>
      <c r="D65" s="18">
        <v>1159640</v>
      </c>
      <c r="E65" s="18">
        <v>750000</v>
      </c>
      <c r="F65" s="20">
        <v>23</v>
      </c>
      <c r="G65" s="20">
        <v>8</v>
      </c>
      <c r="H65" s="20">
        <v>16</v>
      </c>
      <c r="I65" s="20">
        <v>16</v>
      </c>
      <c r="J65" s="20">
        <v>8</v>
      </c>
      <c r="K65" s="20">
        <v>7</v>
      </c>
      <c r="L65" s="19">
        <f t="shared" si="0"/>
        <v>78</v>
      </c>
    </row>
    <row r="66" spans="1:12">
      <c r="A66" s="17" t="s">
        <v>182</v>
      </c>
      <c r="B66" s="17" t="s">
        <v>183</v>
      </c>
      <c r="C66" s="17" t="s">
        <v>184</v>
      </c>
      <c r="D66" s="18">
        <v>1010000</v>
      </c>
      <c r="E66" s="18">
        <v>420000</v>
      </c>
      <c r="F66" s="20">
        <v>17</v>
      </c>
      <c r="G66" s="20">
        <v>6</v>
      </c>
      <c r="H66" s="20">
        <v>14</v>
      </c>
      <c r="I66" s="20">
        <v>11</v>
      </c>
      <c r="J66" s="20">
        <v>6</v>
      </c>
      <c r="K66" s="20">
        <v>6</v>
      </c>
      <c r="L66" s="19">
        <f t="shared" si="0"/>
        <v>60</v>
      </c>
    </row>
    <row r="67" spans="1:12">
      <c r="A67" s="4"/>
      <c r="B67" s="4"/>
      <c r="C67" s="4"/>
      <c r="D67" s="5">
        <f>SUM(D22:D66)</f>
        <v>55729466</v>
      </c>
      <c r="E67" s="5">
        <f>SUM(E22:E66)</f>
        <v>30065000</v>
      </c>
      <c r="F67" s="4"/>
      <c r="G67" s="4"/>
      <c r="H67" s="4"/>
      <c r="I67" s="4"/>
      <c r="J67" s="4"/>
      <c r="K67" s="4"/>
      <c r="L67" s="16"/>
    </row>
    <row r="68" spans="1:12">
      <c r="A68" s="4"/>
      <c r="B68" s="4"/>
      <c r="C68" s="4"/>
      <c r="D68" s="4"/>
      <c r="E68" s="6"/>
      <c r="F68" s="4"/>
      <c r="G68" s="4"/>
      <c r="H68" s="4"/>
      <c r="I68" s="4"/>
      <c r="J68" s="4"/>
      <c r="K68" s="4"/>
      <c r="L68" s="4"/>
    </row>
    <row r="69" spans="1:1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</sheetData>
  <mergeCells count="21">
    <mergeCell ref="F19:G19"/>
    <mergeCell ref="H19:K19"/>
    <mergeCell ref="D10:L10"/>
    <mergeCell ref="D3:L3"/>
    <mergeCell ref="D4:L4"/>
    <mergeCell ref="D5:L5"/>
    <mergeCell ref="D6:L6"/>
    <mergeCell ref="A7:C7"/>
    <mergeCell ref="D11:L11"/>
    <mergeCell ref="D12:L12"/>
    <mergeCell ref="D13:L13"/>
    <mergeCell ref="D14:L14"/>
    <mergeCell ref="D15:L15"/>
    <mergeCell ref="D16:L16"/>
    <mergeCell ref="A18:A21"/>
    <mergeCell ref="B18:B21"/>
    <mergeCell ref="C18:C21"/>
    <mergeCell ref="D18:D21"/>
    <mergeCell ref="E18:E21"/>
    <mergeCell ref="F18:K18"/>
    <mergeCell ref="L18:L21"/>
  </mergeCells>
  <dataValidations count="5">
    <dataValidation type="decimal" operator="lessThanOrEqual" allowBlank="1" showInputMessage="1" showErrorMessage="1" error="max. 10" sqref="J1:K12 J16:K19 J67:K69" xr:uid="{10163E0F-3430-4013-BEBE-6FE66B822EB2}">
      <formula1>10</formula1>
    </dataValidation>
    <dataValidation type="decimal" operator="lessThanOrEqual" allowBlank="1" showInputMessage="1" showErrorMessage="1" error="max. 5" sqref="I1:I12 I16:I19 I67:I69" xr:uid="{E56CAEBF-BBE9-4C24-B703-A5E32DDFF79E}">
      <formula1>20</formula1>
    </dataValidation>
    <dataValidation type="decimal" operator="lessThanOrEqual" allowBlank="1" showInputMessage="1" showErrorMessage="1" error="max. 15" sqref="H67:H69 H1:H12 H16:H19" xr:uid="{4A02A37C-C37A-4C6A-9DB6-3DF021322FD5}">
      <formula1>10</formula1>
    </dataValidation>
    <dataValidation type="decimal" operator="lessThanOrEqual" allowBlank="1" showInputMessage="1" showErrorMessage="1" error="max. 15" sqref="G16:G19 G67:G69 G1:G12" xr:uid="{C02113EA-13CD-482C-B27B-FCD1C7831F7B}">
      <formula1>20</formula1>
    </dataValidation>
    <dataValidation type="decimal" operator="lessThanOrEqual" allowBlank="1" showInputMessage="1" showErrorMessage="1" error="max. 40" sqref="F16:F19 F1:F12 F67:F69" xr:uid="{BEC2C77A-2DB4-4B81-B617-03200304FE67}">
      <formula1>30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2794F-ED05-4DC5-AF2B-F7D7BA50504E}">
  <dimension ref="A1:L69"/>
  <sheetViews>
    <sheetView topLeftCell="A20" workbookViewId="0">
      <selection activeCell="W67" sqref="W67"/>
    </sheetView>
  </sheetViews>
  <sheetFormatPr defaultRowHeight="15"/>
  <cols>
    <col min="2" max="2" width="31.85546875" customWidth="1"/>
    <col min="3" max="3" width="22.5703125" customWidth="1"/>
    <col min="4" max="4" width="12.7109375" customWidth="1"/>
    <col min="5" max="5" width="11.5703125" customWidth="1"/>
    <col min="8" max="8" width="11" customWidth="1"/>
    <col min="10" max="10" width="11.28515625" customWidth="1"/>
    <col min="11" max="11" width="12" customWidth="1"/>
    <col min="12" max="12" width="11.42578125" customWidth="1"/>
  </cols>
  <sheetData>
    <row r="1" spans="1:12" ht="23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8" t="s">
        <v>1</v>
      </c>
      <c r="B2" s="2"/>
      <c r="C2" s="2"/>
      <c r="D2" s="3" t="s">
        <v>2</v>
      </c>
      <c r="E2" s="2"/>
      <c r="F2" s="2"/>
      <c r="G2" s="2"/>
      <c r="H2" s="2"/>
      <c r="I2" s="2"/>
      <c r="J2" s="2"/>
      <c r="K2" s="2"/>
      <c r="L2" s="2"/>
    </row>
    <row r="3" spans="1:12">
      <c r="A3" s="8" t="s">
        <v>3</v>
      </c>
      <c r="B3" s="2"/>
      <c r="C3" s="2"/>
      <c r="D3" s="39" t="s">
        <v>4</v>
      </c>
      <c r="E3" s="39"/>
      <c r="F3" s="39"/>
      <c r="G3" s="39"/>
      <c r="H3" s="39"/>
      <c r="I3" s="39"/>
      <c r="J3" s="39"/>
      <c r="K3" s="39"/>
      <c r="L3" s="39"/>
    </row>
    <row r="4" spans="1:12">
      <c r="A4" s="3" t="s">
        <v>5</v>
      </c>
      <c r="B4" s="2"/>
      <c r="C4" s="2"/>
      <c r="D4" s="40" t="s">
        <v>6</v>
      </c>
      <c r="E4" s="40"/>
      <c r="F4" s="40"/>
      <c r="G4" s="40"/>
      <c r="H4" s="40"/>
      <c r="I4" s="40"/>
      <c r="J4" s="40"/>
      <c r="K4" s="40"/>
      <c r="L4" s="40"/>
    </row>
    <row r="5" spans="1:12">
      <c r="A5" s="8" t="s">
        <v>7</v>
      </c>
      <c r="B5" s="2"/>
      <c r="C5" s="2"/>
      <c r="D5" s="40" t="s">
        <v>8</v>
      </c>
      <c r="E5" s="40"/>
      <c r="F5" s="40"/>
      <c r="G5" s="40"/>
      <c r="H5" s="40"/>
      <c r="I5" s="40"/>
      <c r="J5" s="40"/>
      <c r="K5" s="40"/>
      <c r="L5" s="40"/>
    </row>
    <row r="6" spans="1:12">
      <c r="A6" s="8" t="s">
        <v>9</v>
      </c>
      <c r="B6" s="2"/>
      <c r="C6" s="2"/>
      <c r="D6" s="40" t="s">
        <v>10</v>
      </c>
      <c r="E6" s="40"/>
      <c r="F6" s="40"/>
      <c r="G6" s="40"/>
      <c r="H6" s="40"/>
      <c r="I6" s="40"/>
      <c r="J6" s="40"/>
      <c r="K6" s="40"/>
      <c r="L6" s="40"/>
    </row>
    <row r="7" spans="1:12">
      <c r="A7" s="41" t="s">
        <v>11</v>
      </c>
      <c r="B7" s="41"/>
      <c r="C7" s="41"/>
      <c r="D7" s="14" t="s">
        <v>12</v>
      </c>
      <c r="E7" s="10"/>
      <c r="F7" s="10"/>
      <c r="G7" s="10"/>
      <c r="H7" s="10"/>
      <c r="I7" s="10"/>
      <c r="J7" s="10"/>
      <c r="K7" s="10"/>
      <c r="L7" s="10"/>
    </row>
    <row r="8" spans="1:12">
      <c r="A8" s="3" t="s">
        <v>13</v>
      </c>
      <c r="B8" s="13"/>
      <c r="C8" s="13"/>
      <c r="D8" s="2"/>
      <c r="E8" s="2"/>
      <c r="F8" s="2"/>
      <c r="G8" s="2"/>
      <c r="H8" s="2"/>
      <c r="I8" s="2"/>
      <c r="J8" s="2"/>
      <c r="K8" s="2"/>
      <c r="L8" s="2"/>
    </row>
    <row r="9" spans="1:12">
      <c r="A9" s="2"/>
      <c r="B9" s="2"/>
      <c r="C9" s="2"/>
      <c r="D9" s="3" t="s">
        <v>14</v>
      </c>
      <c r="E9" s="12"/>
      <c r="F9" s="12"/>
      <c r="G9" s="12"/>
      <c r="H9" s="12"/>
      <c r="I9" s="12"/>
      <c r="J9" s="12"/>
      <c r="K9" s="12"/>
      <c r="L9" s="12"/>
    </row>
    <row r="10" spans="1:12" ht="30.75" customHeight="1">
      <c r="A10" s="2"/>
      <c r="B10" s="2"/>
      <c r="C10" s="2"/>
      <c r="D10" s="21" t="s">
        <v>15</v>
      </c>
      <c r="E10" s="21"/>
      <c r="F10" s="21"/>
      <c r="G10" s="21"/>
      <c r="H10" s="21"/>
      <c r="I10" s="21"/>
      <c r="J10" s="21"/>
      <c r="K10" s="21"/>
      <c r="L10" s="21"/>
    </row>
    <row r="11" spans="1:12" ht="78" customHeight="1">
      <c r="A11" s="2"/>
      <c r="B11" s="2"/>
      <c r="C11" s="2"/>
      <c r="D11" s="21" t="s">
        <v>16</v>
      </c>
      <c r="E11" s="21"/>
      <c r="F11" s="21"/>
      <c r="G11" s="21"/>
      <c r="H11" s="21"/>
      <c r="I11" s="21"/>
      <c r="J11" s="21"/>
      <c r="K11" s="21"/>
      <c r="L11" s="21"/>
    </row>
    <row r="12" spans="1:12" ht="21.75" customHeight="1">
      <c r="A12" s="2"/>
      <c r="B12" s="2"/>
      <c r="C12" s="2"/>
      <c r="D12" s="21" t="s">
        <v>17</v>
      </c>
      <c r="E12" s="21"/>
      <c r="F12" s="21"/>
      <c r="G12" s="21"/>
      <c r="H12" s="21"/>
      <c r="I12" s="21"/>
      <c r="J12" s="21"/>
      <c r="K12" s="21"/>
      <c r="L12" s="21"/>
    </row>
    <row r="13" spans="1:12" ht="39.75" customHeight="1">
      <c r="A13" s="2"/>
      <c r="B13" s="2"/>
      <c r="C13" s="2"/>
      <c r="D13" s="21" t="s">
        <v>18</v>
      </c>
      <c r="E13" s="42"/>
      <c r="F13" s="42"/>
      <c r="G13" s="42"/>
      <c r="H13" s="42"/>
      <c r="I13" s="42"/>
      <c r="J13" s="42"/>
      <c r="K13" s="42"/>
      <c r="L13" s="42"/>
    </row>
    <row r="14" spans="1:12" ht="44.25" customHeight="1">
      <c r="A14" s="2"/>
      <c r="B14" s="2"/>
      <c r="C14" s="2"/>
      <c r="D14" s="21" t="s">
        <v>19</v>
      </c>
      <c r="E14" s="42"/>
      <c r="F14" s="42"/>
      <c r="G14" s="42"/>
      <c r="H14" s="42"/>
      <c r="I14" s="42"/>
      <c r="J14" s="42"/>
      <c r="K14" s="42"/>
      <c r="L14" s="42"/>
    </row>
    <row r="15" spans="1:12" ht="39.75" customHeight="1">
      <c r="A15" s="2"/>
      <c r="B15" s="2"/>
      <c r="C15" s="2"/>
      <c r="D15" s="21" t="s">
        <v>20</v>
      </c>
      <c r="E15" s="42"/>
      <c r="F15" s="42"/>
      <c r="G15" s="42"/>
      <c r="H15" s="42"/>
      <c r="I15" s="42"/>
      <c r="J15" s="42"/>
      <c r="K15" s="42"/>
      <c r="L15" s="42"/>
    </row>
    <row r="16" spans="1:12" ht="21" customHeight="1">
      <c r="A16" s="2"/>
      <c r="B16" s="2"/>
      <c r="C16" s="2"/>
      <c r="D16" s="21" t="s">
        <v>21</v>
      </c>
      <c r="E16" s="21"/>
      <c r="F16" s="21"/>
      <c r="G16" s="21"/>
      <c r="H16" s="21"/>
      <c r="I16" s="21"/>
      <c r="J16" s="21"/>
      <c r="K16" s="21"/>
      <c r="L16" s="21"/>
    </row>
    <row r="17" spans="1:12">
      <c r="A17" s="3"/>
      <c r="B17" s="2"/>
      <c r="C17" s="2"/>
      <c r="D17" s="2"/>
      <c r="E17" s="2"/>
      <c r="F17" s="2"/>
      <c r="G17" s="3"/>
      <c r="H17" s="3"/>
      <c r="I17" s="3"/>
      <c r="J17" s="2"/>
      <c r="K17" s="2"/>
      <c r="L17" s="2"/>
    </row>
    <row r="18" spans="1:12" ht="15" customHeight="1">
      <c r="A18" s="25" t="s">
        <v>22</v>
      </c>
      <c r="B18" s="25" t="s">
        <v>23</v>
      </c>
      <c r="C18" s="25" t="s">
        <v>24</v>
      </c>
      <c r="D18" s="25" t="s">
        <v>25</v>
      </c>
      <c r="E18" s="36" t="s">
        <v>26</v>
      </c>
      <c r="F18" s="22" t="s">
        <v>27</v>
      </c>
      <c r="G18" s="23"/>
      <c r="H18" s="23"/>
      <c r="I18" s="23"/>
      <c r="J18" s="23"/>
      <c r="K18" s="24"/>
      <c r="L18" s="33" t="s">
        <v>28</v>
      </c>
    </row>
    <row r="19" spans="1:12">
      <c r="A19" s="31"/>
      <c r="B19" s="31"/>
      <c r="C19" s="31"/>
      <c r="D19" s="31"/>
      <c r="E19" s="37"/>
      <c r="F19" s="26" t="s">
        <v>39</v>
      </c>
      <c r="G19" s="27"/>
      <c r="H19" s="28" t="s">
        <v>40</v>
      </c>
      <c r="I19" s="29"/>
      <c r="J19" s="29"/>
      <c r="K19" s="30"/>
      <c r="L19" s="34"/>
    </row>
    <row r="20" spans="1:12" ht="84" customHeight="1">
      <c r="A20" s="31"/>
      <c r="B20" s="31"/>
      <c r="C20" s="31"/>
      <c r="D20" s="31"/>
      <c r="E20" s="37"/>
      <c r="F20" s="7" t="s">
        <v>41</v>
      </c>
      <c r="G20" s="7" t="s">
        <v>42</v>
      </c>
      <c r="H20" s="7" t="s">
        <v>43</v>
      </c>
      <c r="I20" s="7" t="s">
        <v>44</v>
      </c>
      <c r="J20" s="15" t="s">
        <v>45</v>
      </c>
      <c r="K20" s="7" t="s">
        <v>46</v>
      </c>
      <c r="L20" s="34"/>
    </row>
    <row r="21" spans="1:12">
      <c r="A21" s="32"/>
      <c r="B21" s="32"/>
      <c r="C21" s="32"/>
      <c r="D21" s="32"/>
      <c r="E21" s="38"/>
      <c r="F21" s="11" t="s">
        <v>47</v>
      </c>
      <c r="G21" s="11" t="s">
        <v>48</v>
      </c>
      <c r="H21" s="11" t="s">
        <v>49</v>
      </c>
      <c r="I21" s="11" t="s">
        <v>49</v>
      </c>
      <c r="J21" s="11" t="s">
        <v>48</v>
      </c>
      <c r="K21" s="11" t="s">
        <v>48</v>
      </c>
      <c r="L21" s="35"/>
    </row>
    <row r="22" spans="1:12">
      <c r="A22" s="17" t="s">
        <v>100</v>
      </c>
      <c r="B22" s="17" t="s">
        <v>101</v>
      </c>
      <c r="C22" s="17" t="s">
        <v>102</v>
      </c>
      <c r="D22" s="18">
        <v>1023000</v>
      </c>
      <c r="E22" s="18">
        <v>300000</v>
      </c>
      <c r="F22" s="20">
        <v>25</v>
      </c>
      <c r="G22" s="20">
        <v>7</v>
      </c>
      <c r="H22" s="20">
        <v>15</v>
      </c>
      <c r="I22" s="20">
        <v>16</v>
      </c>
      <c r="J22" s="20">
        <v>7</v>
      </c>
      <c r="K22" s="20">
        <v>8</v>
      </c>
      <c r="L22" s="19">
        <f>SUM(F22:K22)</f>
        <v>78</v>
      </c>
    </row>
    <row r="23" spans="1:12">
      <c r="A23" s="17" t="s">
        <v>189</v>
      </c>
      <c r="B23" s="17" t="s">
        <v>190</v>
      </c>
      <c r="C23" s="17" t="s">
        <v>191</v>
      </c>
      <c r="D23" s="18">
        <v>420000</v>
      </c>
      <c r="E23" s="18">
        <v>220000</v>
      </c>
      <c r="F23" s="20">
        <v>17</v>
      </c>
      <c r="G23" s="20">
        <v>5</v>
      </c>
      <c r="H23" s="20">
        <v>12</v>
      </c>
      <c r="I23" s="20">
        <v>14</v>
      </c>
      <c r="J23" s="20">
        <v>5</v>
      </c>
      <c r="K23" s="20">
        <v>7</v>
      </c>
      <c r="L23" s="19">
        <f t="shared" ref="L23:L66" si="0">SUM(F23:K23)</f>
        <v>60</v>
      </c>
    </row>
    <row r="24" spans="1:12">
      <c r="A24" s="17" t="s">
        <v>103</v>
      </c>
      <c r="B24" s="17" t="s">
        <v>104</v>
      </c>
      <c r="C24" s="17" t="s">
        <v>105</v>
      </c>
      <c r="D24" s="18">
        <v>1700000</v>
      </c>
      <c r="E24" s="18">
        <v>750000</v>
      </c>
      <c r="F24" s="20">
        <v>25</v>
      </c>
      <c r="G24" s="20">
        <v>8</v>
      </c>
      <c r="H24" s="20">
        <v>15</v>
      </c>
      <c r="I24" s="20">
        <v>15</v>
      </c>
      <c r="J24" s="20">
        <v>8</v>
      </c>
      <c r="K24" s="20">
        <v>8</v>
      </c>
      <c r="L24" s="19">
        <f t="shared" si="0"/>
        <v>79</v>
      </c>
    </row>
    <row r="25" spans="1:12">
      <c r="A25" s="17" t="s">
        <v>199</v>
      </c>
      <c r="B25" s="17" t="s">
        <v>200</v>
      </c>
      <c r="C25" s="17" t="s">
        <v>201</v>
      </c>
      <c r="D25" s="18">
        <v>635000</v>
      </c>
      <c r="E25" s="18">
        <v>565000</v>
      </c>
      <c r="F25" s="20">
        <v>12</v>
      </c>
      <c r="G25" s="20">
        <v>6</v>
      </c>
      <c r="H25" s="20">
        <v>10</v>
      </c>
      <c r="I25" s="20">
        <v>10</v>
      </c>
      <c r="J25" s="20">
        <v>6</v>
      </c>
      <c r="K25" s="20">
        <v>7</v>
      </c>
      <c r="L25" s="19">
        <f t="shared" si="0"/>
        <v>51</v>
      </c>
    </row>
    <row r="26" spans="1:12">
      <c r="A26" s="17" t="s">
        <v>126</v>
      </c>
      <c r="B26" s="17" t="s">
        <v>127</v>
      </c>
      <c r="C26" s="17" t="s">
        <v>128</v>
      </c>
      <c r="D26" s="18">
        <v>1005000</v>
      </c>
      <c r="E26" s="18">
        <v>625000</v>
      </c>
      <c r="F26" s="20">
        <v>22</v>
      </c>
      <c r="G26" s="20">
        <v>7</v>
      </c>
      <c r="H26" s="20">
        <v>16</v>
      </c>
      <c r="I26" s="20">
        <v>14</v>
      </c>
      <c r="J26" s="20">
        <v>7</v>
      </c>
      <c r="K26" s="20">
        <v>8</v>
      </c>
      <c r="L26" s="19">
        <f t="shared" si="0"/>
        <v>74</v>
      </c>
    </row>
    <row r="27" spans="1:12">
      <c r="A27" s="17" t="s">
        <v>175</v>
      </c>
      <c r="B27" s="17" t="s">
        <v>176</v>
      </c>
      <c r="C27" s="17" t="s">
        <v>177</v>
      </c>
      <c r="D27" s="18">
        <v>1355000</v>
      </c>
      <c r="E27" s="18">
        <v>605000</v>
      </c>
      <c r="F27" s="20">
        <v>16</v>
      </c>
      <c r="G27" s="20">
        <v>6</v>
      </c>
      <c r="H27" s="20">
        <v>12</v>
      </c>
      <c r="I27" s="20">
        <v>16</v>
      </c>
      <c r="J27" s="20">
        <v>6</v>
      </c>
      <c r="K27" s="20">
        <v>7</v>
      </c>
      <c r="L27" s="19">
        <f t="shared" si="0"/>
        <v>63</v>
      </c>
    </row>
    <row r="28" spans="1:12">
      <c r="A28" s="17" t="s">
        <v>124</v>
      </c>
      <c r="B28" s="17" t="s">
        <v>93</v>
      </c>
      <c r="C28" s="17" t="s">
        <v>125</v>
      </c>
      <c r="D28" s="18">
        <v>1065000</v>
      </c>
      <c r="E28" s="18">
        <v>750000</v>
      </c>
      <c r="F28" s="20">
        <v>21</v>
      </c>
      <c r="G28" s="20">
        <v>7</v>
      </c>
      <c r="H28" s="20">
        <v>16</v>
      </c>
      <c r="I28" s="20">
        <v>16</v>
      </c>
      <c r="J28" s="20">
        <v>7</v>
      </c>
      <c r="K28" s="20">
        <v>8</v>
      </c>
      <c r="L28" s="19">
        <f t="shared" si="0"/>
        <v>75</v>
      </c>
    </row>
    <row r="29" spans="1:12">
      <c r="A29" s="17" t="s">
        <v>179</v>
      </c>
      <c r="B29" s="17" t="s">
        <v>180</v>
      </c>
      <c r="C29" s="17" t="s">
        <v>181</v>
      </c>
      <c r="D29" s="18">
        <v>512070</v>
      </c>
      <c r="E29" s="18">
        <v>350000</v>
      </c>
      <c r="F29" s="20">
        <v>20</v>
      </c>
      <c r="G29" s="20">
        <v>7</v>
      </c>
      <c r="H29" s="20">
        <v>7</v>
      </c>
      <c r="I29" s="20">
        <v>12</v>
      </c>
      <c r="J29" s="20">
        <v>7</v>
      </c>
      <c r="K29" s="20">
        <v>7</v>
      </c>
      <c r="L29" s="19">
        <f t="shared" si="0"/>
        <v>60</v>
      </c>
    </row>
    <row r="30" spans="1:12">
      <c r="A30" s="17" t="s">
        <v>84</v>
      </c>
      <c r="B30" s="17" t="s">
        <v>85</v>
      </c>
      <c r="C30" s="17" t="s">
        <v>86</v>
      </c>
      <c r="D30" s="18">
        <v>930000</v>
      </c>
      <c r="E30" s="18">
        <v>750000</v>
      </c>
      <c r="F30" s="20">
        <v>24</v>
      </c>
      <c r="G30" s="20">
        <v>8</v>
      </c>
      <c r="H30" s="20">
        <v>16</v>
      </c>
      <c r="I30" s="20">
        <v>16</v>
      </c>
      <c r="J30" s="20">
        <v>8</v>
      </c>
      <c r="K30" s="20">
        <v>7</v>
      </c>
      <c r="L30" s="19">
        <f t="shared" si="0"/>
        <v>79</v>
      </c>
    </row>
    <row r="31" spans="1:12">
      <c r="A31" s="17" t="s">
        <v>95</v>
      </c>
      <c r="B31" s="17" t="s">
        <v>96</v>
      </c>
      <c r="C31" s="17" t="s">
        <v>97</v>
      </c>
      <c r="D31" s="18">
        <v>1100000</v>
      </c>
      <c r="E31" s="18">
        <v>750000</v>
      </c>
      <c r="F31" s="20">
        <v>22</v>
      </c>
      <c r="G31" s="20">
        <v>8</v>
      </c>
      <c r="H31" s="20">
        <v>16</v>
      </c>
      <c r="I31" s="20">
        <v>17</v>
      </c>
      <c r="J31" s="20">
        <v>8</v>
      </c>
      <c r="K31" s="20">
        <v>7</v>
      </c>
      <c r="L31" s="19">
        <f t="shared" si="0"/>
        <v>78</v>
      </c>
    </row>
    <row r="32" spans="1:12">
      <c r="A32" s="17" t="s">
        <v>50</v>
      </c>
      <c r="B32" s="17" t="s">
        <v>51</v>
      </c>
      <c r="C32" s="17" t="s">
        <v>52</v>
      </c>
      <c r="D32" s="18">
        <v>1600000</v>
      </c>
      <c r="E32" s="18">
        <v>750000</v>
      </c>
      <c r="F32" s="20">
        <v>25</v>
      </c>
      <c r="G32" s="20">
        <v>8</v>
      </c>
      <c r="H32" s="20">
        <v>19</v>
      </c>
      <c r="I32" s="20">
        <v>15</v>
      </c>
      <c r="J32" s="20">
        <v>9</v>
      </c>
      <c r="K32" s="20">
        <v>8</v>
      </c>
      <c r="L32" s="19">
        <f t="shared" si="0"/>
        <v>84</v>
      </c>
    </row>
    <row r="33" spans="1:12">
      <c r="A33" s="17" t="s">
        <v>76</v>
      </c>
      <c r="B33" s="17" t="s">
        <v>77</v>
      </c>
      <c r="C33" s="17" t="s">
        <v>78</v>
      </c>
      <c r="D33" s="18">
        <v>1985000</v>
      </c>
      <c r="E33" s="18">
        <v>750000</v>
      </c>
      <c r="F33" s="20">
        <v>23</v>
      </c>
      <c r="G33" s="20">
        <v>7</v>
      </c>
      <c r="H33" s="20">
        <v>17</v>
      </c>
      <c r="I33" s="20">
        <v>19</v>
      </c>
      <c r="J33" s="20">
        <v>8</v>
      </c>
      <c r="K33" s="20">
        <v>8</v>
      </c>
      <c r="L33" s="19">
        <f t="shared" si="0"/>
        <v>82</v>
      </c>
    </row>
    <row r="34" spans="1:12">
      <c r="A34" s="17" t="s">
        <v>149</v>
      </c>
      <c r="B34" s="17" t="s">
        <v>150</v>
      </c>
      <c r="C34" s="17" t="s">
        <v>151</v>
      </c>
      <c r="D34" s="18">
        <v>2534500</v>
      </c>
      <c r="E34" s="18">
        <v>750000</v>
      </c>
      <c r="F34" s="20">
        <v>17</v>
      </c>
      <c r="G34" s="20">
        <v>9</v>
      </c>
      <c r="H34" s="20">
        <v>15</v>
      </c>
      <c r="I34" s="20">
        <v>15</v>
      </c>
      <c r="J34" s="20">
        <v>7</v>
      </c>
      <c r="K34" s="20">
        <v>8</v>
      </c>
      <c r="L34" s="19">
        <f t="shared" si="0"/>
        <v>71</v>
      </c>
    </row>
    <row r="35" spans="1:12">
      <c r="A35" s="17" t="s">
        <v>80</v>
      </c>
      <c r="B35" s="17" t="s">
        <v>81</v>
      </c>
      <c r="C35" s="17" t="s">
        <v>82</v>
      </c>
      <c r="D35" s="18">
        <v>2287831</v>
      </c>
      <c r="E35" s="18">
        <v>750000</v>
      </c>
      <c r="F35" s="20">
        <v>25</v>
      </c>
      <c r="G35" s="20">
        <v>9</v>
      </c>
      <c r="H35" s="20">
        <v>16</v>
      </c>
      <c r="I35" s="20">
        <v>16</v>
      </c>
      <c r="J35" s="20">
        <v>7</v>
      </c>
      <c r="K35" s="20">
        <v>8</v>
      </c>
      <c r="L35" s="19">
        <f t="shared" si="0"/>
        <v>81</v>
      </c>
    </row>
    <row r="36" spans="1:12">
      <c r="A36" s="17" t="s">
        <v>110</v>
      </c>
      <c r="B36" s="17" t="s">
        <v>111</v>
      </c>
      <c r="C36" s="17" t="s">
        <v>112</v>
      </c>
      <c r="D36" s="18">
        <v>1603000</v>
      </c>
      <c r="E36" s="18">
        <v>750000</v>
      </c>
      <c r="F36" s="20">
        <v>21</v>
      </c>
      <c r="G36" s="20">
        <v>7</v>
      </c>
      <c r="H36" s="20">
        <v>17</v>
      </c>
      <c r="I36" s="20">
        <v>15</v>
      </c>
      <c r="J36" s="20">
        <v>8</v>
      </c>
      <c r="K36" s="20">
        <v>7</v>
      </c>
      <c r="L36" s="19">
        <f t="shared" si="0"/>
        <v>75</v>
      </c>
    </row>
    <row r="37" spans="1:12">
      <c r="A37" s="17" t="s">
        <v>107</v>
      </c>
      <c r="B37" s="17" t="s">
        <v>108</v>
      </c>
      <c r="C37" s="17" t="s">
        <v>109</v>
      </c>
      <c r="D37" s="18">
        <v>912000</v>
      </c>
      <c r="E37" s="18">
        <v>750000</v>
      </c>
      <c r="F37" s="20">
        <v>19</v>
      </c>
      <c r="G37" s="20">
        <v>7</v>
      </c>
      <c r="H37" s="20">
        <v>18</v>
      </c>
      <c r="I37" s="20">
        <v>17</v>
      </c>
      <c r="J37" s="20">
        <v>8</v>
      </c>
      <c r="K37" s="20">
        <v>7</v>
      </c>
      <c r="L37" s="19">
        <f t="shared" si="0"/>
        <v>76</v>
      </c>
    </row>
    <row r="38" spans="1:12">
      <c r="A38" s="17" t="s">
        <v>142</v>
      </c>
      <c r="B38" s="17" t="s">
        <v>143</v>
      </c>
      <c r="C38" s="17" t="s">
        <v>144</v>
      </c>
      <c r="D38" s="18">
        <v>1801000</v>
      </c>
      <c r="E38" s="18">
        <v>750000</v>
      </c>
      <c r="F38" s="20">
        <v>19</v>
      </c>
      <c r="G38" s="20">
        <v>7</v>
      </c>
      <c r="H38" s="20">
        <v>15</v>
      </c>
      <c r="I38" s="20">
        <v>16</v>
      </c>
      <c r="J38" s="20">
        <v>8</v>
      </c>
      <c r="K38" s="20">
        <v>7</v>
      </c>
      <c r="L38" s="19">
        <f t="shared" si="0"/>
        <v>72</v>
      </c>
    </row>
    <row r="39" spans="1:12">
      <c r="A39" s="17" t="s">
        <v>61</v>
      </c>
      <c r="B39" s="17" t="s">
        <v>62</v>
      </c>
      <c r="C39" s="17" t="s">
        <v>63</v>
      </c>
      <c r="D39" s="18">
        <v>960000</v>
      </c>
      <c r="E39" s="18">
        <v>750000</v>
      </c>
      <c r="F39" s="20">
        <v>24</v>
      </c>
      <c r="G39" s="20">
        <v>7</v>
      </c>
      <c r="H39" s="20">
        <v>19</v>
      </c>
      <c r="I39" s="20">
        <v>18</v>
      </c>
      <c r="J39" s="20">
        <v>8</v>
      </c>
      <c r="K39" s="20">
        <v>8</v>
      </c>
      <c r="L39" s="19">
        <f t="shared" si="0"/>
        <v>84</v>
      </c>
    </row>
    <row r="40" spans="1:12">
      <c r="A40" s="17" t="s">
        <v>70</v>
      </c>
      <c r="B40" s="17" t="s">
        <v>71</v>
      </c>
      <c r="C40" s="17" t="s">
        <v>72</v>
      </c>
      <c r="D40" s="18">
        <v>1668000</v>
      </c>
      <c r="E40" s="18">
        <v>750000</v>
      </c>
      <c r="F40" s="20">
        <v>23</v>
      </c>
      <c r="G40" s="20">
        <v>7</v>
      </c>
      <c r="H40" s="20">
        <v>18</v>
      </c>
      <c r="I40" s="20">
        <v>18</v>
      </c>
      <c r="J40" s="20">
        <v>8</v>
      </c>
      <c r="K40" s="20">
        <v>8</v>
      </c>
      <c r="L40" s="19">
        <f t="shared" si="0"/>
        <v>82</v>
      </c>
    </row>
    <row r="41" spans="1:12">
      <c r="A41" s="17" t="s">
        <v>173</v>
      </c>
      <c r="B41" s="17" t="s">
        <v>96</v>
      </c>
      <c r="C41" s="17" t="s">
        <v>174</v>
      </c>
      <c r="D41" s="18">
        <v>1250000</v>
      </c>
      <c r="E41" s="18">
        <v>750000</v>
      </c>
      <c r="F41" s="20">
        <v>13</v>
      </c>
      <c r="G41" s="20">
        <v>7</v>
      </c>
      <c r="H41" s="20">
        <v>17</v>
      </c>
      <c r="I41" s="20">
        <v>13</v>
      </c>
      <c r="J41" s="20">
        <v>7</v>
      </c>
      <c r="K41" s="20">
        <v>8</v>
      </c>
      <c r="L41" s="19">
        <f t="shared" si="0"/>
        <v>65</v>
      </c>
    </row>
    <row r="42" spans="1:12">
      <c r="A42" s="17" t="s">
        <v>202</v>
      </c>
      <c r="B42" s="17" t="s">
        <v>203</v>
      </c>
      <c r="C42" s="17" t="s">
        <v>204</v>
      </c>
      <c r="D42" s="18">
        <v>1097500</v>
      </c>
      <c r="E42" s="18">
        <v>750000</v>
      </c>
      <c r="F42" s="20">
        <v>11</v>
      </c>
      <c r="G42" s="20">
        <v>6</v>
      </c>
      <c r="H42" s="20">
        <v>8</v>
      </c>
      <c r="I42" s="20">
        <v>10</v>
      </c>
      <c r="J42" s="20">
        <v>7</v>
      </c>
      <c r="K42" s="20">
        <v>6</v>
      </c>
      <c r="L42" s="19">
        <f t="shared" si="0"/>
        <v>48</v>
      </c>
    </row>
    <row r="43" spans="1:12">
      <c r="A43" s="17" t="s">
        <v>145</v>
      </c>
      <c r="B43" s="17" t="s">
        <v>146</v>
      </c>
      <c r="C43" s="17" t="s">
        <v>147</v>
      </c>
      <c r="D43" s="18">
        <v>954321</v>
      </c>
      <c r="E43" s="18">
        <v>750000</v>
      </c>
      <c r="F43" s="20">
        <v>20</v>
      </c>
      <c r="G43" s="20">
        <v>7</v>
      </c>
      <c r="H43" s="20">
        <v>16</v>
      </c>
      <c r="I43" s="20">
        <v>14</v>
      </c>
      <c r="J43" s="20">
        <v>7</v>
      </c>
      <c r="K43" s="20">
        <v>6</v>
      </c>
      <c r="L43" s="19">
        <f t="shared" si="0"/>
        <v>70</v>
      </c>
    </row>
    <row r="44" spans="1:12">
      <c r="A44" s="17" t="s">
        <v>98</v>
      </c>
      <c r="B44" s="17" t="s">
        <v>74</v>
      </c>
      <c r="C44" s="17" t="s">
        <v>99</v>
      </c>
      <c r="D44" s="18">
        <v>2224300</v>
      </c>
      <c r="E44" s="18">
        <v>750000</v>
      </c>
      <c r="F44" s="20">
        <v>21</v>
      </c>
      <c r="G44" s="20">
        <v>8</v>
      </c>
      <c r="H44" s="20">
        <v>17</v>
      </c>
      <c r="I44" s="20">
        <v>18</v>
      </c>
      <c r="J44" s="20">
        <v>7</v>
      </c>
      <c r="K44" s="20">
        <v>7</v>
      </c>
      <c r="L44" s="19">
        <f t="shared" si="0"/>
        <v>78</v>
      </c>
    </row>
    <row r="45" spans="1:12">
      <c r="A45" s="17" t="s">
        <v>162</v>
      </c>
      <c r="B45" s="17" t="s">
        <v>163</v>
      </c>
      <c r="C45" s="17" t="s">
        <v>164</v>
      </c>
      <c r="D45" s="18">
        <v>2200000</v>
      </c>
      <c r="E45" s="18">
        <v>750000</v>
      </c>
      <c r="F45" s="20">
        <v>17</v>
      </c>
      <c r="G45" s="20">
        <v>8</v>
      </c>
      <c r="H45" s="20">
        <v>14</v>
      </c>
      <c r="I45" s="20">
        <v>14</v>
      </c>
      <c r="J45" s="20">
        <v>7</v>
      </c>
      <c r="K45" s="20">
        <v>8</v>
      </c>
      <c r="L45" s="19">
        <f t="shared" si="0"/>
        <v>68</v>
      </c>
    </row>
    <row r="46" spans="1:12">
      <c r="A46" s="17" t="s">
        <v>193</v>
      </c>
      <c r="B46" s="17" t="s">
        <v>194</v>
      </c>
      <c r="C46" s="17" t="s">
        <v>195</v>
      </c>
      <c r="D46" s="18">
        <v>480000</v>
      </c>
      <c r="E46" s="18">
        <v>340000</v>
      </c>
      <c r="F46" s="20">
        <v>17</v>
      </c>
      <c r="G46" s="20">
        <v>5</v>
      </c>
      <c r="H46" s="20">
        <v>9</v>
      </c>
      <c r="I46" s="20">
        <v>12</v>
      </c>
      <c r="J46" s="20">
        <v>7</v>
      </c>
      <c r="K46" s="20">
        <v>7</v>
      </c>
      <c r="L46" s="19">
        <f t="shared" si="0"/>
        <v>57</v>
      </c>
    </row>
    <row r="47" spans="1:12">
      <c r="A47" s="17" t="s">
        <v>157</v>
      </c>
      <c r="B47" s="17" t="s">
        <v>158</v>
      </c>
      <c r="C47" s="17" t="s">
        <v>159</v>
      </c>
      <c r="D47" s="18">
        <v>1812000</v>
      </c>
      <c r="E47" s="18">
        <v>600000</v>
      </c>
      <c r="F47" s="20">
        <v>19</v>
      </c>
      <c r="G47" s="20">
        <v>7</v>
      </c>
      <c r="H47" s="20">
        <v>14</v>
      </c>
      <c r="I47" s="20">
        <v>14</v>
      </c>
      <c r="J47" s="20">
        <v>7</v>
      </c>
      <c r="K47" s="20">
        <v>7</v>
      </c>
      <c r="L47" s="19">
        <f t="shared" si="0"/>
        <v>68</v>
      </c>
    </row>
    <row r="48" spans="1:12">
      <c r="A48" s="17" t="s">
        <v>169</v>
      </c>
      <c r="B48" s="17" t="s">
        <v>170</v>
      </c>
      <c r="C48" s="17" t="s">
        <v>171</v>
      </c>
      <c r="D48" s="18">
        <v>1500000</v>
      </c>
      <c r="E48" s="18">
        <v>600000</v>
      </c>
      <c r="F48" s="20">
        <v>20</v>
      </c>
      <c r="G48" s="20">
        <v>6</v>
      </c>
      <c r="H48" s="20">
        <v>14</v>
      </c>
      <c r="I48" s="20">
        <v>12</v>
      </c>
      <c r="J48" s="20">
        <v>6</v>
      </c>
      <c r="K48" s="20">
        <v>7</v>
      </c>
      <c r="L48" s="19">
        <f t="shared" si="0"/>
        <v>65</v>
      </c>
    </row>
    <row r="49" spans="1:12">
      <c r="A49" s="17" t="s">
        <v>185</v>
      </c>
      <c r="B49" s="17" t="s">
        <v>186</v>
      </c>
      <c r="C49" s="17" t="s">
        <v>187</v>
      </c>
      <c r="D49" s="18">
        <v>555000</v>
      </c>
      <c r="E49" s="18">
        <v>500000</v>
      </c>
      <c r="F49" s="20">
        <v>16</v>
      </c>
      <c r="G49" s="20">
        <v>8</v>
      </c>
      <c r="H49" s="20">
        <v>10</v>
      </c>
      <c r="I49" s="20">
        <v>12</v>
      </c>
      <c r="J49" s="20">
        <v>6</v>
      </c>
      <c r="K49" s="20">
        <v>7</v>
      </c>
      <c r="L49" s="19">
        <f t="shared" si="0"/>
        <v>59</v>
      </c>
    </row>
    <row r="50" spans="1:12">
      <c r="A50" s="17" t="s">
        <v>57</v>
      </c>
      <c r="B50" s="17" t="s">
        <v>58</v>
      </c>
      <c r="C50" s="17" t="s">
        <v>59</v>
      </c>
      <c r="D50" s="18">
        <v>1576150</v>
      </c>
      <c r="E50" s="18">
        <v>750000</v>
      </c>
      <c r="F50" s="20">
        <v>25</v>
      </c>
      <c r="G50" s="20">
        <v>7</v>
      </c>
      <c r="H50" s="20">
        <v>18</v>
      </c>
      <c r="I50" s="20">
        <v>18</v>
      </c>
      <c r="J50" s="20">
        <v>8</v>
      </c>
      <c r="K50" s="20">
        <v>8</v>
      </c>
      <c r="L50" s="19">
        <f t="shared" si="0"/>
        <v>84</v>
      </c>
    </row>
    <row r="51" spans="1:12">
      <c r="A51" s="17" t="s">
        <v>68</v>
      </c>
      <c r="B51" s="17" t="s">
        <v>58</v>
      </c>
      <c r="C51" s="17" t="s">
        <v>69</v>
      </c>
      <c r="D51" s="18">
        <v>1020000</v>
      </c>
      <c r="E51" s="18">
        <v>750000</v>
      </c>
      <c r="F51" s="20">
        <v>24</v>
      </c>
      <c r="G51" s="20">
        <v>8</v>
      </c>
      <c r="H51" s="20">
        <v>18</v>
      </c>
      <c r="I51" s="20">
        <v>18</v>
      </c>
      <c r="J51" s="20">
        <v>7</v>
      </c>
      <c r="K51" s="20">
        <v>8</v>
      </c>
      <c r="L51" s="19">
        <f t="shared" si="0"/>
        <v>83</v>
      </c>
    </row>
    <row r="52" spans="1:12">
      <c r="A52" s="17" t="s">
        <v>113</v>
      </c>
      <c r="B52" s="17" t="s">
        <v>114</v>
      </c>
      <c r="C52" s="17" t="s">
        <v>115</v>
      </c>
      <c r="D52" s="18">
        <v>1108000</v>
      </c>
      <c r="E52" s="18">
        <v>750000</v>
      </c>
      <c r="F52" s="20">
        <v>20</v>
      </c>
      <c r="G52" s="20">
        <v>8</v>
      </c>
      <c r="H52" s="20">
        <v>16</v>
      </c>
      <c r="I52" s="20">
        <v>15</v>
      </c>
      <c r="J52" s="20">
        <v>8</v>
      </c>
      <c r="K52" s="20">
        <v>8</v>
      </c>
      <c r="L52" s="19">
        <f t="shared" si="0"/>
        <v>75</v>
      </c>
    </row>
    <row r="53" spans="1:12">
      <c r="A53" s="17" t="s">
        <v>116</v>
      </c>
      <c r="B53" s="17" t="s">
        <v>117</v>
      </c>
      <c r="C53" s="17" t="s">
        <v>118</v>
      </c>
      <c r="D53" s="18">
        <v>1500000</v>
      </c>
      <c r="E53" s="18">
        <v>750000</v>
      </c>
      <c r="F53" s="20">
        <v>19</v>
      </c>
      <c r="G53" s="20">
        <v>8</v>
      </c>
      <c r="H53" s="20">
        <v>17</v>
      </c>
      <c r="I53" s="20">
        <v>15</v>
      </c>
      <c r="J53" s="20">
        <v>9</v>
      </c>
      <c r="K53" s="20">
        <v>7</v>
      </c>
      <c r="L53" s="19">
        <f t="shared" si="0"/>
        <v>75</v>
      </c>
    </row>
    <row r="54" spans="1:12">
      <c r="A54" s="17" t="s">
        <v>130</v>
      </c>
      <c r="B54" s="17" t="s">
        <v>131</v>
      </c>
      <c r="C54" s="17" t="s">
        <v>132</v>
      </c>
      <c r="D54" s="18">
        <v>1291320</v>
      </c>
      <c r="E54" s="18">
        <v>650000</v>
      </c>
      <c r="F54" s="20">
        <v>21</v>
      </c>
      <c r="G54" s="20">
        <v>6</v>
      </c>
      <c r="H54" s="20">
        <v>16</v>
      </c>
      <c r="I54" s="20">
        <v>15</v>
      </c>
      <c r="J54" s="20">
        <v>7</v>
      </c>
      <c r="K54" s="20">
        <v>7</v>
      </c>
      <c r="L54" s="19">
        <f t="shared" si="0"/>
        <v>72</v>
      </c>
    </row>
    <row r="55" spans="1:12">
      <c r="A55" s="17" t="s">
        <v>92</v>
      </c>
      <c r="B55" s="17" t="s">
        <v>93</v>
      </c>
      <c r="C55" s="17" t="s">
        <v>94</v>
      </c>
      <c r="D55" s="18">
        <v>963000</v>
      </c>
      <c r="E55" s="18">
        <v>750000</v>
      </c>
      <c r="F55" s="20">
        <v>25</v>
      </c>
      <c r="G55" s="20">
        <v>7</v>
      </c>
      <c r="H55" s="20">
        <v>16</v>
      </c>
      <c r="I55" s="20">
        <v>15</v>
      </c>
      <c r="J55" s="20">
        <v>8</v>
      </c>
      <c r="K55" s="20">
        <v>8</v>
      </c>
      <c r="L55" s="19">
        <f t="shared" si="0"/>
        <v>79</v>
      </c>
    </row>
    <row r="56" spans="1:12">
      <c r="A56" s="17" t="s">
        <v>138</v>
      </c>
      <c r="B56" s="17" t="s">
        <v>139</v>
      </c>
      <c r="C56" s="17" t="s">
        <v>140</v>
      </c>
      <c r="D56" s="18">
        <v>793000</v>
      </c>
      <c r="E56" s="18">
        <v>690000</v>
      </c>
      <c r="F56" s="20">
        <v>20</v>
      </c>
      <c r="G56" s="20">
        <v>6</v>
      </c>
      <c r="H56" s="20">
        <v>16</v>
      </c>
      <c r="I56" s="20">
        <v>15</v>
      </c>
      <c r="J56" s="20">
        <v>7</v>
      </c>
      <c r="K56" s="20">
        <v>8</v>
      </c>
      <c r="L56" s="19">
        <f t="shared" si="0"/>
        <v>72</v>
      </c>
    </row>
    <row r="57" spans="1:12">
      <c r="A57" s="17" t="s">
        <v>73</v>
      </c>
      <c r="B57" s="17" t="s">
        <v>74</v>
      </c>
      <c r="C57" s="17" t="s">
        <v>75</v>
      </c>
      <c r="D57" s="18">
        <v>1633334</v>
      </c>
      <c r="E57" s="18">
        <v>750000</v>
      </c>
      <c r="F57" s="20">
        <v>22</v>
      </c>
      <c r="G57" s="20">
        <v>7</v>
      </c>
      <c r="H57" s="20">
        <v>17</v>
      </c>
      <c r="I57" s="20">
        <v>19</v>
      </c>
      <c r="J57" s="20">
        <v>8</v>
      </c>
      <c r="K57" s="20">
        <v>8</v>
      </c>
      <c r="L57" s="19">
        <f t="shared" si="0"/>
        <v>81</v>
      </c>
    </row>
    <row r="58" spans="1:12">
      <c r="A58" s="17" t="s">
        <v>134</v>
      </c>
      <c r="B58" s="17" t="s">
        <v>135</v>
      </c>
      <c r="C58" s="17" t="s">
        <v>136</v>
      </c>
      <c r="D58" s="18">
        <v>874500</v>
      </c>
      <c r="E58" s="18">
        <v>750000</v>
      </c>
      <c r="F58" s="20">
        <v>21</v>
      </c>
      <c r="G58" s="20">
        <v>6</v>
      </c>
      <c r="H58" s="20">
        <v>17</v>
      </c>
      <c r="I58" s="20">
        <v>13</v>
      </c>
      <c r="J58" s="20">
        <v>7</v>
      </c>
      <c r="K58" s="20">
        <v>7</v>
      </c>
      <c r="L58" s="19">
        <f t="shared" si="0"/>
        <v>71</v>
      </c>
    </row>
    <row r="59" spans="1:12">
      <c r="A59" s="17" t="s">
        <v>153</v>
      </c>
      <c r="B59" s="17" t="s">
        <v>154</v>
      </c>
      <c r="C59" s="17" t="s">
        <v>155</v>
      </c>
      <c r="D59" s="18">
        <v>1069000</v>
      </c>
      <c r="E59" s="18">
        <v>750000</v>
      </c>
      <c r="F59" s="20">
        <v>19</v>
      </c>
      <c r="G59" s="20">
        <v>6</v>
      </c>
      <c r="H59" s="20">
        <v>18</v>
      </c>
      <c r="I59" s="20">
        <v>15</v>
      </c>
      <c r="J59" s="20">
        <v>3</v>
      </c>
      <c r="K59" s="20">
        <v>7</v>
      </c>
      <c r="L59" s="19">
        <f t="shared" si="0"/>
        <v>68</v>
      </c>
    </row>
    <row r="60" spans="1:12">
      <c r="A60" s="17" t="s">
        <v>88</v>
      </c>
      <c r="B60" s="17" t="s">
        <v>89</v>
      </c>
      <c r="C60" s="17" t="s">
        <v>90</v>
      </c>
      <c r="D60" s="18">
        <v>900000</v>
      </c>
      <c r="E60" s="18">
        <v>750000</v>
      </c>
      <c r="F60" s="20">
        <v>24</v>
      </c>
      <c r="G60" s="20">
        <v>8</v>
      </c>
      <c r="H60" s="20">
        <v>17</v>
      </c>
      <c r="I60" s="20">
        <v>16</v>
      </c>
      <c r="J60" s="20">
        <v>7</v>
      </c>
      <c r="K60" s="20">
        <v>7</v>
      </c>
      <c r="L60" s="19">
        <f t="shared" si="0"/>
        <v>79</v>
      </c>
    </row>
    <row r="61" spans="1:12">
      <c r="A61" s="17" t="s">
        <v>160</v>
      </c>
      <c r="B61" s="17" t="s">
        <v>111</v>
      </c>
      <c r="C61" s="17" t="s">
        <v>161</v>
      </c>
      <c r="D61" s="18">
        <v>1192000</v>
      </c>
      <c r="E61" s="18">
        <v>750000</v>
      </c>
      <c r="F61" s="20">
        <v>17</v>
      </c>
      <c r="G61" s="20">
        <v>6</v>
      </c>
      <c r="H61" s="20">
        <v>17</v>
      </c>
      <c r="I61" s="20">
        <v>14</v>
      </c>
      <c r="J61" s="20">
        <v>7</v>
      </c>
      <c r="K61" s="20">
        <v>7</v>
      </c>
      <c r="L61" s="19">
        <f t="shared" si="0"/>
        <v>68</v>
      </c>
    </row>
    <row r="62" spans="1:12">
      <c r="A62" s="17" t="s">
        <v>196</v>
      </c>
      <c r="B62" s="17" t="s">
        <v>197</v>
      </c>
      <c r="C62" s="17" t="s">
        <v>198</v>
      </c>
      <c r="D62" s="18">
        <v>845000</v>
      </c>
      <c r="E62" s="18">
        <v>650000</v>
      </c>
      <c r="F62" s="20">
        <v>16</v>
      </c>
      <c r="G62" s="20">
        <v>6</v>
      </c>
      <c r="H62" s="20">
        <v>12</v>
      </c>
      <c r="I62" s="20">
        <v>13</v>
      </c>
      <c r="J62" s="20">
        <v>5</v>
      </c>
      <c r="K62" s="20">
        <v>6</v>
      </c>
      <c r="L62" s="19">
        <f t="shared" si="0"/>
        <v>58</v>
      </c>
    </row>
    <row r="63" spans="1:12">
      <c r="A63" s="17" t="s">
        <v>166</v>
      </c>
      <c r="B63" s="17" t="s">
        <v>135</v>
      </c>
      <c r="C63" s="17" t="s">
        <v>167</v>
      </c>
      <c r="D63" s="18">
        <v>1075000</v>
      </c>
      <c r="E63" s="18">
        <v>750000</v>
      </c>
      <c r="F63" s="20">
        <v>19</v>
      </c>
      <c r="G63" s="20">
        <v>7</v>
      </c>
      <c r="H63" s="20">
        <v>18</v>
      </c>
      <c r="I63" s="20">
        <v>13</v>
      </c>
      <c r="J63" s="20">
        <v>3</v>
      </c>
      <c r="K63" s="20">
        <v>7</v>
      </c>
      <c r="L63" s="19">
        <f t="shared" si="0"/>
        <v>67</v>
      </c>
    </row>
    <row r="64" spans="1:12">
      <c r="A64" s="17" t="s">
        <v>65</v>
      </c>
      <c r="B64" s="17" t="s">
        <v>62</v>
      </c>
      <c r="C64" s="17" t="s">
        <v>66</v>
      </c>
      <c r="D64" s="18">
        <v>550000</v>
      </c>
      <c r="E64" s="18">
        <v>450000</v>
      </c>
      <c r="F64" s="20">
        <v>22</v>
      </c>
      <c r="G64" s="20">
        <v>8</v>
      </c>
      <c r="H64" s="20">
        <v>18</v>
      </c>
      <c r="I64" s="20">
        <v>18</v>
      </c>
      <c r="J64" s="20">
        <v>8</v>
      </c>
      <c r="K64" s="20">
        <v>7</v>
      </c>
      <c r="L64" s="19">
        <f t="shared" si="0"/>
        <v>81</v>
      </c>
    </row>
    <row r="65" spans="1:12">
      <c r="A65" s="17" t="s">
        <v>120</v>
      </c>
      <c r="B65" s="17" t="s">
        <v>121</v>
      </c>
      <c r="C65" s="17" t="s">
        <v>122</v>
      </c>
      <c r="D65" s="18">
        <v>1159640</v>
      </c>
      <c r="E65" s="18">
        <v>750000</v>
      </c>
      <c r="F65" s="20">
        <v>21</v>
      </c>
      <c r="G65" s="20">
        <v>8</v>
      </c>
      <c r="H65" s="20">
        <v>16</v>
      </c>
      <c r="I65" s="20">
        <v>16</v>
      </c>
      <c r="J65" s="20">
        <v>8</v>
      </c>
      <c r="K65" s="20">
        <v>7</v>
      </c>
      <c r="L65" s="19">
        <f t="shared" si="0"/>
        <v>76</v>
      </c>
    </row>
    <row r="66" spans="1:12">
      <c r="A66" s="17" t="s">
        <v>182</v>
      </c>
      <c r="B66" s="17" t="s">
        <v>183</v>
      </c>
      <c r="C66" s="17" t="s">
        <v>184</v>
      </c>
      <c r="D66" s="18">
        <v>1010000</v>
      </c>
      <c r="E66" s="18">
        <v>420000</v>
      </c>
      <c r="F66" s="20">
        <v>17</v>
      </c>
      <c r="G66" s="20">
        <v>6</v>
      </c>
      <c r="H66" s="20">
        <v>14</v>
      </c>
      <c r="I66" s="20">
        <v>11</v>
      </c>
      <c r="J66" s="20">
        <v>6</v>
      </c>
      <c r="K66" s="20">
        <v>7</v>
      </c>
      <c r="L66" s="19">
        <f t="shared" si="0"/>
        <v>61</v>
      </c>
    </row>
    <row r="67" spans="1:12">
      <c r="A67" s="4"/>
      <c r="B67" s="4"/>
      <c r="C67" s="4"/>
      <c r="D67" s="5">
        <f>SUM(D22:D66)</f>
        <v>55729466</v>
      </c>
      <c r="E67" s="5">
        <f>SUM(E22:E66)</f>
        <v>30065000</v>
      </c>
      <c r="F67" s="4"/>
      <c r="G67" s="4"/>
      <c r="H67" s="4"/>
      <c r="I67" s="4"/>
      <c r="J67" s="4"/>
      <c r="K67" s="4"/>
      <c r="L67" s="16"/>
    </row>
    <row r="68" spans="1:12">
      <c r="A68" s="4"/>
      <c r="B68" s="4"/>
      <c r="C68" s="4"/>
      <c r="D68" s="4"/>
      <c r="E68" s="6"/>
      <c r="F68" s="4"/>
      <c r="G68" s="4"/>
      <c r="H68" s="4"/>
      <c r="I68" s="4"/>
      <c r="J68" s="4"/>
      <c r="K68" s="4"/>
      <c r="L68" s="4"/>
    </row>
    <row r="69" spans="1:1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</sheetData>
  <mergeCells count="21">
    <mergeCell ref="F19:G19"/>
    <mergeCell ref="H19:K19"/>
    <mergeCell ref="D10:L10"/>
    <mergeCell ref="D3:L3"/>
    <mergeCell ref="D4:L4"/>
    <mergeCell ref="D5:L5"/>
    <mergeCell ref="D6:L6"/>
    <mergeCell ref="A7:C7"/>
    <mergeCell ref="D11:L11"/>
    <mergeCell ref="D12:L12"/>
    <mergeCell ref="D13:L13"/>
    <mergeCell ref="D14:L14"/>
    <mergeCell ref="D15:L15"/>
    <mergeCell ref="D16:L16"/>
    <mergeCell ref="A18:A21"/>
    <mergeCell ref="B18:B21"/>
    <mergeCell ref="C18:C21"/>
    <mergeCell ref="D18:D21"/>
    <mergeCell ref="E18:E21"/>
    <mergeCell ref="F18:K18"/>
    <mergeCell ref="L18:L21"/>
  </mergeCells>
  <dataValidations count="5">
    <dataValidation type="decimal" operator="lessThanOrEqual" allowBlank="1" showInputMessage="1" showErrorMessage="1" error="max. 40" sqref="F16:F19 F1:F12 F67:F69" xr:uid="{6605539B-FA0A-49DA-892C-B8A9B123A8BF}">
      <formula1>30</formula1>
    </dataValidation>
    <dataValidation type="decimal" operator="lessThanOrEqual" allowBlank="1" showInputMessage="1" showErrorMessage="1" error="max. 15" sqref="G16:G19 G67:G69 G1:G12" xr:uid="{25E592E7-C90F-4DAB-BA4C-AA535FBCC340}">
      <formula1>20</formula1>
    </dataValidation>
    <dataValidation type="decimal" operator="lessThanOrEqual" allowBlank="1" showInputMessage="1" showErrorMessage="1" error="max. 15" sqref="H67:H69 H1:H12 H16:H19" xr:uid="{C1CCA084-0689-42FE-8353-A2F0522D790D}">
      <formula1>10</formula1>
    </dataValidation>
    <dataValidation type="decimal" operator="lessThanOrEqual" allowBlank="1" showInputMessage="1" showErrorMessage="1" error="max. 5" sqref="I1:I12 I16:I19 I67:I69" xr:uid="{0A88F55F-9043-43BB-B653-1F4B6692AC79}">
      <formula1>20</formula1>
    </dataValidation>
    <dataValidation type="decimal" operator="lessThanOrEqual" allowBlank="1" showInputMessage="1" showErrorMessage="1" error="max. 10" sqref="J1:K12 J16:K19 J67:K69" xr:uid="{F62BE373-A154-4AE7-B945-5E87CE233FA0}">
      <formula1>10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d1ed75-4b1a-45aa-85d1-65d48fe2931c">
      <Terms xmlns="http://schemas.microsoft.com/office/infopath/2007/PartnerControls"/>
    </lcf76f155ced4ddcb4097134ff3c332f>
    <TaxCatchAll xmlns="0b3a04af-ca41-4258-a70a-afb1da0fb2b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40861AA4BB684D8DB38611A5605F1E" ma:contentTypeVersion="13" ma:contentTypeDescription="Create a new document." ma:contentTypeScope="" ma:versionID="ba7d3f94b6c41a6891a79f2e76de3559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acd17a4d58a8a704b3b10f8273cbfd6c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9C454F-5295-4688-BDE3-514824CCF44C}"/>
</file>

<file path=customXml/itemProps2.xml><?xml version="1.0" encoding="utf-8"?>
<ds:datastoreItem xmlns:ds="http://schemas.openxmlformats.org/officeDocument/2006/customXml" ds:itemID="{30D02891-466C-4297-BBA9-415DF8D3BEC1}"/>
</file>

<file path=customXml/itemProps3.xml><?xml version="1.0" encoding="utf-8"?>
<ds:datastoreItem xmlns:ds="http://schemas.openxmlformats.org/officeDocument/2006/customXml" ds:itemID="{8F3C3AFE-10CC-485D-BE2B-2208919A3F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Kateřina Vojkůvková</dc:creator>
  <cp:keywords/>
  <dc:description/>
  <cp:lastModifiedBy>Szczepaniková Zuzana</cp:lastModifiedBy>
  <cp:revision/>
  <dcterms:created xsi:type="dcterms:W3CDTF">2013-12-06T22:03:05Z</dcterms:created>
  <dcterms:modified xsi:type="dcterms:W3CDTF">2026-09-10T15:03:46Z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0x0101009C40861AA4BB684D8DB38611A5605F1E</vt:lpwstr>
  </property>
  <property fmtid="{D5CDD505-2E9C-101B-9397-08002B2CF9AE}" pid="3" name="MediaServiceImageTags">
    <vt:lpwstr/>
  </property>
  <property fmtid="{D5CDD505-2E9C-101B-9397-08002B2CF9AE}" pid="4" name="Order">
    <vt:r8>253100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