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sfa_gov_cz/Documents/Plocha/Jednání Rady INF/květen/"/>
    </mc:Choice>
  </mc:AlternateContent>
  <xr:revisionPtr revIDLastSave="16" documentId="8_{1115DF9C-3E50-4488-8655-90D48A164CA1}" xr6:coauthVersionLast="47" xr6:coauthVersionMax="47" xr10:uidLastSave="{6B23C0CA-E9B6-4A92-8CA7-F1FF374DBC77}"/>
  <bookViews>
    <workbookView xWindow="-110" yWindow="-110" windowWidth="19420" windowHeight="11500" xr2:uid="{00000000-000D-0000-FFFF-FFFF00000000}"/>
  </bookViews>
  <sheets>
    <sheet name="distribuce_kreditova" sheetId="2" r:id="rId1"/>
    <sheet name="DKr" sheetId="14" r:id="rId2"/>
    <sheet name="DKu" sheetId="15" r:id="rId3"/>
    <sheet name="ZK" sheetId="16" r:id="rId4"/>
    <sheet name="MP" sheetId="17" r:id="rId5"/>
  </sheets>
  <definedNames>
    <definedName name="_xlnm.Print_Area" localSheetId="0">distribuce_kreditova!$A$1:$M$32</definedName>
    <definedName name="_xlnm.Print_Area" localSheetId="1">DKr!$A$1:$L$32</definedName>
    <definedName name="_xlnm.Print_Area" localSheetId="2">DKu!$A$1:$L$32</definedName>
    <definedName name="_xlnm.Print_Area" localSheetId="4">MP!$A$1:$L$32</definedName>
    <definedName name="_xlnm.Print_Area" localSheetId="3">ZK!$A$1:$L$32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7" l="1"/>
  <c r="D28" i="17"/>
  <c r="L27" i="17"/>
  <c r="L26" i="17"/>
  <c r="L25" i="17"/>
  <c r="L24" i="17"/>
  <c r="L23" i="17"/>
  <c r="L22" i="17"/>
  <c r="L21" i="17"/>
  <c r="L20" i="17"/>
  <c r="L19" i="17"/>
  <c r="L18" i="17"/>
  <c r="L17" i="17"/>
  <c r="E28" i="16"/>
  <c r="D28" i="16"/>
  <c r="L27" i="16"/>
  <c r="L26" i="16"/>
  <c r="L25" i="16"/>
  <c r="L24" i="16"/>
  <c r="L23" i="16"/>
  <c r="L22" i="16"/>
  <c r="L21" i="16"/>
  <c r="L20" i="16"/>
  <c r="L19" i="16"/>
  <c r="L18" i="16"/>
  <c r="L17" i="16"/>
  <c r="E28" i="15"/>
  <c r="D28" i="15"/>
  <c r="L27" i="15"/>
  <c r="L26" i="15"/>
  <c r="L25" i="15"/>
  <c r="L24" i="15"/>
  <c r="L23" i="15"/>
  <c r="L22" i="15"/>
  <c r="L21" i="15"/>
  <c r="L20" i="15"/>
  <c r="L19" i="15"/>
  <c r="L18" i="15"/>
  <c r="L17" i="15"/>
  <c r="E28" i="14"/>
  <c r="D28" i="14"/>
  <c r="L27" i="14"/>
  <c r="L26" i="14"/>
  <c r="L25" i="14"/>
  <c r="L24" i="14"/>
  <c r="L23" i="14"/>
  <c r="L22" i="14"/>
  <c r="L21" i="14"/>
  <c r="L20" i="14"/>
  <c r="L19" i="14"/>
  <c r="L18" i="14"/>
  <c r="L17" i="14"/>
  <c r="M28" i="2" l="1"/>
  <c r="D28" i="2"/>
  <c r="E28" i="2"/>
  <c r="L27" i="2"/>
  <c r="L23" i="2"/>
  <c r="L20" i="2"/>
  <c r="L21" i="2"/>
  <c r="L17" i="2"/>
  <c r="L19" i="2" l="1"/>
  <c r="L25" i="2" l="1"/>
  <c r="L24" i="2"/>
  <c r="L22" i="2"/>
  <c r="L26" i="2"/>
  <c r="L18" i="2"/>
  <c r="M29" i="2" l="1"/>
</calcChain>
</file>

<file path=xl/sharedStrings.xml><?xml version="1.0" encoding="utf-8"?>
<sst xmlns="http://schemas.openxmlformats.org/spreadsheetml/2006/main" count="356" uniqueCount="76">
  <si>
    <t>Distribuce filmu – kreditová podpora</t>
  </si>
  <si>
    <r>
      <t>Evidenční číslo výzvy:</t>
    </r>
    <r>
      <rPr>
        <sz val="9.5"/>
        <color rgb="FF000000"/>
        <rFont val="Arial"/>
        <family val="2"/>
      </rPr>
      <t xml:space="preserve"> 2026-D-3-4-27</t>
    </r>
  </si>
  <si>
    <t>Cíle podpory audiovize: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</si>
  <si>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</si>
  <si>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Podpora stabilních distribučních subjektů na základě jejich výkonu v oblasti kinodistribuce.</t>
  </si>
  <si>
    <r>
      <rPr>
        <b/>
        <sz val="9.5"/>
        <color rgb="FF000000"/>
        <rFont val="Arial"/>
        <family val="2"/>
      </rPr>
      <t>Dotační okruh:</t>
    </r>
    <r>
      <rPr>
        <sz val="9.5"/>
        <color rgb="FF000000"/>
        <rFont val="Arial"/>
        <family val="2"/>
      </rPr>
      <t xml:space="preserve"> Distribuce audiovizuálního díla nebo skupiny audiovizuálních děl</t>
    </r>
  </si>
  <si>
    <t>2. Posílení finančního vstupu distributorů do českých filmů prostřednictvím minimálních garancí (dále
také MG).</t>
  </si>
  <si>
    <r>
      <t>Lhůta pro podávání žádostí:</t>
    </r>
    <r>
      <rPr>
        <sz val="9.5"/>
        <color rgb="FF000000"/>
        <rFont val="Arial"/>
        <family val="2"/>
      </rPr>
      <t xml:space="preserve"> 30. 01. 2026–02. 03. 2026</t>
    </r>
  </si>
  <si>
    <t xml:space="preserve">3. Podpora distribuce zahraničních filmů.
</t>
  </si>
  <si>
    <r>
      <t>Finanční alokace:</t>
    </r>
    <r>
      <rPr>
        <sz val="9.5"/>
        <color rgb="FF000000"/>
        <rFont val="Arial"/>
        <family val="2"/>
      </rPr>
      <t xml:space="preserve"> 15 000 000 Kč</t>
    </r>
  </si>
  <si>
    <r>
      <t>Lhůta pro dokončení projektu:</t>
    </r>
    <r>
      <rPr>
        <sz val="9.5"/>
        <color rgb="FF000000"/>
        <rFont val="Arial"/>
        <family val="2"/>
      </rPr>
      <t xml:space="preserve"> dle žádosti o podporu audiovize, nejpozději však do 31. 12. 2026</t>
    </r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</si>
  <si>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</si>
  <si>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>Specifikace dotačního okruhu</t>
  </si>
  <si>
    <t>Výzva je určena pro distributory (ve smyslu § 2 odst. 1 písm. j) zákona o audiovizi), kteří fungují minimálně ve
třech předchozích kalendářních letech (2023–2025), přičemž v každém roce musí nabídnout minimálně
3 premiéry a realizovat minimálně 300 představení pro minimálně 6 000 diváků.</t>
  </si>
  <si>
    <t>Výzva bude poskytovat podporu pro hrazení MG či licenčních poplatků českých i zahraničních
kinematografických děl českým distributorem. Tituly, k nimž budou MG či licenční poplatky vyúčtovány, nesmí
být podpořeny v rámci výzvy Distribuce filmu.</t>
  </si>
  <si>
    <t>Předpokládaná výše podpory určená pro jednoho distributora bude určena jeho výkonem v předchozím
kalendářním roce na základě jejích distribučních výsledků vyjádřených počtem získaných kreditů.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</si>
  <si>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</si>
  <si>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</si>
  <si>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</si>
  <si>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</si>
  <si>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</si>
  <si>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</si>
  <si>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</si>
  <si>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</si>
  <si>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</si>
  <si>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</si>
  <si>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</si>
  <si>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</si>
  <si>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</si>
  <si>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</si>
  <si>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</si>
  <si>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</si>
  <si>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</si>
  <si>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</si>
  <si>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</si>
  <si>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</si>
  <si>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0–20</t>
  </si>
  <si>
    <t>0–30</t>
  </si>
  <si>
    <t>0–10</t>
  </si>
  <si>
    <t>0–15</t>
  </si>
  <si>
    <t>0–5</t>
  </si>
  <si>
    <t>573-2026</t>
  </si>
  <si>
    <t>AQS, a.s.</t>
  </si>
  <si>
    <t>Kreditová podpora AQS 2026</t>
  </si>
  <si>
    <t>575-2026</t>
  </si>
  <si>
    <t>FALCON a.s.</t>
  </si>
  <si>
    <t>FALCON kreditová podpora 2026</t>
  </si>
  <si>
    <t>578-2026</t>
  </si>
  <si>
    <t>Cinemart, a.s.</t>
  </si>
  <si>
    <t>Kreditní podpora Cinemart</t>
  </si>
  <si>
    <t>582-2026</t>
  </si>
  <si>
    <t>Aerofilms s.r.o.</t>
  </si>
  <si>
    <t>Kreditová podpora Aerofilms 2025</t>
  </si>
  <si>
    <t>583-2026</t>
  </si>
  <si>
    <t>Pilot Film s.r.o.</t>
  </si>
  <si>
    <t>Pilot Film 2026</t>
  </si>
  <si>
    <t>584-2026</t>
  </si>
  <si>
    <t>BONTONFILM a.s.</t>
  </si>
  <si>
    <t>BONTONFILM – kreditová podpora 2026</t>
  </si>
  <si>
    <t>585-2026</t>
  </si>
  <si>
    <t>FILM EUROPE, s.r.o.</t>
  </si>
  <si>
    <t>Film Europe – distribuce 2026</t>
  </si>
  <si>
    <t>586-2026</t>
  </si>
  <si>
    <t>Vertical Entertainment s.r.o.</t>
  </si>
  <si>
    <t>VERTICAL 2026</t>
  </si>
  <si>
    <t>588-2026</t>
  </si>
  <si>
    <t>Asociace českých filmových klubů, z. s.</t>
  </si>
  <si>
    <t>Distribuce filmů AČFK</t>
  </si>
  <si>
    <t>590-2026</t>
  </si>
  <si>
    <t>Bohemia Motion Pictures a.s.</t>
  </si>
  <si>
    <t>BMP 2026</t>
  </si>
  <si>
    <t>591-2026</t>
  </si>
  <si>
    <t>Forum Film Czech s.r.o.</t>
  </si>
  <si>
    <t>Forum Film - Distribuce filmu - kreditová podpora</t>
  </si>
  <si>
    <t>zbývá</t>
  </si>
  <si>
    <t>2. Posílení finančního vstupu distributorů do českých filmů prostřednictvím minimálních garancí (dále také MG).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</si>
</sst>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rgb="FFB4B4B4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7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10" fillId="0" borderId="19" xfId="0" applyFont="1" applyBorder="1" applyAlignment="1">
      <alignment horizontal="center" wrapText="1"/>
    </xf>
    <xf numFmtId="0" fontId="10" fillId="0" borderId="19" xfId="0" applyFont="1" applyBorder="1" applyAlignment="1">
      <alignment horizontal="center"/>
    </xf>
    <xf numFmtId="3" fontId="10" fillId="0" borderId="19" xfId="0" applyNumberFormat="1" applyFont="1" applyBorder="1" applyAlignment="1">
      <alignment wrapText="1"/>
    </xf>
    <xf numFmtId="3" fontId="10" fillId="0" borderId="19" xfId="0" applyNumberFormat="1" applyFont="1" applyBorder="1"/>
    <xf numFmtId="3" fontId="10" fillId="0" borderId="19" xfId="0" applyNumberFormat="1" applyFont="1" applyBorder="1" applyAlignment="1">
      <alignment horizontal="right"/>
    </xf>
    <xf numFmtId="0" fontId="10" fillId="0" borderId="19" xfId="0" applyFont="1" applyBorder="1" applyAlignment="1">
      <alignment wrapText="1"/>
    </xf>
    <xf numFmtId="0" fontId="10" fillId="0" borderId="19" xfId="0" applyFont="1" applyBorder="1"/>
    <xf numFmtId="0" fontId="5" fillId="0" borderId="19" xfId="0" applyFont="1" applyBorder="1"/>
    <xf numFmtId="2" fontId="3" fillId="0" borderId="2" xfId="0" applyNumberFormat="1" applyFont="1" applyBorder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3" fontId="6" fillId="0" borderId="19" xfId="0" applyNumberFormat="1" applyFont="1" applyBorder="1"/>
    <xf numFmtId="9" fontId="6" fillId="0" borderId="19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 wrapText="1"/>
    </xf>
    <xf numFmtId="14" fontId="6" fillId="0" borderId="20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3" fontId="6" fillId="0" borderId="19" xfId="0" applyNumberFormat="1" applyFont="1" applyBorder="1" applyAlignment="1">
      <alignment wrapText="1"/>
    </xf>
    <xf numFmtId="9" fontId="6" fillId="0" borderId="19" xfId="0" applyNumberFormat="1" applyFont="1" applyBorder="1" applyAlignment="1">
      <alignment horizontal="center" wrapText="1"/>
    </xf>
    <xf numFmtId="14" fontId="6" fillId="0" borderId="19" xfId="0" applyNumberFormat="1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3" fillId="0" borderId="19" xfId="0" applyFont="1" applyBorder="1"/>
    <xf numFmtId="3" fontId="6" fillId="0" borderId="19" xfId="0" applyNumberFormat="1" applyFont="1" applyBorder="1" applyAlignment="1">
      <alignment horizontal="right"/>
    </xf>
    <xf numFmtId="3" fontId="3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10" fontId="3" fillId="2" borderId="0" xfId="0" applyNumberFormat="1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left" vertical="top" wrapText="1"/>
    </xf>
    <xf numFmtId="14" fontId="6" fillId="0" borderId="22" xfId="0" applyNumberFormat="1" applyFont="1" applyBorder="1" applyAlignment="1">
      <alignment horizontal="center" wrapText="1"/>
    </xf>
    <xf numFmtId="10" fontId="3" fillId="2" borderId="12" xfId="0" applyNumberFormat="1" applyFont="1" applyFill="1" applyBorder="1" applyAlignment="1">
      <alignment horizontal="center" vertical="top"/>
    </xf>
    <xf numFmtId="14" fontId="6" fillId="0" borderId="22" xfId="0" applyNumberFormat="1" applyFont="1" applyBorder="1" applyAlignment="1">
      <alignment horizontal="center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17" width="13.453125" style="2" customWidth="1"/>
    <col min="18" max="18" width="11.6328125" style="2" customWidth="1"/>
    <col min="19" max="16384" width="9.1796875" style="2"/>
  </cols>
  <sheetData>
    <row r="1" spans="1:18" ht="38.25" customHeight="1" x14ac:dyDescent="0.35">
      <c r="A1" s="1" t="s">
        <v>0</v>
      </c>
    </row>
    <row r="2" spans="1:18" ht="15" customHeight="1" x14ac:dyDescent="0.35">
      <c r="A2" s="15" t="s">
        <v>1</v>
      </c>
      <c r="D2" s="3" t="s">
        <v>2</v>
      </c>
    </row>
    <row r="3" spans="1:18" ht="15" customHeight="1" x14ac:dyDescent="0.35">
      <c r="A3" s="3" t="s">
        <v>3</v>
      </c>
      <c r="D3" s="8" t="s">
        <v>4</v>
      </c>
    </row>
    <row r="4" spans="1:18" ht="15" customHeight="1" x14ac:dyDescent="0.35">
      <c r="A4" s="15" t="s">
        <v>5</v>
      </c>
      <c r="D4" s="43" t="s">
        <v>75</v>
      </c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8" ht="15" customHeight="1" x14ac:dyDescent="0.35">
      <c r="A5" s="15" t="s">
        <v>7</v>
      </c>
      <c r="D5" s="43" t="s">
        <v>8</v>
      </c>
      <c r="E5" s="43"/>
      <c r="F5" s="43"/>
      <c r="G5" s="43"/>
      <c r="H5" s="43"/>
      <c r="I5" s="43"/>
      <c r="J5" s="43"/>
      <c r="K5" s="43"/>
    </row>
    <row r="6" spans="1:18" ht="13.5" customHeight="1" x14ac:dyDescent="0.35">
      <c r="A6" s="15" t="s">
        <v>9</v>
      </c>
    </row>
    <row r="7" spans="1:18" ht="14.25" customHeight="1" x14ac:dyDescent="0.35">
      <c r="A7" s="44" t="s">
        <v>10</v>
      </c>
      <c r="B7" s="45"/>
      <c r="C7" s="45"/>
    </row>
    <row r="8" spans="1:18" ht="15" customHeight="1" x14ac:dyDescent="0.35">
      <c r="A8" s="3" t="s">
        <v>11</v>
      </c>
      <c r="D8" s="3" t="s">
        <v>12</v>
      </c>
      <c r="E8" s="14"/>
      <c r="F8" s="14"/>
      <c r="G8" s="14"/>
      <c r="H8" s="14"/>
      <c r="I8" s="14"/>
      <c r="J8" s="14"/>
      <c r="K8" s="14"/>
      <c r="L8" s="14"/>
      <c r="M8" s="14"/>
    </row>
    <row r="9" spans="1:18" ht="45" customHeight="1" x14ac:dyDescent="0.35">
      <c r="D9" s="43" t="s">
        <v>13</v>
      </c>
      <c r="E9" s="43"/>
      <c r="F9" s="43"/>
      <c r="G9" s="43"/>
      <c r="H9" s="43"/>
      <c r="I9" s="43"/>
      <c r="J9" s="43"/>
      <c r="K9" s="43"/>
      <c r="L9" s="43"/>
      <c r="M9" s="43"/>
    </row>
    <row r="10" spans="1:18" ht="45" customHeight="1" x14ac:dyDescent="0.35">
      <c r="D10" s="43" t="s">
        <v>14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18" ht="34" customHeight="1" x14ac:dyDescent="0.35">
      <c r="A11" s="3"/>
      <c r="D11" s="43" t="s">
        <v>15</v>
      </c>
      <c r="E11" s="43"/>
      <c r="F11" s="43"/>
      <c r="G11" s="43"/>
      <c r="H11" s="43"/>
      <c r="I11" s="43"/>
      <c r="J11" s="43"/>
      <c r="K11" s="43"/>
      <c r="L11" s="43"/>
      <c r="M11" s="43"/>
    </row>
    <row r="12" spans="1:18" ht="15" customHeight="1" x14ac:dyDescent="0.35">
      <c r="A12" s="3"/>
      <c r="G12" s="3"/>
      <c r="H12" s="3"/>
      <c r="I12" s="3"/>
      <c r="M12" s="12"/>
    </row>
    <row r="13" spans="1:18" ht="15" customHeight="1" x14ac:dyDescent="0.35">
      <c r="A13" s="50" t="s">
        <v>16</v>
      </c>
      <c r="B13" s="46" t="s">
        <v>17</v>
      </c>
      <c r="C13" s="46" t="s">
        <v>18</v>
      </c>
      <c r="D13" s="46" t="s">
        <v>19</v>
      </c>
      <c r="E13" s="54" t="s">
        <v>20</v>
      </c>
      <c r="F13" s="59" t="s">
        <v>21</v>
      </c>
      <c r="G13" s="60"/>
      <c r="H13" s="60"/>
      <c r="I13" s="60"/>
      <c r="J13" s="60"/>
      <c r="K13" s="60"/>
      <c r="L13" s="46" t="s">
        <v>22</v>
      </c>
      <c r="M13" s="46" t="s">
        <v>23</v>
      </c>
      <c r="N13" s="48" t="s">
        <v>24</v>
      </c>
      <c r="O13" s="48" t="s">
        <v>25</v>
      </c>
      <c r="P13" s="46" t="s">
        <v>26</v>
      </c>
      <c r="Q13" s="46" t="s">
        <v>27</v>
      </c>
      <c r="R13" s="64"/>
    </row>
    <row r="14" spans="1:18" ht="14.5" customHeight="1" x14ac:dyDescent="0.35">
      <c r="A14" s="51"/>
      <c r="B14" s="47"/>
      <c r="C14" s="47"/>
      <c r="D14" s="47"/>
      <c r="E14" s="55"/>
      <c r="F14" s="57" t="s">
        <v>28</v>
      </c>
      <c r="G14" s="58"/>
      <c r="H14" s="61" t="s">
        <v>29</v>
      </c>
      <c r="I14" s="62"/>
      <c r="J14" s="62"/>
      <c r="K14" s="62"/>
      <c r="L14" s="47"/>
      <c r="M14" s="47"/>
      <c r="N14" s="49"/>
      <c r="O14" s="49"/>
      <c r="P14" s="47"/>
      <c r="Q14" s="47"/>
      <c r="R14" s="64"/>
    </row>
    <row r="15" spans="1:18" ht="78" customHeight="1" x14ac:dyDescent="0.35">
      <c r="A15" s="51"/>
      <c r="B15" s="47"/>
      <c r="C15" s="47"/>
      <c r="D15" s="47"/>
      <c r="E15" s="55"/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3" t="s">
        <v>35</v>
      </c>
      <c r="L15" s="63"/>
      <c r="M15" s="47"/>
      <c r="N15" s="49"/>
      <c r="O15" s="49"/>
      <c r="P15" s="47"/>
      <c r="Q15" s="47"/>
      <c r="R15" s="64"/>
    </row>
    <row r="16" spans="1:18" ht="31" customHeight="1" x14ac:dyDescent="0.35">
      <c r="A16" s="52"/>
      <c r="B16" s="53"/>
      <c r="C16" s="53"/>
      <c r="D16" s="53"/>
      <c r="E16" s="56"/>
      <c r="F16" s="9" t="s">
        <v>36</v>
      </c>
      <c r="G16" s="9" t="s">
        <v>37</v>
      </c>
      <c r="H16" s="9" t="s">
        <v>36</v>
      </c>
      <c r="I16" s="9" t="s">
        <v>38</v>
      </c>
      <c r="J16" s="9" t="s">
        <v>39</v>
      </c>
      <c r="K16" s="9" t="s">
        <v>40</v>
      </c>
      <c r="L16" s="9"/>
      <c r="M16" s="53"/>
      <c r="N16" s="49"/>
      <c r="O16" s="49"/>
      <c r="P16" s="47"/>
      <c r="Q16" s="66"/>
      <c r="R16" s="64"/>
    </row>
    <row r="17" spans="1:18" ht="12.75" customHeight="1" x14ac:dyDescent="0.25">
      <c r="A17" s="27" t="s">
        <v>47</v>
      </c>
      <c r="B17" s="28" t="s">
        <v>48</v>
      </c>
      <c r="C17" s="28" t="s">
        <v>49</v>
      </c>
      <c r="D17" s="29">
        <v>22433500</v>
      </c>
      <c r="E17" s="29">
        <v>2565202</v>
      </c>
      <c r="F17" s="24">
        <v>19.5</v>
      </c>
      <c r="G17" s="24">
        <v>30</v>
      </c>
      <c r="H17" s="24">
        <v>20</v>
      </c>
      <c r="I17" s="24">
        <v>9</v>
      </c>
      <c r="J17" s="24">
        <v>15</v>
      </c>
      <c r="K17" s="24">
        <v>3.75</v>
      </c>
      <c r="L17" s="25">
        <f t="shared" ref="L17:L27" si="0">SUM(F17:K17)</f>
        <v>97.25</v>
      </c>
      <c r="M17" s="7">
        <v>2565202</v>
      </c>
      <c r="N17" s="30">
        <v>0.11</v>
      </c>
      <c r="O17" s="30">
        <v>0.5</v>
      </c>
      <c r="P17" s="31">
        <v>46387</v>
      </c>
      <c r="Q17" s="67">
        <v>46387</v>
      </c>
      <c r="R17" s="65"/>
    </row>
    <row r="18" spans="1:18" ht="12.75" customHeight="1" x14ac:dyDescent="0.25">
      <c r="A18" s="27" t="s">
        <v>50</v>
      </c>
      <c r="B18" s="28" t="s">
        <v>51</v>
      </c>
      <c r="C18" s="28" t="s">
        <v>52</v>
      </c>
      <c r="D18" s="29">
        <v>3600000</v>
      </c>
      <c r="E18" s="29">
        <v>1782598</v>
      </c>
      <c r="F18" s="24">
        <v>18</v>
      </c>
      <c r="G18" s="24">
        <v>30</v>
      </c>
      <c r="H18" s="24">
        <v>20</v>
      </c>
      <c r="I18" s="24">
        <v>10</v>
      </c>
      <c r="J18" s="24">
        <v>15</v>
      </c>
      <c r="K18" s="24">
        <v>3.5</v>
      </c>
      <c r="L18" s="26">
        <f t="shared" si="0"/>
        <v>96.5</v>
      </c>
      <c r="M18" s="7">
        <v>1782598</v>
      </c>
      <c r="N18" s="30">
        <v>0.5</v>
      </c>
      <c r="O18" s="30">
        <v>0.5</v>
      </c>
      <c r="P18" s="31">
        <v>46387</v>
      </c>
      <c r="Q18" s="32">
        <v>46387</v>
      </c>
      <c r="R18" s="68"/>
    </row>
    <row r="19" spans="1:18" ht="12.75" customHeight="1" x14ac:dyDescent="0.25">
      <c r="A19" s="33" t="s">
        <v>41</v>
      </c>
      <c r="B19" s="34" t="s">
        <v>42</v>
      </c>
      <c r="C19" s="34" t="s">
        <v>43</v>
      </c>
      <c r="D19" s="35">
        <v>36713516</v>
      </c>
      <c r="E19" s="35">
        <v>1413035</v>
      </c>
      <c r="F19" s="24">
        <v>18.5</v>
      </c>
      <c r="G19" s="24">
        <v>30</v>
      </c>
      <c r="H19" s="24">
        <v>20</v>
      </c>
      <c r="I19" s="24">
        <v>9</v>
      </c>
      <c r="J19" s="24">
        <v>15</v>
      </c>
      <c r="K19" s="24">
        <v>3.5</v>
      </c>
      <c r="L19" s="24">
        <f t="shared" si="0"/>
        <v>96</v>
      </c>
      <c r="M19" s="7">
        <v>1413035</v>
      </c>
      <c r="N19" s="36">
        <v>0.04</v>
      </c>
      <c r="O19" s="30">
        <v>0.5</v>
      </c>
      <c r="P19" s="31">
        <v>46387</v>
      </c>
      <c r="Q19" s="32">
        <v>46387</v>
      </c>
      <c r="R19" s="68"/>
    </row>
    <row r="20" spans="1:18" ht="12.75" customHeight="1" x14ac:dyDescent="0.25">
      <c r="A20" s="27" t="s">
        <v>68</v>
      </c>
      <c r="B20" s="28" t="s">
        <v>69</v>
      </c>
      <c r="C20" s="28" t="s">
        <v>70</v>
      </c>
      <c r="D20" s="29">
        <v>3272132</v>
      </c>
      <c r="E20" s="29">
        <v>1043472</v>
      </c>
      <c r="F20" s="24">
        <v>19.5</v>
      </c>
      <c r="G20" s="24">
        <v>30</v>
      </c>
      <c r="H20" s="24">
        <v>20</v>
      </c>
      <c r="I20" s="24">
        <v>8</v>
      </c>
      <c r="J20" s="24">
        <v>15</v>
      </c>
      <c r="K20" s="24">
        <v>3.5</v>
      </c>
      <c r="L20" s="24">
        <f t="shared" si="0"/>
        <v>96</v>
      </c>
      <c r="M20" s="7">
        <v>1043472</v>
      </c>
      <c r="N20" s="30">
        <v>0.32</v>
      </c>
      <c r="O20" s="30">
        <v>0.5</v>
      </c>
      <c r="P20" s="37">
        <v>46387</v>
      </c>
      <c r="Q20" s="69">
        <v>46387</v>
      </c>
      <c r="R20" s="65"/>
    </row>
    <row r="21" spans="1:18" ht="12.75" customHeight="1" x14ac:dyDescent="0.25">
      <c r="A21" s="27" t="s">
        <v>71</v>
      </c>
      <c r="B21" s="28" t="s">
        <v>72</v>
      </c>
      <c r="C21" s="28" t="s">
        <v>73</v>
      </c>
      <c r="D21" s="29">
        <v>13508750</v>
      </c>
      <c r="E21" s="29">
        <v>543475</v>
      </c>
      <c r="F21" s="24">
        <v>16.5</v>
      </c>
      <c r="G21" s="24">
        <v>30</v>
      </c>
      <c r="H21" s="24">
        <v>20</v>
      </c>
      <c r="I21" s="24">
        <v>9</v>
      </c>
      <c r="J21" s="24">
        <v>15</v>
      </c>
      <c r="K21" s="24">
        <v>4.5</v>
      </c>
      <c r="L21" s="24">
        <f t="shared" si="0"/>
        <v>95</v>
      </c>
      <c r="M21" s="7">
        <v>543475</v>
      </c>
      <c r="N21" s="30">
        <v>0.04</v>
      </c>
      <c r="O21" s="30">
        <v>0.5</v>
      </c>
      <c r="P21" s="31">
        <v>46387</v>
      </c>
      <c r="Q21" s="32">
        <v>46387</v>
      </c>
      <c r="R21" s="68"/>
    </row>
    <row r="22" spans="1:18" ht="12.75" customHeight="1" x14ac:dyDescent="0.25">
      <c r="A22" s="27" t="s">
        <v>53</v>
      </c>
      <c r="B22" s="28" t="s">
        <v>54</v>
      </c>
      <c r="C22" s="28" t="s">
        <v>55</v>
      </c>
      <c r="D22" s="29">
        <v>2200000</v>
      </c>
      <c r="E22" s="29">
        <v>543475</v>
      </c>
      <c r="F22" s="24">
        <v>17</v>
      </c>
      <c r="G22" s="24">
        <v>30</v>
      </c>
      <c r="H22" s="24">
        <v>20</v>
      </c>
      <c r="I22" s="24">
        <v>9</v>
      </c>
      <c r="J22" s="24">
        <v>15</v>
      </c>
      <c r="K22" s="24">
        <v>3.5</v>
      </c>
      <c r="L22" s="24">
        <f t="shared" si="0"/>
        <v>94.5</v>
      </c>
      <c r="M22" s="7">
        <v>543475</v>
      </c>
      <c r="N22" s="30">
        <v>0.25</v>
      </c>
      <c r="O22" s="30">
        <v>0.5</v>
      </c>
      <c r="P22" s="31">
        <v>46387</v>
      </c>
      <c r="Q22" s="32">
        <v>46387</v>
      </c>
      <c r="R22" s="68"/>
    </row>
    <row r="23" spans="1:18" ht="12.75" customHeight="1" x14ac:dyDescent="0.25">
      <c r="A23" s="27" t="s">
        <v>65</v>
      </c>
      <c r="B23" s="28" t="s">
        <v>66</v>
      </c>
      <c r="C23" s="28" t="s">
        <v>67</v>
      </c>
      <c r="D23" s="29">
        <v>220000</v>
      </c>
      <c r="E23" s="29">
        <v>108695</v>
      </c>
      <c r="F23" s="24">
        <v>16</v>
      </c>
      <c r="G23" s="24">
        <v>30</v>
      </c>
      <c r="H23" s="24">
        <v>20</v>
      </c>
      <c r="I23" s="24">
        <v>9</v>
      </c>
      <c r="J23" s="24">
        <v>15</v>
      </c>
      <c r="K23" s="24">
        <v>4.25</v>
      </c>
      <c r="L23" s="24">
        <f t="shared" si="0"/>
        <v>94.25</v>
      </c>
      <c r="M23" s="7">
        <v>108695</v>
      </c>
      <c r="N23" s="30">
        <v>0.49</v>
      </c>
      <c r="O23" s="30">
        <v>0.5</v>
      </c>
      <c r="P23" s="37">
        <v>46387</v>
      </c>
      <c r="Q23" s="38">
        <v>46387</v>
      </c>
      <c r="R23" s="68"/>
    </row>
    <row r="24" spans="1:18" ht="12.75" customHeight="1" x14ac:dyDescent="0.25">
      <c r="A24" s="27" t="s">
        <v>56</v>
      </c>
      <c r="B24" s="28" t="s">
        <v>57</v>
      </c>
      <c r="C24" s="28" t="s">
        <v>58</v>
      </c>
      <c r="D24" s="29">
        <v>6000000</v>
      </c>
      <c r="E24" s="29">
        <v>2543463</v>
      </c>
      <c r="F24" s="24">
        <v>15</v>
      </c>
      <c r="G24" s="24">
        <v>30</v>
      </c>
      <c r="H24" s="24">
        <v>20</v>
      </c>
      <c r="I24" s="24">
        <v>9</v>
      </c>
      <c r="J24" s="24">
        <v>15</v>
      </c>
      <c r="K24" s="24">
        <v>3.5</v>
      </c>
      <c r="L24" s="24">
        <f t="shared" si="0"/>
        <v>92.5</v>
      </c>
      <c r="M24" s="7">
        <v>2543463</v>
      </c>
      <c r="N24" s="30">
        <v>0.42</v>
      </c>
      <c r="O24" s="30">
        <v>0.5</v>
      </c>
      <c r="P24" s="37">
        <v>46387</v>
      </c>
      <c r="Q24" s="38">
        <v>46387</v>
      </c>
      <c r="R24" s="68"/>
    </row>
    <row r="25" spans="1:18" ht="12.75" customHeight="1" x14ac:dyDescent="0.25">
      <c r="A25" s="27" t="s">
        <v>59</v>
      </c>
      <c r="B25" s="39" t="s">
        <v>60</v>
      </c>
      <c r="C25" s="28" t="s">
        <v>61</v>
      </c>
      <c r="D25" s="29">
        <v>1295214</v>
      </c>
      <c r="E25" s="29">
        <v>565214</v>
      </c>
      <c r="F25" s="24">
        <v>15</v>
      </c>
      <c r="G25" s="24">
        <v>30</v>
      </c>
      <c r="H25" s="24">
        <v>20</v>
      </c>
      <c r="I25" s="24">
        <v>8.5</v>
      </c>
      <c r="J25" s="24">
        <v>15</v>
      </c>
      <c r="K25" s="24">
        <v>3.5</v>
      </c>
      <c r="L25" s="24">
        <f t="shared" si="0"/>
        <v>92</v>
      </c>
      <c r="M25" s="7">
        <v>565214</v>
      </c>
      <c r="N25" s="30">
        <v>0.44</v>
      </c>
      <c r="O25" s="30">
        <v>0.5</v>
      </c>
      <c r="P25" s="37">
        <v>46387</v>
      </c>
      <c r="Q25" s="38">
        <v>46387</v>
      </c>
      <c r="R25" s="68"/>
    </row>
    <row r="26" spans="1:18" ht="12.75" customHeight="1" x14ac:dyDescent="0.25">
      <c r="A26" s="27" t="s">
        <v>44</v>
      </c>
      <c r="B26" s="28" t="s">
        <v>45</v>
      </c>
      <c r="C26" s="28" t="s">
        <v>46</v>
      </c>
      <c r="D26" s="29">
        <v>4000000</v>
      </c>
      <c r="E26" s="29">
        <v>869560</v>
      </c>
      <c r="F26" s="24">
        <v>6.5</v>
      </c>
      <c r="G26" s="24">
        <v>30</v>
      </c>
      <c r="H26" s="24">
        <v>20</v>
      </c>
      <c r="I26" s="24">
        <v>9.5</v>
      </c>
      <c r="J26" s="24">
        <v>10</v>
      </c>
      <c r="K26" s="24">
        <v>3.5</v>
      </c>
      <c r="L26" s="24">
        <f t="shared" si="0"/>
        <v>79.5</v>
      </c>
      <c r="M26" s="7">
        <v>869560</v>
      </c>
      <c r="N26" s="30">
        <v>0.09</v>
      </c>
      <c r="O26" s="30">
        <v>0.5</v>
      </c>
      <c r="P26" s="31">
        <v>46387</v>
      </c>
      <c r="Q26" s="32">
        <v>46387</v>
      </c>
      <c r="R26" s="68"/>
    </row>
    <row r="27" spans="1:18" ht="12.75" customHeight="1" x14ac:dyDescent="0.25">
      <c r="A27" s="27" t="s">
        <v>62</v>
      </c>
      <c r="B27" s="39" t="s">
        <v>63</v>
      </c>
      <c r="C27" s="28" t="s">
        <v>64</v>
      </c>
      <c r="D27" s="29">
        <v>700000</v>
      </c>
      <c r="E27" s="40">
        <v>347824</v>
      </c>
      <c r="F27" s="24">
        <v>6</v>
      </c>
      <c r="G27" s="24">
        <v>30</v>
      </c>
      <c r="H27" s="24">
        <v>20</v>
      </c>
      <c r="I27" s="24">
        <v>8</v>
      </c>
      <c r="J27" s="24">
        <v>10</v>
      </c>
      <c r="K27" s="24">
        <v>2.75</v>
      </c>
      <c r="L27" s="24">
        <f t="shared" si="0"/>
        <v>76.75</v>
      </c>
      <c r="M27" s="7">
        <v>347824</v>
      </c>
      <c r="N27" s="30">
        <v>0.5</v>
      </c>
      <c r="O27" s="30">
        <v>0.5</v>
      </c>
      <c r="P27" s="37">
        <v>46387</v>
      </c>
      <c r="Q27" s="38">
        <v>46387</v>
      </c>
      <c r="R27" s="68"/>
    </row>
    <row r="28" spans="1:18" ht="12" x14ac:dyDescent="0.35">
      <c r="D28" s="41">
        <f>SUM(D17:D27)</f>
        <v>93943112</v>
      </c>
      <c r="E28" s="41">
        <f>SUM(E17:E27)</f>
        <v>12326013</v>
      </c>
      <c r="M28" s="41">
        <f>SUM(M17:M27)</f>
        <v>12326013</v>
      </c>
      <c r="O28" s="11"/>
      <c r="P28" s="11"/>
      <c r="Q28" s="11"/>
    </row>
    <row r="29" spans="1:18" ht="12" x14ac:dyDescent="0.35">
      <c r="E29" s="42"/>
      <c r="L29" s="2" t="s">
        <v>74</v>
      </c>
      <c r="M29" s="41">
        <f>15000000-M28</f>
        <v>2673987</v>
      </c>
    </row>
  </sheetData>
  <sortState xmlns:xlrd2="http://schemas.microsoft.com/office/spreadsheetml/2017/richdata2" ref="A17:Q27">
    <sortCondition descending="1" ref="L17:L27"/>
  </sortState>
  <mergeCells count="21">
    <mergeCell ref="A7:C7"/>
    <mergeCell ref="D10:M10"/>
    <mergeCell ref="P13:P16"/>
    <mergeCell ref="Q13:Q16"/>
    <mergeCell ref="A13:A16"/>
    <mergeCell ref="B13:B16"/>
    <mergeCell ref="C13:C16"/>
    <mergeCell ref="D13:D16"/>
    <mergeCell ref="E13:E16"/>
    <mergeCell ref="N13:N16"/>
    <mergeCell ref="O13:O16"/>
    <mergeCell ref="F14:G14"/>
    <mergeCell ref="M13:M16"/>
    <mergeCell ref="F13:K13"/>
    <mergeCell ref="H14:K14"/>
    <mergeCell ref="L13:L15"/>
    <mergeCell ref="R13:R16"/>
    <mergeCell ref="D5:K5"/>
    <mergeCell ref="D4:N4"/>
    <mergeCell ref="D9:M9"/>
    <mergeCell ref="D11:M11"/>
  </mergeCells>
  <dataValidations disablePrompts="1" count="7">
    <dataValidation type="decimal" operator="lessThanOrEqual" allowBlank="1" showInputMessage="1" showErrorMessage="1" error="max. 40" sqref="F28:F1048576 F12:F15 F6:F10 F1:F3" xr:uid="{0DC8B4AE-4DD1-4C05-9A98-C92232D13395}">
      <formula1>15</formula1>
    </dataValidation>
    <dataValidation type="decimal" operator="lessThanOrEqual" allowBlank="1" showInputMessage="1" showErrorMessage="1" error="max. 15" sqref="G28:G1048576 G12:G15 G6:G10 G1:G3" xr:uid="{BE94311A-9252-4A6B-AE21-116738ED44AE}">
      <formula1>35</formula1>
    </dataValidation>
    <dataValidation type="decimal" operator="lessThanOrEqual" allowBlank="1" showInputMessage="1" showErrorMessage="1" sqref="F17:F27 H17:H27" xr:uid="{DAB0EF31-3DA8-C546-A16C-EB49B88F4A3C}">
      <formula1>20</formula1>
    </dataValidation>
    <dataValidation type="decimal" operator="lessThanOrEqual" allowBlank="1" showInputMessage="1" showErrorMessage="1" sqref="G17:G27" xr:uid="{6791B487-71A3-114A-AC1C-475841965C82}">
      <formula1>30</formula1>
    </dataValidation>
    <dataValidation type="decimal" operator="lessThanOrEqual" allowBlank="1" showInputMessage="1" showErrorMessage="1" sqref="I17:I27" xr:uid="{BC4AEF89-2C69-2446-AB98-7B082F8B3012}">
      <formula1>10</formula1>
    </dataValidation>
    <dataValidation type="decimal" operator="lessThanOrEqual" allowBlank="1" showInputMessage="1" showErrorMessage="1" sqref="J17:J27" xr:uid="{7359E9E1-A0DE-664A-8426-897D50F8D8F1}">
      <formula1>15</formula1>
    </dataValidation>
    <dataValidation type="decimal" operator="lessThanOrEqual" allowBlank="1" showInputMessage="1" showErrorMessage="1" sqref="K17:K27" xr:uid="{CBD49AAC-8806-4747-AA21-82A5F6684F1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8FBA-297B-1348-9961-5E0CDBA17572}">
  <sheetPr>
    <pageSetUpPr fitToPage="1"/>
  </sheetPr>
  <dimension ref="A1:L29"/>
  <sheetViews>
    <sheetView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5" t="s">
        <v>1</v>
      </c>
      <c r="D2" s="3" t="s">
        <v>2</v>
      </c>
    </row>
    <row r="3" spans="1:12" ht="15" customHeight="1" x14ac:dyDescent="0.35">
      <c r="A3" s="3" t="s">
        <v>3</v>
      </c>
      <c r="D3" s="8" t="s">
        <v>4</v>
      </c>
    </row>
    <row r="4" spans="1:12" ht="15" customHeight="1" x14ac:dyDescent="0.35">
      <c r="A4" s="15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 x14ac:dyDescent="0.35">
      <c r="A5" s="15" t="s">
        <v>7</v>
      </c>
      <c r="D5" s="14" t="s">
        <v>8</v>
      </c>
    </row>
    <row r="6" spans="1:12" ht="13.5" customHeight="1" x14ac:dyDescent="0.35">
      <c r="A6" s="15" t="s">
        <v>9</v>
      </c>
    </row>
    <row r="7" spans="1:12" ht="14.25" customHeight="1" x14ac:dyDescent="0.35">
      <c r="A7" s="44" t="s">
        <v>10</v>
      </c>
      <c r="B7" s="45"/>
      <c r="C7" s="45"/>
    </row>
    <row r="8" spans="1:12" ht="15" customHeight="1" x14ac:dyDescent="0.35">
      <c r="A8" s="3" t="s">
        <v>11</v>
      </c>
      <c r="D8" s="3" t="s">
        <v>12</v>
      </c>
      <c r="E8" s="14"/>
      <c r="F8" s="14"/>
      <c r="G8" s="14"/>
      <c r="H8" s="14"/>
      <c r="I8" s="14"/>
      <c r="J8" s="14"/>
      <c r="K8" s="14"/>
      <c r="L8" s="14"/>
    </row>
    <row r="9" spans="1:12" ht="45" customHeight="1" x14ac:dyDescent="0.35">
      <c r="D9" s="43" t="s">
        <v>13</v>
      </c>
      <c r="E9" s="43"/>
      <c r="F9" s="43"/>
      <c r="G9" s="43"/>
      <c r="H9" s="43"/>
      <c r="I9" s="43"/>
      <c r="J9" s="43"/>
      <c r="K9" s="43"/>
      <c r="L9" s="43"/>
    </row>
    <row r="10" spans="1:12" ht="45" customHeight="1" x14ac:dyDescent="0.35">
      <c r="D10" s="43" t="s">
        <v>14</v>
      </c>
      <c r="E10" s="43"/>
      <c r="F10" s="43"/>
      <c r="G10" s="43"/>
      <c r="H10" s="43"/>
      <c r="I10" s="43"/>
      <c r="J10" s="43"/>
      <c r="K10" s="43"/>
      <c r="L10" s="43"/>
    </row>
    <row r="11" spans="1:12" ht="34" customHeight="1" x14ac:dyDescent="0.35">
      <c r="A11" s="3"/>
      <c r="D11" s="43" t="s">
        <v>15</v>
      </c>
      <c r="E11" s="43"/>
      <c r="F11" s="43"/>
      <c r="G11" s="43"/>
      <c r="H11" s="43"/>
      <c r="I11" s="43"/>
      <c r="J11" s="43"/>
      <c r="K11" s="43"/>
      <c r="L11" s="43"/>
    </row>
    <row r="12" spans="1:12" ht="15" customHeight="1" x14ac:dyDescent="0.35">
      <c r="A12" s="3"/>
      <c r="G12" s="3"/>
      <c r="H12" s="3"/>
      <c r="I12" s="3"/>
    </row>
    <row r="13" spans="1:12" ht="15" customHeight="1" x14ac:dyDescent="0.35">
      <c r="A13" s="50" t="s">
        <v>16</v>
      </c>
      <c r="B13" s="46" t="s">
        <v>17</v>
      </c>
      <c r="C13" s="46" t="s">
        <v>18</v>
      </c>
      <c r="D13" s="46" t="s">
        <v>19</v>
      </c>
      <c r="E13" s="54" t="s">
        <v>20</v>
      </c>
      <c r="F13" s="59" t="s">
        <v>21</v>
      </c>
      <c r="G13" s="60"/>
      <c r="H13" s="60"/>
      <c r="I13" s="60"/>
      <c r="J13" s="60"/>
      <c r="K13" s="60"/>
      <c r="L13" s="46" t="s">
        <v>22</v>
      </c>
    </row>
    <row r="14" spans="1:12" ht="14.5" customHeight="1" x14ac:dyDescent="0.35">
      <c r="A14" s="51"/>
      <c r="B14" s="47"/>
      <c r="C14" s="47"/>
      <c r="D14" s="47"/>
      <c r="E14" s="55"/>
      <c r="F14" s="57" t="s">
        <v>28</v>
      </c>
      <c r="G14" s="58"/>
      <c r="H14" s="61" t="s">
        <v>29</v>
      </c>
      <c r="I14" s="62"/>
      <c r="J14" s="62"/>
      <c r="K14" s="62"/>
      <c r="L14" s="47"/>
    </row>
    <row r="15" spans="1:12" ht="78" customHeight="1" x14ac:dyDescent="0.35">
      <c r="A15" s="51"/>
      <c r="B15" s="47"/>
      <c r="C15" s="47"/>
      <c r="D15" s="47"/>
      <c r="E15" s="55"/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3" t="s">
        <v>35</v>
      </c>
      <c r="L15" s="63"/>
    </row>
    <row r="16" spans="1:12" ht="31" customHeight="1" x14ac:dyDescent="0.35">
      <c r="A16" s="52"/>
      <c r="B16" s="53"/>
      <c r="C16" s="53"/>
      <c r="D16" s="53"/>
      <c r="E16" s="56"/>
      <c r="F16" s="9" t="s">
        <v>36</v>
      </c>
      <c r="G16" s="9" t="s">
        <v>37</v>
      </c>
      <c r="H16" s="9" t="s">
        <v>36</v>
      </c>
      <c r="I16" s="9" t="s">
        <v>38</v>
      </c>
      <c r="J16" s="9" t="s">
        <v>39</v>
      </c>
      <c r="K16" s="9" t="s">
        <v>40</v>
      </c>
      <c r="L16" s="9"/>
    </row>
    <row r="17" spans="1:12" ht="12.75" customHeight="1" x14ac:dyDescent="0.25">
      <c r="A17" s="16" t="s">
        <v>41</v>
      </c>
      <c r="B17" s="21" t="s">
        <v>42</v>
      </c>
      <c r="C17" s="21" t="s">
        <v>43</v>
      </c>
      <c r="D17" s="18">
        <v>36713516</v>
      </c>
      <c r="E17" s="18">
        <v>1413035</v>
      </c>
      <c r="F17" s="24">
        <v>19</v>
      </c>
      <c r="G17" s="24">
        <v>30</v>
      </c>
      <c r="H17" s="24">
        <v>20</v>
      </c>
      <c r="I17" s="24">
        <v>9</v>
      </c>
      <c r="J17" s="24">
        <v>15</v>
      </c>
      <c r="K17" s="24">
        <v>3</v>
      </c>
      <c r="L17" s="25">
        <f>SUM(F17:K17)</f>
        <v>96</v>
      </c>
    </row>
    <row r="18" spans="1:12" ht="12.75" customHeight="1" x14ac:dyDescent="0.25">
      <c r="A18" s="17" t="s">
        <v>44</v>
      </c>
      <c r="B18" s="22" t="s">
        <v>45</v>
      </c>
      <c r="C18" s="22" t="s">
        <v>46</v>
      </c>
      <c r="D18" s="19">
        <v>4000000</v>
      </c>
      <c r="E18" s="19">
        <v>869560</v>
      </c>
      <c r="F18" s="24">
        <v>8</v>
      </c>
      <c r="G18" s="24">
        <v>30</v>
      </c>
      <c r="H18" s="24">
        <v>20</v>
      </c>
      <c r="I18" s="24">
        <v>10</v>
      </c>
      <c r="J18" s="24">
        <v>5</v>
      </c>
      <c r="K18" s="24">
        <v>3</v>
      </c>
      <c r="L18" s="26">
        <f>SUM(F18:K18)</f>
        <v>76</v>
      </c>
    </row>
    <row r="19" spans="1:12" ht="12.75" customHeight="1" x14ac:dyDescent="0.25">
      <c r="A19" s="17" t="s">
        <v>47</v>
      </c>
      <c r="B19" s="22" t="s">
        <v>48</v>
      </c>
      <c r="C19" s="22" t="s">
        <v>49</v>
      </c>
      <c r="D19" s="19">
        <v>22433500</v>
      </c>
      <c r="E19" s="19">
        <v>2565202</v>
      </c>
      <c r="F19" s="24">
        <v>20</v>
      </c>
      <c r="G19" s="24">
        <v>30</v>
      </c>
      <c r="H19" s="24">
        <v>20</v>
      </c>
      <c r="I19" s="24">
        <v>9</v>
      </c>
      <c r="J19" s="24">
        <v>15</v>
      </c>
      <c r="K19" s="24">
        <v>4</v>
      </c>
      <c r="L19" s="24">
        <f>SUM(F19:K19)</f>
        <v>98</v>
      </c>
    </row>
    <row r="20" spans="1:12" ht="12.75" customHeight="1" x14ac:dyDescent="0.25">
      <c r="A20" s="17" t="s">
        <v>50</v>
      </c>
      <c r="B20" s="22" t="s">
        <v>51</v>
      </c>
      <c r="C20" s="22" t="s">
        <v>52</v>
      </c>
      <c r="D20" s="19">
        <v>3600000</v>
      </c>
      <c r="E20" s="19">
        <v>1782598</v>
      </c>
      <c r="F20" s="24">
        <v>18</v>
      </c>
      <c r="G20" s="24">
        <v>30</v>
      </c>
      <c r="H20" s="24">
        <v>20</v>
      </c>
      <c r="I20" s="24">
        <v>10</v>
      </c>
      <c r="J20" s="24">
        <v>15</v>
      </c>
      <c r="K20" s="24">
        <v>3</v>
      </c>
      <c r="L20" s="24">
        <f>SUM(F20:K20)</f>
        <v>96</v>
      </c>
    </row>
    <row r="21" spans="1:12" ht="12.75" customHeight="1" x14ac:dyDescent="0.25">
      <c r="A21" s="17" t="s">
        <v>53</v>
      </c>
      <c r="B21" s="22" t="s">
        <v>54</v>
      </c>
      <c r="C21" s="22" t="s">
        <v>55</v>
      </c>
      <c r="D21" s="19">
        <v>2200000</v>
      </c>
      <c r="E21" s="19">
        <v>543475</v>
      </c>
      <c r="F21" s="24">
        <v>17</v>
      </c>
      <c r="G21" s="24">
        <v>30</v>
      </c>
      <c r="H21" s="24">
        <v>20</v>
      </c>
      <c r="I21" s="24">
        <v>9</v>
      </c>
      <c r="J21" s="24">
        <v>15</v>
      </c>
      <c r="K21" s="24">
        <v>3</v>
      </c>
      <c r="L21" s="24">
        <f t="shared" ref="L21:L27" si="0">SUM(F21:K21)</f>
        <v>94</v>
      </c>
    </row>
    <row r="22" spans="1:12" ht="12.75" customHeight="1" x14ac:dyDescent="0.25">
      <c r="A22" s="17" t="s">
        <v>56</v>
      </c>
      <c r="B22" s="22" t="s">
        <v>57</v>
      </c>
      <c r="C22" s="22" t="s">
        <v>58</v>
      </c>
      <c r="D22" s="19">
        <v>6000000</v>
      </c>
      <c r="E22" s="19">
        <v>2543463</v>
      </c>
      <c r="F22" s="24">
        <v>15</v>
      </c>
      <c r="G22" s="24">
        <v>30</v>
      </c>
      <c r="H22" s="24">
        <v>20</v>
      </c>
      <c r="I22" s="24">
        <v>9</v>
      </c>
      <c r="J22" s="24">
        <v>15</v>
      </c>
      <c r="K22" s="24">
        <v>3</v>
      </c>
      <c r="L22" s="24">
        <f t="shared" si="0"/>
        <v>92</v>
      </c>
    </row>
    <row r="23" spans="1:12" ht="12.75" customHeight="1" x14ac:dyDescent="0.25">
      <c r="A23" s="17" t="s">
        <v>59</v>
      </c>
      <c r="B23" s="23" t="s">
        <v>60</v>
      </c>
      <c r="C23" s="22" t="s">
        <v>61</v>
      </c>
      <c r="D23" s="19">
        <v>1295214</v>
      </c>
      <c r="E23" s="19">
        <v>565214</v>
      </c>
      <c r="F23" s="24">
        <v>15</v>
      </c>
      <c r="G23" s="24">
        <v>30</v>
      </c>
      <c r="H23" s="24">
        <v>20</v>
      </c>
      <c r="I23" s="24">
        <v>9</v>
      </c>
      <c r="J23" s="24">
        <v>15</v>
      </c>
      <c r="K23" s="24">
        <v>3</v>
      </c>
      <c r="L23" s="24">
        <f t="shared" si="0"/>
        <v>92</v>
      </c>
    </row>
    <row r="24" spans="1:12" ht="12.75" customHeight="1" x14ac:dyDescent="0.25">
      <c r="A24" s="17" t="s">
        <v>62</v>
      </c>
      <c r="B24" s="23" t="s">
        <v>63</v>
      </c>
      <c r="C24" s="22" t="s">
        <v>64</v>
      </c>
      <c r="D24" s="19">
        <v>700000</v>
      </c>
      <c r="E24" s="20">
        <v>347824</v>
      </c>
      <c r="F24" s="24">
        <v>6</v>
      </c>
      <c r="G24" s="24">
        <v>30</v>
      </c>
      <c r="H24" s="24">
        <v>20</v>
      </c>
      <c r="I24" s="24">
        <v>8</v>
      </c>
      <c r="J24" s="24">
        <v>5</v>
      </c>
      <c r="K24" s="24">
        <v>2</v>
      </c>
      <c r="L24" s="24">
        <f t="shared" si="0"/>
        <v>71</v>
      </c>
    </row>
    <row r="25" spans="1:12" ht="12.75" customHeight="1" x14ac:dyDescent="0.25">
      <c r="A25" s="17" t="s">
        <v>65</v>
      </c>
      <c r="B25" s="22" t="s">
        <v>66</v>
      </c>
      <c r="C25" s="22" t="s">
        <v>67</v>
      </c>
      <c r="D25" s="19">
        <v>220000</v>
      </c>
      <c r="E25" s="19">
        <v>108695</v>
      </c>
      <c r="F25" s="24">
        <v>16</v>
      </c>
      <c r="G25" s="24">
        <v>30</v>
      </c>
      <c r="H25" s="24">
        <v>20</v>
      </c>
      <c r="I25" s="24">
        <v>9</v>
      </c>
      <c r="J25" s="24">
        <v>15</v>
      </c>
      <c r="K25" s="24">
        <v>4</v>
      </c>
      <c r="L25" s="24">
        <f t="shared" si="0"/>
        <v>94</v>
      </c>
    </row>
    <row r="26" spans="1:12" ht="12.75" customHeight="1" x14ac:dyDescent="0.25">
      <c r="A26" s="17" t="s">
        <v>68</v>
      </c>
      <c r="B26" s="22" t="s">
        <v>69</v>
      </c>
      <c r="C26" s="22" t="s">
        <v>70</v>
      </c>
      <c r="D26" s="19">
        <v>3272132</v>
      </c>
      <c r="E26" s="19">
        <v>1043472</v>
      </c>
      <c r="F26" s="24">
        <v>20</v>
      </c>
      <c r="G26" s="24">
        <v>30</v>
      </c>
      <c r="H26" s="24">
        <v>20</v>
      </c>
      <c r="I26" s="24">
        <v>8</v>
      </c>
      <c r="J26" s="24">
        <v>15</v>
      </c>
      <c r="K26" s="24">
        <v>3</v>
      </c>
      <c r="L26" s="24">
        <f t="shared" si="0"/>
        <v>96</v>
      </c>
    </row>
    <row r="27" spans="1:12" ht="12.75" customHeight="1" x14ac:dyDescent="0.25">
      <c r="A27" s="17" t="s">
        <v>71</v>
      </c>
      <c r="B27" s="22" t="s">
        <v>72</v>
      </c>
      <c r="C27" s="22" t="s">
        <v>73</v>
      </c>
      <c r="D27" s="19">
        <v>13508750</v>
      </c>
      <c r="E27" s="19">
        <v>543475</v>
      </c>
      <c r="F27" s="24">
        <v>17</v>
      </c>
      <c r="G27" s="24">
        <v>30</v>
      </c>
      <c r="H27" s="24">
        <v>20</v>
      </c>
      <c r="I27" s="24">
        <v>9</v>
      </c>
      <c r="J27" s="24">
        <v>15</v>
      </c>
      <c r="K27" s="24">
        <v>5</v>
      </c>
      <c r="L27" s="24">
        <f t="shared" si="0"/>
        <v>96</v>
      </c>
    </row>
    <row r="28" spans="1:12" ht="12.5" x14ac:dyDescent="0.35">
      <c r="A28" s="4"/>
      <c r="B28" s="4"/>
      <c r="C28" s="4"/>
      <c r="D28" s="5">
        <f>SUM(D17:D27)</f>
        <v>93943112</v>
      </c>
      <c r="E28" s="5">
        <f>SUM(E17:E27)</f>
        <v>12326013</v>
      </c>
      <c r="F28" s="4"/>
      <c r="G28" s="4"/>
      <c r="H28" s="4"/>
      <c r="I28" s="4"/>
      <c r="J28" s="4"/>
      <c r="K28" s="4"/>
      <c r="L28" s="4"/>
    </row>
    <row r="29" spans="1:12" ht="12.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</row>
  </sheetData>
  <mergeCells count="14">
    <mergeCell ref="D4:L4"/>
    <mergeCell ref="A7:C7"/>
    <mergeCell ref="D9:L9"/>
    <mergeCell ref="D10:L10"/>
    <mergeCell ref="D11:L11"/>
    <mergeCell ref="A13:A16"/>
    <mergeCell ref="B13:B16"/>
    <mergeCell ref="C13:C16"/>
    <mergeCell ref="D13:D16"/>
    <mergeCell ref="E13:E16"/>
    <mergeCell ref="F14:G14"/>
    <mergeCell ref="H14:K14"/>
    <mergeCell ref="F13:K13"/>
    <mergeCell ref="L13:L15"/>
  </mergeCells>
  <dataValidations count="7">
    <dataValidation type="decimal" operator="lessThanOrEqual" allowBlank="1" showInputMessage="1" showErrorMessage="1" sqref="K17:K27" xr:uid="{A3AAB41D-1E78-814A-8CD3-9C14F3F41AEF}">
      <formula1>5</formula1>
    </dataValidation>
    <dataValidation type="decimal" operator="lessThanOrEqual" allowBlank="1" showInputMessage="1" showErrorMessage="1" sqref="J17:J27" xr:uid="{05714ECD-8F16-1247-8CFC-5FBCD5945971}">
      <formula1>15</formula1>
    </dataValidation>
    <dataValidation type="decimal" operator="lessThanOrEqual" allowBlank="1" showInputMessage="1" showErrorMessage="1" sqref="I17:I27" xr:uid="{834E29FA-1702-4B45-BB9C-6E6180E13271}">
      <formula1>10</formula1>
    </dataValidation>
    <dataValidation type="decimal" operator="lessThanOrEqual" allowBlank="1" showInputMessage="1" showErrorMessage="1" sqref="G17:G27" xr:uid="{01ACE867-79D8-BA43-AB3E-DE1902C98B0A}">
      <formula1>30</formula1>
    </dataValidation>
    <dataValidation type="decimal" operator="lessThanOrEqual" allowBlank="1" showInputMessage="1" showErrorMessage="1" sqref="F17:F27 H17:H27" xr:uid="{F1C7CDB9-BD56-3E45-9C1E-9680C2318150}">
      <formula1>20</formula1>
    </dataValidation>
    <dataValidation type="decimal" operator="lessThanOrEqual" allowBlank="1" showInputMessage="1" showErrorMessage="1" error="max. 15" sqref="G1:G10 G12:G15 G28:G1048576" xr:uid="{CC737C84-01B3-5749-A177-B09032E9175A}">
      <formula1>35</formula1>
    </dataValidation>
    <dataValidation type="decimal" operator="lessThanOrEqual" allowBlank="1" showInputMessage="1" showErrorMessage="1" error="max. 40" sqref="F1:F10 F12:F15 F28:F1048576" xr:uid="{08228CCF-AF12-9B42-9EAF-43C612821BD2}">
      <formula1>15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EB06-A1FF-A742-ABFC-BC32B8B0F4C6}">
  <sheetPr>
    <pageSetUpPr fitToPage="1"/>
  </sheetPr>
  <dimension ref="A1:L29"/>
  <sheetViews>
    <sheetView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5" t="s">
        <v>1</v>
      </c>
      <c r="D2" s="3" t="s">
        <v>2</v>
      </c>
    </row>
    <row r="3" spans="1:12" ht="15" customHeight="1" x14ac:dyDescent="0.35">
      <c r="A3" s="3" t="s">
        <v>3</v>
      </c>
      <c r="D3" s="8" t="s">
        <v>4</v>
      </c>
    </row>
    <row r="4" spans="1:12" ht="15" customHeight="1" x14ac:dyDescent="0.35">
      <c r="A4" s="15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 x14ac:dyDescent="0.35">
      <c r="A5" s="15" t="s">
        <v>7</v>
      </c>
      <c r="D5" s="14" t="s">
        <v>8</v>
      </c>
    </row>
    <row r="6" spans="1:12" ht="13.5" customHeight="1" x14ac:dyDescent="0.35">
      <c r="A6" s="15" t="s">
        <v>9</v>
      </c>
    </row>
    <row r="7" spans="1:12" ht="14.25" customHeight="1" x14ac:dyDescent="0.35">
      <c r="A7" s="44" t="s">
        <v>10</v>
      </c>
      <c r="B7" s="45"/>
      <c r="C7" s="45"/>
    </row>
    <row r="8" spans="1:12" ht="15" customHeight="1" x14ac:dyDescent="0.35">
      <c r="A8" s="3" t="s">
        <v>11</v>
      </c>
      <c r="D8" s="3" t="s">
        <v>12</v>
      </c>
      <c r="E8" s="14"/>
      <c r="F8" s="14"/>
      <c r="G8" s="14"/>
      <c r="H8" s="14"/>
      <c r="I8" s="14"/>
      <c r="J8" s="14"/>
      <c r="K8" s="14"/>
      <c r="L8" s="14"/>
    </row>
    <row r="9" spans="1:12" ht="45" customHeight="1" x14ac:dyDescent="0.35">
      <c r="D9" s="43" t="s">
        <v>13</v>
      </c>
      <c r="E9" s="43"/>
      <c r="F9" s="43"/>
      <c r="G9" s="43"/>
      <c r="H9" s="43"/>
      <c r="I9" s="43"/>
      <c r="J9" s="43"/>
      <c r="K9" s="43"/>
      <c r="L9" s="43"/>
    </row>
    <row r="10" spans="1:12" ht="45" customHeight="1" x14ac:dyDescent="0.35">
      <c r="D10" s="43" t="s">
        <v>14</v>
      </c>
      <c r="E10" s="43"/>
      <c r="F10" s="43"/>
      <c r="G10" s="43"/>
      <c r="H10" s="43"/>
      <c r="I10" s="43"/>
      <c r="J10" s="43"/>
      <c r="K10" s="43"/>
      <c r="L10" s="43"/>
    </row>
    <row r="11" spans="1:12" ht="34" customHeight="1" x14ac:dyDescent="0.35">
      <c r="A11" s="3"/>
      <c r="D11" s="43" t="s">
        <v>15</v>
      </c>
      <c r="E11" s="43"/>
      <c r="F11" s="43"/>
      <c r="G11" s="43"/>
      <c r="H11" s="43"/>
      <c r="I11" s="43"/>
      <c r="J11" s="43"/>
      <c r="K11" s="43"/>
      <c r="L11" s="43"/>
    </row>
    <row r="12" spans="1:12" ht="15" customHeight="1" x14ac:dyDescent="0.35">
      <c r="A12" s="3"/>
      <c r="G12" s="3"/>
      <c r="H12" s="3"/>
      <c r="I12" s="3"/>
    </row>
    <row r="13" spans="1:12" ht="15" customHeight="1" x14ac:dyDescent="0.35">
      <c r="A13" s="50" t="s">
        <v>16</v>
      </c>
      <c r="B13" s="46" t="s">
        <v>17</v>
      </c>
      <c r="C13" s="46" t="s">
        <v>18</v>
      </c>
      <c r="D13" s="46" t="s">
        <v>19</v>
      </c>
      <c r="E13" s="54" t="s">
        <v>20</v>
      </c>
      <c r="F13" s="59" t="s">
        <v>21</v>
      </c>
      <c r="G13" s="60"/>
      <c r="H13" s="60"/>
      <c r="I13" s="60"/>
      <c r="J13" s="60"/>
      <c r="K13" s="60"/>
      <c r="L13" s="46" t="s">
        <v>22</v>
      </c>
    </row>
    <row r="14" spans="1:12" ht="14.5" customHeight="1" x14ac:dyDescent="0.35">
      <c r="A14" s="51"/>
      <c r="B14" s="47"/>
      <c r="C14" s="47"/>
      <c r="D14" s="47"/>
      <c r="E14" s="55"/>
      <c r="F14" s="57" t="s">
        <v>28</v>
      </c>
      <c r="G14" s="58"/>
      <c r="H14" s="61" t="s">
        <v>29</v>
      </c>
      <c r="I14" s="62"/>
      <c r="J14" s="62"/>
      <c r="K14" s="62"/>
      <c r="L14" s="47"/>
    </row>
    <row r="15" spans="1:12" ht="78" customHeight="1" x14ac:dyDescent="0.35">
      <c r="A15" s="51"/>
      <c r="B15" s="47"/>
      <c r="C15" s="47"/>
      <c r="D15" s="47"/>
      <c r="E15" s="55"/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3" t="s">
        <v>35</v>
      </c>
      <c r="L15" s="63"/>
    </row>
    <row r="16" spans="1:12" ht="31" customHeight="1" x14ac:dyDescent="0.35">
      <c r="A16" s="52"/>
      <c r="B16" s="53"/>
      <c r="C16" s="53"/>
      <c r="D16" s="53"/>
      <c r="E16" s="56"/>
      <c r="F16" s="9" t="s">
        <v>36</v>
      </c>
      <c r="G16" s="9" t="s">
        <v>37</v>
      </c>
      <c r="H16" s="9" t="s">
        <v>36</v>
      </c>
      <c r="I16" s="9" t="s">
        <v>38</v>
      </c>
      <c r="J16" s="9" t="s">
        <v>39</v>
      </c>
      <c r="K16" s="9" t="s">
        <v>40</v>
      </c>
      <c r="L16" s="9"/>
    </row>
    <row r="17" spans="1:12" ht="12.75" customHeight="1" x14ac:dyDescent="0.25">
      <c r="A17" s="16" t="s">
        <v>41</v>
      </c>
      <c r="B17" s="21" t="s">
        <v>42</v>
      </c>
      <c r="C17" s="21" t="s">
        <v>43</v>
      </c>
      <c r="D17" s="18">
        <v>36713516</v>
      </c>
      <c r="E17" s="18">
        <v>1413035</v>
      </c>
      <c r="F17" s="24">
        <v>19</v>
      </c>
      <c r="G17" s="24">
        <v>30</v>
      </c>
      <c r="H17" s="24">
        <v>20</v>
      </c>
      <c r="I17" s="24">
        <v>9</v>
      </c>
      <c r="J17" s="24">
        <v>15</v>
      </c>
      <c r="K17" s="24">
        <v>5</v>
      </c>
      <c r="L17" s="25">
        <f>SUM(F17:K17)</f>
        <v>98</v>
      </c>
    </row>
    <row r="18" spans="1:12" ht="12.75" customHeight="1" x14ac:dyDescent="0.25">
      <c r="A18" s="17" t="s">
        <v>44</v>
      </c>
      <c r="B18" s="22" t="s">
        <v>45</v>
      </c>
      <c r="C18" s="22" t="s">
        <v>46</v>
      </c>
      <c r="D18" s="19">
        <v>4000000</v>
      </c>
      <c r="E18" s="19">
        <v>869560</v>
      </c>
      <c r="F18" s="24">
        <v>6</v>
      </c>
      <c r="G18" s="24">
        <v>30</v>
      </c>
      <c r="H18" s="24">
        <v>20</v>
      </c>
      <c r="I18" s="24">
        <v>10</v>
      </c>
      <c r="J18" s="24">
        <v>15</v>
      </c>
      <c r="K18" s="24">
        <v>5</v>
      </c>
      <c r="L18" s="26">
        <f>SUM(F18:K18)</f>
        <v>86</v>
      </c>
    </row>
    <row r="19" spans="1:12" ht="12.75" customHeight="1" x14ac:dyDescent="0.25">
      <c r="A19" s="17" t="s">
        <v>47</v>
      </c>
      <c r="B19" s="22" t="s">
        <v>48</v>
      </c>
      <c r="C19" s="22" t="s">
        <v>49</v>
      </c>
      <c r="D19" s="19">
        <v>22433500</v>
      </c>
      <c r="E19" s="19">
        <v>2565202</v>
      </c>
      <c r="F19" s="24">
        <v>20</v>
      </c>
      <c r="G19" s="24">
        <v>30</v>
      </c>
      <c r="H19" s="24">
        <v>20</v>
      </c>
      <c r="I19" s="24">
        <v>9</v>
      </c>
      <c r="J19" s="24">
        <v>15</v>
      </c>
      <c r="K19" s="24">
        <v>5</v>
      </c>
      <c r="L19" s="24">
        <f>SUM(F19:K19)</f>
        <v>99</v>
      </c>
    </row>
    <row r="20" spans="1:12" ht="12.75" customHeight="1" x14ac:dyDescent="0.25">
      <c r="A20" s="17" t="s">
        <v>50</v>
      </c>
      <c r="B20" s="22" t="s">
        <v>51</v>
      </c>
      <c r="C20" s="22" t="s">
        <v>52</v>
      </c>
      <c r="D20" s="19">
        <v>3600000</v>
      </c>
      <c r="E20" s="19">
        <v>1782598</v>
      </c>
      <c r="F20" s="24">
        <v>18</v>
      </c>
      <c r="G20" s="24">
        <v>30</v>
      </c>
      <c r="H20" s="24">
        <v>20</v>
      </c>
      <c r="I20" s="24">
        <v>10</v>
      </c>
      <c r="J20" s="24">
        <v>15</v>
      </c>
      <c r="K20" s="24">
        <v>5</v>
      </c>
      <c r="L20" s="24">
        <f>SUM(F20:K20)</f>
        <v>98</v>
      </c>
    </row>
    <row r="21" spans="1:12" ht="12.75" customHeight="1" x14ac:dyDescent="0.25">
      <c r="A21" s="17" t="s">
        <v>53</v>
      </c>
      <c r="B21" s="22" t="s">
        <v>54</v>
      </c>
      <c r="C21" s="22" t="s">
        <v>55</v>
      </c>
      <c r="D21" s="19">
        <v>2200000</v>
      </c>
      <c r="E21" s="19">
        <v>543475</v>
      </c>
      <c r="F21" s="24">
        <v>17</v>
      </c>
      <c r="G21" s="24">
        <v>30</v>
      </c>
      <c r="H21" s="24">
        <v>20</v>
      </c>
      <c r="I21" s="24">
        <v>9</v>
      </c>
      <c r="J21" s="24">
        <v>15</v>
      </c>
      <c r="K21" s="24">
        <v>5</v>
      </c>
      <c r="L21" s="24">
        <f t="shared" ref="L21:L27" si="0">SUM(F21:K21)</f>
        <v>96</v>
      </c>
    </row>
    <row r="22" spans="1:12" ht="12.75" customHeight="1" x14ac:dyDescent="0.25">
      <c r="A22" s="17" t="s">
        <v>56</v>
      </c>
      <c r="B22" s="22" t="s">
        <v>57</v>
      </c>
      <c r="C22" s="22" t="s">
        <v>58</v>
      </c>
      <c r="D22" s="19">
        <v>6000000</v>
      </c>
      <c r="E22" s="19">
        <v>2543463</v>
      </c>
      <c r="F22" s="24">
        <v>15</v>
      </c>
      <c r="G22" s="24">
        <v>30</v>
      </c>
      <c r="H22" s="24">
        <v>20</v>
      </c>
      <c r="I22" s="24">
        <v>9</v>
      </c>
      <c r="J22" s="24">
        <v>15</v>
      </c>
      <c r="K22" s="24">
        <v>5</v>
      </c>
      <c r="L22" s="24">
        <f t="shared" si="0"/>
        <v>94</v>
      </c>
    </row>
    <row r="23" spans="1:12" ht="12.75" customHeight="1" x14ac:dyDescent="0.25">
      <c r="A23" s="17" t="s">
        <v>59</v>
      </c>
      <c r="B23" s="23" t="s">
        <v>60</v>
      </c>
      <c r="C23" s="22" t="s">
        <v>61</v>
      </c>
      <c r="D23" s="19">
        <v>1295214</v>
      </c>
      <c r="E23" s="19">
        <v>565214</v>
      </c>
      <c r="F23" s="24">
        <v>15</v>
      </c>
      <c r="G23" s="24">
        <v>30</v>
      </c>
      <c r="H23" s="24">
        <v>20</v>
      </c>
      <c r="I23" s="24">
        <v>9</v>
      </c>
      <c r="J23" s="24">
        <v>15</v>
      </c>
      <c r="K23" s="24">
        <v>5</v>
      </c>
      <c r="L23" s="24">
        <f t="shared" si="0"/>
        <v>94</v>
      </c>
    </row>
    <row r="24" spans="1:12" ht="12.75" customHeight="1" x14ac:dyDescent="0.25">
      <c r="A24" s="17" t="s">
        <v>62</v>
      </c>
      <c r="B24" s="23" t="s">
        <v>63</v>
      </c>
      <c r="C24" s="22" t="s">
        <v>64</v>
      </c>
      <c r="D24" s="19">
        <v>700000</v>
      </c>
      <c r="E24" s="20">
        <v>347824</v>
      </c>
      <c r="F24" s="24">
        <v>6</v>
      </c>
      <c r="G24" s="24">
        <v>30</v>
      </c>
      <c r="H24" s="24">
        <v>20</v>
      </c>
      <c r="I24" s="24">
        <v>8</v>
      </c>
      <c r="J24" s="24">
        <v>15</v>
      </c>
      <c r="K24" s="24">
        <v>5</v>
      </c>
      <c r="L24" s="24">
        <f t="shared" si="0"/>
        <v>84</v>
      </c>
    </row>
    <row r="25" spans="1:12" ht="12.75" customHeight="1" x14ac:dyDescent="0.25">
      <c r="A25" s="17" t="s">
        <v>65</v>
      </c>
      <c r="B25" s="22" t="s">
        <v>66</v>
      </c>
      <c r="C25" s="22" t="s">
        <v>67</v>
      </c>
      <c r="D25" s="19">
        <v>220000</v>
      </c>
      <c r="E25" s="19">
        <v>108695</v>
      </c>
      <c r="F25" s="24">
        <v>16</v>
      </c>
      <c r="G25" s="24">
        <v>30</v>
      </c>
      <c r="H25" s="24">
        <v>20</v>
      </c>
      <c r="I25" s="24">
        <v>9</v>
      </c>
      <c r="J25" s="24">
        <v>15</v>
      </c>
      <c r="K25" s="24">
        <v>5</v>
      </c>
      <c r="L25" s="24">
        <f t="shared" si="0"/>
        <v>95</v>
      </c>
    </row>
    <row r="26" spans="1:12" ht="12.75" customHeight="1" x14ac:dyDescent="0.25">
      <c r="A26" s="17" t="s">
        <v>68</v>
      </c>
      <c r="B26" s="22" t="s">
        <v>69</v>
      </c>
      <c r="C26" s="22" t="s">
        <v>70</v>
      </c>
      <c r="D26" s="19">
        <v>3272132</v>
      </c>
      <c r="E26" s="19">
        <v>1043472</v>
      </c>
      <c r="F26" s="24">
        <v>20</v>
      </c>
      <c r="G26" s="24">
        <v>30</v>
      </c>
      <c r="H26" s="24">
        <v>20</v>
      </c>
      <c r="I26" s="24">
        <v>8</v>
      </c>
      <c r="J26" s="24">
        <v>15</v>
      </c>
      <c r="K26" s="24">
        <v>5</v>
      </c>
      <c r="L26" s="24">
        <f t="shared" si="0"/>
        <v>98</v>
      </c>
    </row>
    <row r="27" spans="1:12" ht="12.75" customHeight="1" x14ac:dyDescent="0.25">
      <c r="A27" s="17" t="s">
        <v>71</v>
      </c>
      <c r="B27" s="22" t="s">
        <v>72</v>
      </c>
      <c r="C27" s="22" t="s">
        <v>73</v>
      </c>
      <c r="D27" s="19">
        <v>13508750</v>
      </c>
      <c r="E27" s="19">
        <v>543475</v>
      </c>
      <c r="F27" s="24">
        <v>17</v>
      </c>
      <c r="G27" s="24">
        <v>30</v>
      </c>
      <c r="H27" s="24">
        <v>20</v>
      </c>
      <c r="I27" s="24">
        <v>9</v>
      </c>
      <c r="J27" s="24">
        <v>15</v>
      </c>
      <c r="K27" s="24">
        <v>5</v>
      </c>
      <c r="L27" s="24">
        <f t="shared" si="0"/>
        <v>96</v>
      </c>
    </row>
    <row r="28" spans="1:12" ht="12.5" x14ac:dyDescent="0.35">
      <c r="A28" s="4"/>
      <c r="B28" s="4"/>
      <c r="C28" s="4"/>
      <c r="D28" s="5">
        <f>SUM(D17:D27)</f>
        <v>93943112</v>
      </c>
      <c r="E28" s="5">
        <f>SUM(E17:E27)</f>
        <v>12326013</v>
      </c>
      <c r="F28" s="4"/>
      <c r="G28" s="4"/>
      <c r="H28" s="4"/>
      <c r="I28" s="4"/>
      <c r="J28" s="4"/>
      <c r="K28" s="4"/>
      <c r="L28" s="4"/>
    </row>
    <row r="29" spans="1:12" ht="12.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</row>
  </sheetData>
  <mergeCells count="14">
    <mergeCell ref="D4:L4"/>
    <mergeCell ref="A7:C7"/>
    <mergeCell ref="D9:L9"/>
    <mergeCell ref="D10:L10"/>
    <mergeCell ref="D11:L11"/>
    <mergeCell ref="A13:A16"/>
    <mergeCell ref="B13:B16"/>
    <mergeCell ref="C13:C16"/>
    <mergeCell ref="D13:D16"/>
    <mergeCell ref="E13:E16"/>
    <mergeCell ref="F13:K13"/>
    <mergeCell ref="L13:L15"/>
    <mergeCell ref="F14:G14"/>
    <mergeCell ref="H14:K14"/>
  </mergeCells>
  <dataValidations count="7">
    <dataValidation type="decimal" operator="lessThanOrEqual" allowBlank="1" showInputMessage="1" showErrorMessage="1" error="max. 40" sqref="F1:F10 F12:F15 F28:F1048576" xr:uid="{255E93D6-2333-054A-BC21-DBE00CBF68A0}">
      <formula1>15</formula1>
    </dataValidation>
    <dataValidation type="decimal" operator="lessThanOrEqual" allowBlank="1" showInputMessage="1" showErrorMessage="1" error="max. 15" sqref="G1:G10 G12:G15 G28:G1048576" xr:uid="{90C1EDA4-82DB-344A-9FD6-AF6DCDECD2A0}">
      <formula1>35</formula1>
    </dataValidation>
    <dataValidation type="decimal" operator="lessThanOrEqual" allowBlank="1" showInputMessage="1" showErrorMessage="1" sqref="F17:F27 H17:H27" xr:uid="{53AA993A-A438-0345-AA00-4126314E3F6E}">
      <formula1>20</formula1>
    </dataValidation>
    <dataValidation type="decimal" operator="lessThanOrEqual" allowBlank="1" showInputMessage="1" showErrorMessage="1" sqref="G17:G27" xr:uid="{760F83D6-89B6-F443-A9DC-396227DDAE47}">
      <formula1>30</formula1>
    </dataValidation>
    <dataValidation type="decimal" operator="lessThanOrEqual" allowBlank="1" showInputMessage="1" showErrorMessage="1" sqref="I17:I27" xr:uid="{3A7DD1BE-E131-4649-8C1A-C611DAEA9005}">
      <formula1>10</formula1>
    </dataValidation>
    <dataValidation type="decimal" operator="lessThanOrEqual" allowBlank="1" showInputMessage="1" showErrorMessage="1" sqref="J17:J27" xr:uid="{54C35C66-43E6-6547-9983-59090E40B0FC}">
      <formula1>15</formula1>
    </dataValidation>
    <dataValidation type="decimal" operator="lessThanOrEqual" allowBlank="1" showInputMessage="1" showErrorMessage="1" sqref="K17:K27" xr:uid="{8507BFA0-BC51-124F-9630-4F2403C5B5C9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3C89-E445-F841-BC78-D8841A44CF20}">
  <sheetPr>
    <pageSetUpPr fitToPage="1"/>
  </sheetPr>
  <dimension ref="A1:L29"/>
  <sheetViews>
    <sheetView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5" t="s">
        <v>1</v>
      </c>
      <c r="D2" s="3" t="s">
        <v>2</v>
      </c>
    </row>
    <row r="3" spans="1:12" ht="15" customHeight="1" x14ac:dyDescent="0.35">
      <c r="A3" s="3" t="s">
        <v>3</v>
      </c>
      <c r="D3" s="8" t="s">
        <v>4</v>
      </c>
    </row>
    <row r="4" spans="1:12" ht="15" customHeight="1" x14ac:dyDescent="0.35">
      <c r="A4" s="15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 x14ac:dyDescent="0.35">
      <c r="A5" s="15" t="s">
        <v>7</v>
      </c>
      <c r="D5" s="14" t="s">
        <v>8</v>
      </c>
    </row>
    <row r="6" spans="1:12" ht="13.5" customHeight="1" x14ac:dyDescent="0.35">
      <c r="A6" s="15" t="s">
        <v>9</v>
      </c>
    </row>
    <row r="7" spans="1:12" ht="14.25" customHeight="1" x14ac:dyDescent="0.35">
      <c r="A7" s="44" t="s">
        <v>10</v>
      </c>
      <c r="B7" s="45"/>
      <c r="C7" s="45"/>
    </row>
    <row r="8" spans="1:12" ht="15" customHeight="1" x14ac:dyDescent="0.35">
      <c r="A8" s="3" t="s">
        <v>11</v>
      </c>
      <c r="D8" s="3" t="s">
        <v>12</v>
      </c>
      <c r="E8" s="14"/>
      <c r="F8" s="14"/>
      <c r="G8" s="14"/>
      <c r="H8" s="14"/>
      <c r="I8" s="14"/>
      <c r="J8" s="14"/>
      <c r="K8" s="14"/>
      <c r="L8" s="14"/>
    </row>
    <row r="9" spans="1:12" ht="45" customHeight="1" x14ac:dyDescent="0.35">
      <c r="D9" s="43" t="s">
        <v>13</v>
      </c>
      <c r="E9" s="43"/>
      <c r="F9" s="43"/>
      <c r="G9" s="43"/>
      <c r="H9" s="43"/>
      <c r="I9" s="43"/>
      <c r="J9" s="43"/>
      <c r="K9" s="43"/>
      <c r="L9" s="43"/>
    </row>
    <row r="10" spans="1:12" ht="45" customHeight="1" x14ac:dyDescent="0.35">
      <c r="D10" s="43" t="s">
        <v>14</v>
      </c>
      <c r="E10" s="43"/>
      <c r="F10" s="43"/>
      <c r="G10" s="43"/>
      <c r="H10" s="43"/>
      <c r="I10" s="43"/>
      <c r="J10" s="43"/>
      <c r="K10" s="43"/>
      <c r="L10" s="43"/>
    </row>
    <row r="11" spans="1:12" ht="34" customHeight="1" x14ac:dyDescent="0.35">
      <c r="A11" s="3"/>
      <c r="D11" s="43" t="s">
        <v>15</v>
      </c>
      <c r="E11" s="43"/>
      <c r="F11" s="43"/>
      <c r="G11" s="43"/>
      <c r="H11" s="43"/>
      <c r="I11" s="43"/>
      <c r="J11" s="43"/>
      <c r="K11" s="43"/>
      <c r="L11" s="43"/>
    </row>
    <row r="12" spans="1:12" ht="15" customHeight="1" x14ac:dyDescent="0.35">
      <c r="A12" s="3"/>
      <c r="G12" s="3"/>
      <c r="H12" s="3"/>
      <c r="I12" s="3"/>
    </row>
    <row r="13" spans="1:12" ht="15" customHeight="1" x14ac:dyDescent="0.35">
      <c r="A13" s="50" t="s">
        <v>16</v>
      </c>
      <c r="B13" s="46" t="s">
        <v>17</v>
      </c>
      <c r="C13" s="46" t="s">
        <v>18</v>
      </c>
      <c r="D13" s="46" t="s">
        <v>19</v>
      </c>
      <c r="E13" s="54" t="s">
        <v>20</v>
      </c>
      <c r="F13" s="59" t="s">
        <v>21</v>
      </c>
      <c r="G13" s="60"/>
      <c r="H13" s="60"/>
      <c r="I13" s="60"/>
      <c r="J13" s="60"/>
      <c r="K13" s="60"/>
      <c r="L13" s="46" t="s">
        <v>22</v>
      </c>
    </row>
    <row r="14" spans="1:12" ht="14.5" customHeight="1" x14ac:dyDescent="0.35">
      <c r="A14" s="51"/>
      <c r="B14" s="47"/>
      <c r="C14" s="47"/>
      <c r="D14" s="47"/>
      <c r="E14" s="55"/>
      <c r="F14" s="57" t="s">
        <v>28</v>
      </c>
      <c r="G14" s="58"/>
      <c r="H14" s="61" t="s">
        <v>29</v>
      </c>
      <c r="I14" s="62"/>
      <c r="J14" s="62"/>
      <c r="K14" s="62"/>
      <c r="L14" s="47"/>
    </row>
    <row r="15" spans="1:12" ht="78" customHeight="1" x14ac:dyDescent="0.35">
      <c r="A15" s="51"/>
      <c r="B15" s="47"/>
      <c r="C15" s="47"/>
      <c r="D15" s="47"/>
      <c r="E15" s="55"/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3" t="s">
        <v>35</v>
      </c>
      <c r="L15" s="63"/>
    </row>
    <row r="16" spans="1:12" ht="31" customHeight="1" x14ac:dyDescent="0.35">
      <c r="A16" s="52"/>
      <c r="B16" s="53"/>
      <c r="C16" s="53"/>
      <c r="D16" s="53"/>
      <c r="E16" s="56"/>
      <c r="F16" s="9" t="s">
        <v>36</v>
      </c>
      <c r="G16" s="9" t="s">
        <v>37</v>
      </c>
      <c r="H16" s="9" t="s">
        <v>36</v>
      </c>
      <c r="I16" s="9" t="s">
        <v>38</v>
      </c>
      <c r="J16" s="9" t="s">
        <v>39</v>
      </c>
      <c r="K16" s="9" t="s">
        <v>40</v>
      </c>
      <c r="L16" s="9"/>
    </row>
    <row r="17" spans="1:12" ht="12.75" customHeight="1" x14ac:dyDescent="0.25">
      <c r="A17" s="16" t="s">
        <v>41</v>
      </c>
      <c r="B17" s="21" t="s">
        <v>42</v>
      </c>
      <c r="C17" s="21" t="s">
        <v>43</v>
      </c>
      <c r="D17" s="18">
        <v>36713516</v>
      </c>
      <c r="E17" s="18">
        <v>1413035</v>
      </c>
      <c r="F17" s="24">
        <v>18</v>
      </c>
      <c r="G17" s="24">
        <v>30</v>
      </c>
      <c r="H17" s="24">
        <v>20</v>
      </c>
      <c r="I17" s="24">
        <v>9</v>
      </c>
      <c r="J17" s="24">
        <v>15</v>
      </c>
      <c r="K17" s="24">
        <v>3</v>
      </c>
      <c r="L17" s="25">
        <f>SUM(F17:K17)</f>
        <v>95</v>
      </c>
    </row>
    <row r="18" spans="1:12" ht="12.75" customHeight="1" x14ac:dyDescent="0.25">
      <c r="A18" s="17" t="s">
        <v>44</v>
      </c>
      <c r="B18" s="22" t="s">
        <v>45</v>
      </c>
      <c r="C18" s="22" t="s">
        <v>46</v>
      </c>
      <c r="D18" s="19">
        <v>4000000</v>
      </c>
      <c r="E18" s="19">
        <v>869560</v>
      </c>
      <c r="F18" s="24">
        <v>6</v>
      </c>
      <c r="G18" s="24">
        <v>30</v>
      </c>
      <c r="H18" s="24">
        <v>20</v>
      </c>
      <c r="I18" s="24">
        <v>9</v>
      </c>
      <c r="J18" s="24">
        <v>10</v>
      </c>
      <c r="K18" s="24">
        <v>3</v>
      </c>
      <c r="L18" s="26">
        <f>SUM(F18:K18)</f>
        <v>78</v>
      </c>
    </row>
    <row r="19" spans="1:12" ht="12.75" customHeight="1" x14ac:dyDescent="0.25">
      <c r="A19" s="17" t="s">
        <v>47</v>
      </c>
      <c r="B19" s="22" t="s">
        <v>48</v>
      </c>
      <c r="C19" s="22" t="s">
        <v>49</v>
      </c>
      <c r="D19" s="19">
        <v>22433500</v>
      </c>
      <c r="E19" s="19">
        <v>2565202</v>
      </c>
      <c r="F19" s="24">
        <v>19</v>
      </c>
      <c r="G19" s="24">
        <v>30</v>
      </c>
      <c r="H19" s="24">
        <v>20</v>
      </c>
      <c r="I19" s="24">
        <v>9</v>
      </c>
      <c r="J19" s="24">
        <v>15</v>
      </c>
      <c r="K19" s="24">
        <v>3</v>
      </c>
      <c r="L19" s="24">
        <f>SUM(F19:K19)</f>
        <v>96</v>
      </c>
    </row>
    <row r="20" spans="1:12" ht="12.75" customHeight="1" x14ac:dyDescent="0.25">
      <c r="A20" s="17" t="s">
        <v>50</v>
      </c>
      <c r="B20" s="22" t="s">
        <v>51</v>
      </c>
      <c r="C20" s="22" t="s">
        <v>52</v>
      </c>
      <c r="D20" s="19">
        <v>3600000</v>
      </c>
      <c r="E20" s="19">
        <v>1782598</v>
      </c>
      <c r="F20" s="24">
        <v>18</v>
      </c>
      <c r="G20" s="24">
        <v>30</v>
      </c>
      <c r="H20" s="24">
        <v>20</v>
      </c>
      <c r="I20" s="24">
        <v>10</v>
      </c>
      <c r="J20" s="24">
        <v>15</v>
      </c>
      <c r="K20" s="24">
        <v>3</v>
      </c>
      <c r="L20" s="24">
        <f>SUM(F20:K20)</f>
        <v>96</v>
      </c>
    </row>
    <row r="21" spans="1:12" ht="12.75" customHeight="1" x14ac:dyDescent="0.25">
      <c r="A21" s="17" t="s">
        <v>53</v>
      </c>
      <c r="B21" s="22" t="s">
        <v>54</v>
      </c>
      <c r="C21" s="22" t="s">
        <v>55</v>
      </c>
      <c r="D21" s="19">
        <v>2200000</v>
      </c>
      <c r="E21" s="19">
        <v>543475</v>
      </c>
      <c r="F21" s="24">
        <v>17</v>
      </c>
      <c r="G21" s="24">
        <v>30</v>
      </c>
      <c r="H21" s="24">
        <v>20</v>
      </c>
      <c r="I21" s="24">
        <v>9</v>
      </c>
      <c r="J21" s="24">
        <v>15</v>
      </c>
      <c r="K21" s="24">
        <v>3</v>
      </c>
      <c r="L21" s="24">
        <f t="shared" ref="L21:L27" si="0">SUM(F21:K21)</f>
        <v>94</v>
      </c>
    </row>
    <row r="22" spans="1:12" ht="12.75" customHeight="1" x14ac:dyDescent="0.25">
      <c r="A22" s="17" t="s">
        <v>56</v>
      </c>
      <c r="B22" s="22" t="s">
        <v>57</v>
      </c>
      <c r="C22" s="22" t="s">
        <v>58</v>
      </c>
      <c r="D22" s="19">
        <v>6000000</v>
      </c>
      <c r="E22" s="19">
        <v>2543463</v>
      </c>
      <c r="F22" s="24">
        <v>15</v>
      </c>
      <c r="G22" s="24">
        <v>30</v>
      </c>
      <c r="H22" s="24">
        <v>20</v>
      </c>
      <c r="I22" s="24">
        <v>9</v>
      </c>
      <c r="J22" s="24">
        <v>15</v>
      </c>
      <c r="K22" s="24">
        <v>3</v>
      </c>
      <c r="L22" s="24">
        <f t="shared" si="0"/>
        <v>92</v>
      </c>
    </row>
    <row r="23" spans="1:12" ht="12.75" customHeight="1" x14ac:dyDescent="0.25">
      <c r="A23" s="17" t="s">
        <v>59</v>
      </c>
      <c r="B23" s="23" t="s">
        <v>60</v>
      </c>
      <c r="C23" s="22" t="s">
        <v>61</v>
      </c>
      <c r="D23" s="19">
        <v>1295214</v>
      </c>
      <c r="E23" s="19">
        <v>565214</v>
      </c>
      <c r="F23" s="24">
        <v>15</v>
      </c>
      <c r="G23" s="24">
        <v>30</v>
      </c>
      <c r="H23" s="24">
        <v>20</v>
      </c>
      <c r="I23" s="24">
        <v>8</v>
      </c>
      <c r="J23" s="24">
        <v>15</v>
      </c>
      <c r="K23" s="24">
        <v>3</v>
      </c>
      <c r="L23" s="24">
        <f t="shared" si="0"/>
        <v>91</v>
      </c>
    </row>
    <row r="24" spans="1:12" ht="12.75" customHeight="1" x14ac:dyDescent="0.25">
      <c r="A24" s="17" t="s">
        <v>62</v>
      </c>
      <c r="B24" s="23" t="s">
        <v>63</v>
      </c>
      <c r="C24" s="22" t="s">
        <v>64</v>
      </c>
      <c r="D24" s="19">
        <v>700000</v>
      </c>
      <c r="E24" s="20">
        <v>347824</v>
      </c>
      <c r="F24" s="24">
        <v>6</v>
      </c>
      <c r="G24" s="24">
        <v>30</v>
      </c>
      <c r="H24" s="24">
        <v>20</v>
      </c>
      <c r="I24" s="24">
        <v>8</v>
      </c>
      <c r="J24" s="24">
        <v>10</v>
      </c>
      <c r="K24" s="24">
        <v>2</v>
      </c>
      <c r="L24" s="24">
        <f t="shared" si="0"/>
        <v>76</v>
      </c>
    </row>
    <row r="25" spans="1:12" ht="12.75" customHeight="1" x14ac:dyDescent="0.25">
      <c r="A25" s="17" t="s">
        <v>65</v>
      </c>
      <c r="B25" s="22" t="s">
        <v>66</v>
      </c>
      <c r="C25" s="22" t="s">
        <v>67</v>
      </c>
      <c r="D25" s="19">
        <v>220000</v>
      </c>
      <c r="E25" s="19">
        <v>108695</v>
      </c>
      <c r="F25" s="24">
        <v>16</v>
      </c>
      <c r="G25" s="24">
        <v>30</v>
      </c>
      <c r="H25" s="24">
        <v>20</v>
      </c>
      <c r="I25" s="24">
        <v>9</v>
      </c>
      <c r="J25" s="24">
        <v>15</v>
      </c>
      <c r="K25" s="24">
        <v>4</v>
      </c>
      <c r="L25" s="24">
        <f t="shared" si="0"/>
        <v>94</v>
      </c>
    </row>
    <row r="26" spans="1:12" ht="12.75" customHeight="1" x14ac:dyDescent="0.25">
      <c r="A26" s="17" t="s">
        <v>68</v>
      </c>
      <c r="B26" s="22" t="s">
        <v>69</v>
      </c>
      <c r="C26" s="22" t="s">
        <v>70</v>
      </c>
      <c r="D26" s="19">
        <v>3272132</v>
      </c>
      <c r="E26" s="19">
        <v>1043472</v>
      </c>
      <c r="F26" s="24">
        <v>19</v>
      </c>
      <c r="G26" s="24">
        <v>30</v>
      </c>
      <c r="H26" s="24">
        <v>20</v>
      </c>
      <c r="I26" s="24">
        <v>8</v>
      </c>
      <c r="J26" s="24">
        <v>15</v>
      </c>
      <c r="K26" s="24">
        <v>3</v>
      </c>
      <c r="L26" s="24">
        <f t="shared" si="0"/>
        <v>95</v>
      </c>
    </row>
    <row r="27" spans="1:12" ht="12.75" customHeight="1" x14ac:dyDescent="0.25">
      <c r="A27" s="17" t="s">
        <v>71</v>
      </c>
      <c r="B27" s="22" t="s">
        <v>72</v>
      </c>
      <c r="C27" s="22" t="s">
        <v>73</v>
      </c>
      <c r="D27" s="19">
        <v>13508750</v>
      </c>
      <c r="E27" s="19">
        <v>543475</v>
      </c>
      <c r="F27" s="24">
        <v>16</v>
      </c>
      <c r="G27" s="24">
        <v>30</v>
      </c>
      <c r="H27" s="24">
        <v>20</v>
      </c>
      <c r="I27" s="24">
        <v>9</v>
      </c>
      <c r="J27" s="24">
        <v>15</v>
      </c>
      <c r="K27" s="24">
        <v>4</v>
      </c>
      <c r="L27" s="24">
        <f t="shared" si="0"/>
        <v>94</v>
      </c>
    </row>
    <row r="28" spans="1:12" ht="12.5" x14ac:dyDescent="0.35">
      <c r="A28" s="4"/>
      <c r="B28" s="4"/>
      <c r="C28" s="4"/>
      <c r="D28" s="5">
        <f>SUM(D17:D27)</f>
        <v>93943112</v>
      </c>
      <c r="E28" s="5">
        <f>SUM(E17:E27)</f>
        <v>12326013</v>
      </c>
      <c r="F28" s="4"/>
      <c r="G28" s="4"/>
      <c r="H28" s="4"/>
      <c r="I28" s="4"/>
      <c r="J28" s="4"/>
      <c r="K28" s="4"/>
      <c r="L28" s="4"/>
    </row>
    <row r="29" spans="1:12" ht="12.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</row>
  </sheetData>
  <mergeCells count="14">
    <mergeCell ref="D4:L4"/>
    <mergeCell ref="A7:C7"/>
    <mergeCell ref="D9:L9"/>
    <mergeCell ref="D10:L10"/>
    <mergeCell ref="D11:L11"/>
    <mergeCell ref="A13:A16"/>
    <mergeCell ref="B13:B16"/>
    <mergeCell ref="C13:C16"/>
    <mergeCell ref="D13:D16"/>
    <mergeCell ref="E13:E16"/>
    <mergeCell ref="F13:K13"/>
    <mergeCell ref="L13:L15"/>
    <mergeCell ref="F14:G14"/>
    <mergeCell ref="H14:K14"/>
  </mergeCells>
  <dataValidations count="7">
    <dataValidation type="decimal" operator="lessThanOrEqual" allowBlank="1" showInputMessage="1" showErrorMessage="1" sqref="K17:K27" xr:uid="{0458602E-C106-4B49-89E1-8C1D3CF7DDD0}">
      <formula1>5</formula1>
    </dataValidation>
    <dataValidation type="decimal" operator="lessThanOrEqual" allowBlank="1" showInputMessage="1" showErrorMessage="1" sqref="J17:J27" xr:uid="{C5022B6A-73EF-3045-AB98-4B48E8B0724D}">
      <formula1>15</formula1>
    </dataValidation>
    <dataValidation type="decimal" operator="lessThanOrEqual" allowBlank="1" showInputMessage="1" showErrorMessage="1" sqref="I17:I27" xr:uid="{309DDA8F-6FD8-E343-8319-5CAD1B290E1F}">
      <formula1>10</formula1>
    </dataValidation>
    <dataValidation type="decimal" operator="lessThanOrEqual" allowBlank="1" showInputMessage="1" showErrorMessage="1" sqref="G17:G27" xr:uid="{F383C8DD-5488-6A4A-96DE-C844B612AD9B}">
      <formula1>30</formula1>
    </dataValidation>
    <dataValidation type="decimal" operator="lessThanOrEqual" allowBlank="1" showInputMessage="1" showErrorMessage="1" sqref="F17:F27 H17:H27" xr:uid="{B88B04B3-0FE5-7549-A7B1-42D1C9454DE5}">
      <formula1>20</formula1>
    </dataValidation>
    <dataValidation type="decimal" operator="lessThanOrEqual" allowBlank="1" showInputMessage="1" showErrorMessage="1" error="max. 15" sqref="G1:G10 G12:G15 G28:G1048576" xr:uid="{0552B347-0286-044F-BFE8-69CBF4ECE271}">
      <formula1>35</formula1>
    </dataValidation>
    <dataValidation type="decimal" operator="lessThanOrEqual" allowBlank="1" showInputMessage="1" showErrorMessage="1" error="max. 40" sqref="F1:F10 F12:F15 F28:F1048576" xr:uid="{DE6FCEA8-87D3-2A48-B9EC-5BA637DF866A}">
      <formula1>15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89E4-F167-0B4D-9B65-AC45DCA3AD83}">
  <sheetPr>
    <pageSetUpPr fitToPage="1"/>
  </sheetPr>
  <dimension ref="A1:L29"/>
  <sheetViews>
    <sheetView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5" t="s">
        <v>1</v>
      </c>
      <c r="D2" s="3" t="s">
        <v>2</v>
      </c>
    </row>
    <row r="3" spans="1:12" ht="15" customHeight="1" x14ac:dyDescent="0.35">
      <c r="A3" s="3" t="s">
        <v>3</v>
      </c>
      <c r="D3" s="8" t="s">
        <v>4</v>
      </c>
    </row>
    <row r="4" spans="1:12" ht="15" customHeight="1" x14ac:dyDescent="0.35">
      <c r="A4" s="15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 x14ac:dyDescent="0.35">
      <c r="A5" s="15" t="s">
        <v>7</v>
      </c>
      <c r="D5" s="14" t="s">
        <v>8</v>
      </c>
    </row>
    <row r="6" spans="1:12" ht="13.5" customHeight="1" x14ac:dyDescent="0.35">
      <c r="A6" s="15" t="s">
        <v>9</v>
      </c>
    </row>
    <row r="7" spans="1:12" ht="14.25" customHeight="1" x14ac:dyDescent="0.35">
      <c r="A7" s="44" t="s">
        <v>10</v>
      </c>
      <c r="B7" s="45"/>
      <c r="C7" s="45"/>
    </row>
    <row r="8" spans="1:12" ht="15" customHeight="1" x14ac:dyDescent="0.35">
      <c r="A8" s="3" t="s">
        <v>11</v>
      </c>
      <c r="D8" s="3" t="s">
        <v>12</v>
      </c>
      <c r="E8" s="14"/>
      <c r="F8" s="14"/>
      <c r="G8" s="14"/>
      <c r="H8" s="14"/>
      <c r="I8" s="14"/>
      <c r="J8" s="14"/>
      <c r="K8" s="14"/>
      <c r="L8" s="14"/>
    </row>
    <row r="9" spans="1:12" ht="45" customHeight="1" x14ac:dyDescent="0.35">
      <c r="D9" s="43" t="s">
        <v>13</v>
      </c>
      <c r="E9" s="43"/>
      <c r="F9" s="43"/>
      <c r="G9" s="43"/>
      <c r="H9" s="43"/>
      <c r="I9" s="43"/>
      <c r="J9" s="43"/>
      <c r="K9" s="43"/>
      <c r="L9" s="43"/>
    </row>
    <row r="10" spans="1:12" ht="45" customHeight="1" x14ac:dyDescent="0.35">
      <c r="D10" s="43" t="s">
        <v>14</v>
      </c>
      <c r="E10" s="43"/>
      <c r="F10" s="43"/>
      <c r="G10" s="43"/>
      <c r="H10" s="43"/>
      <c r="I10" s="43"/>
      <c r="J10" s="43"/>
      <c r="K10" s="43"/>
      <c r="L10" s="43"/>
    </row>
    <row r="11" spans="1:12" ht="34" customHeight="1" x14ac:dyDescent="0.35">
      <c r="A11" s="3"/>
      <c r="D11" s="43" t="s">
        <v>15</v>
      </c>
      <c r="E11" s="43"/>
      <c r="F11" s="43"/>
      <c r="G11" s="43"/>
      <c r="H11" s="43"/>
      <c r="I11" s="43"/>
      <c r="J11" s="43"/>
      <c r="K11" s="43"/>
      <c r="L11" s="43"/>
    </row>
    <row r="12" spans="1:12" ht="15" customHeight="1" x14ac:dyDescent="0.35">
      <c r="A12" s="3"/>
      <c r="G12" s="3"/>
      <c r="H12" s="3"/>
      <c r="I12" s="3"/>
    </row>
    <row r="13" spans="1:12" ht="15" customHeight="1" x14ac:dyDescent="0.35">
      <c r="A13" s="50" t="s">
        <v>16</v>
      </c>
      <c r="B13" s="46" t="s">
        <v>17</v>
      </c>
      <c r="C13" s="46" t="s">
        <v>18</v>
      </c>
      <c r="D13" s="46" t="s">
        <v>19</v>
      </c>
      <c r="E13" s="54" t="s">
        <v>20</v>
      </c>
      <c r="F13" s="59" t="s">
        <v>21</v>
      </c>
      <c r="G13" s="60"/>
      <c r="H13" s="60"/>
      <c r="I13" s="60"/>
      <c r="J13" s="60"/>
      <c r="K13" s="60"/>
      <c r="L13" s="46" t="s">
        <v>22</v>
      </c>
    </row>
    <row r="14" spans="1:12" ht="14.5" customHeight="1" x14ac:dyDescent="0.35">
      <c r="A14" s="51"/>
      <c r="B14" s="47"/>
      <c r="C14" s="47"/>
      <c r="D14" s="47"/>
      <c r="E14" s="55"/>
      <c r="F14" s="57" t="s">
        <v>28</v>
      </c>
      <c r="G14" s="58"/>
      <c r="H14" s="61" t="s">
        <v>29</v>
      </c>
      <c r="I14" s="62"/>
      <c r="J14" s="62"/>
      <c r="K14" s="62"/>
      <c r="L14" s="47"/>
    </row>
    <row r="15" spans="1:12" ht="78" customHeight="1" x14ac:dyDescent="0.35">
      <c r="A15" s="51"/>
      <c r="B15" s="47"/>
      <c r="C15" s="47"/>
      <c r="D15" s="47"/>
      <c r="E15" s="55"/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3" t="s">
        <v>35</v>
      </c>
      <c r="L15" s="63"/>
    </row>
    <row r="16" spans="1:12" ht="31" customHeight="1" x14ac:dyDescent="0.35">
      <c r="A16" s="52"/>
      <c r="B16" s="53"/>
      <c r="C16" s="53"/>
      <c r="D16" s="53"/>
      <c r="E16" s="56"/>
      <c r="F16" s="9" t="s">
        <v>36</v>
      </c>
      <c r="G16" s="9" t="s">
        <v>37</v>
      </c>
      <c r="H16" s="9" t="s">
        <v>36</v>
      </c>
      <c r="I16" s="9" t="s">
        <v>38</v>
      </c>
      <c r="J16" s="9" t="s">
        <v>39</v>
      </c>
      <c r="K16" s="9" t="s">
        <v>40</v>
      </c>
      <c r="L16" s="9"/>
    </row>
    <row r="17" spans="1:12" ht="12.75" customHeight="1" x14ac:dyDescent="0.25">
      <c r="A17" s="16" t="s">
        <v>41</v>
      </c>
      <c r="B17" s="21" t="s">
        <v>42</v>
      </c>
      <c r="C17" s="21" t="s">
        <v>43</v>
      </c>
      <c r="D17" s="18">
        <v>36713516</v>
      </c>
      <c r="E17" s="18">
        <v>1413035</v>
      </c>
      <c r="F17" s="24">
        <v>18</v>
      </c>
      <c r="G17" s="24">
        <v>30</v>
      </c>
      <c r="H17" s="24">
        <v>20</v>
      </c>
      <c r="I17" s="24">
        <v>9</v>
      </c>
      <c r="J17" s="24">
        <v>15</v>
      </c>
      <c r="K17" s="24">
        <v>3</v>
      </c>
      <c r="L17" s="25">
        <f>SUM(F17:K17)</f>
        <v>95</v>
      </c>
    </row>
    <row r="18" spans="1:12" ht="12.75" customHeight="1" x14ac:dyDescent="0.25">
      <c r="A18" s="17" t="s">
        <v>44</v>
      </c>
      <c r="B18" s="22" t="s">
        <v>45</v>
      </c>
      <c r="C18" s="22" t="s">
        <v>46</v>
      </c>
      <c r="D18" s="19">
        <v>4000000</v>
      </c>
      <c r="E18" s="19">
        <v>869560</v>
      </c>
      <c r="F18" s="24">
        <v>6</v>
      </c>
      <c r="G18" s="24">
        <v>30</v>
      </c>
      <c r="H18" s="24">
        <v>20</v>
      </c>
      <c r="I18" s="24">
        <v>9</v>
      </c>
      <c r="J18" s="24">
        <v>10</v>
      </c>
      <c r="K18" s="24">
        <v>3</v>
      </c>
      <c r="L18" s="26">
        <f>SUM(F18:K18)</f>
        <v>78</v>
      </c>
    </row>
    <row r="19" spans="1:12" ht="12.75" customHeight="1" x14ac:dyDescent="0.25">
      <c r="A19" s="17" t="s">
        <v>47</v>
      </c>
      <c r="B19" s="22" t="s">
        <v>48</v>
      </c>
      <c r="C19" s="22" t="s">
        <v>49</v>
      </c>
      <c r="D19" s="19">
        <v>22433500</v>
      </c>
      <c r="E19" s="19">
        <v>2565202</v>
      </c>
      <c r="F19" s="24">
        <v>19</v>
      </c>
      <c r="G19" s="24">
        <v>30</v>
      </c>
      <c r="H19" s="24">
        <v>20</v>
      </c>
      <c r="I19" s="24">
        <v>9</v>
      </c>
      <c r="J19" s="24">
        <v>15</v>
      </c>
      <c r="K19" s="24">
        <v>3</v>
      </c>
      <c r="L19" s="24">
        <f>SUM(F19:K19)</f>
        <v>96</v>
      </c>
    </row>
    <row r="20" spans="1:12" ht="12.75" customHeight="1" x14ac:dyDescent="0.25">
      <c r="A20" s="17" t="s">
        <v>50</v>
      </c>
      <c r="B20" s="22" t="s">
        <v>51</v>
      </c>
      <c r="C20" s="22" t="s">
        <v>52</v>
      </c>
      <c r="D20" s="19">
        <v>3600000</v>
      </c>
      <c r="E20" s="19">
        <v>1782598</v>
      </c>
      <c r="F20" s="24">
        <v>18</v>
      </c>
      <c r="G20" s="24">
        <v>30</v>
      </c>
      <c r="H20" s="24">
        <v>20</v>
      </c>
      <c r="I20" s="24">
        <v>10</v>
      </c>
      <c r="J20" s="24">
        <v>15</v>
      </c>
      <c r="K20" s="24">
        <v>3</v>
      </c>
      <c r="L20" s="24">
        <f>SUM(F20:K20)</f>
        <v>96</v>
      </c>
    </row>
    <row r="21" spans="1:12" ht="12.75" customHeight="1" x14ac:dyDescent="0.25">
      <c r="A21" s="17" t="s">
        <v>53</v>
      </c>
      <c r="B21" s="22" t="s">
        <v>54</v>
      </c>
      <c r="C21" s="22" t="s">
        <v>55</v>
      </c>
      <c r="D21" s="19">
        <v>2200000</v>
      </c>
      <c r="E21" s="19">
        <v>543475</v>
      </c>
      <c r="F21" s="24">
        <v>17</v>
      </c>
      <c r="G21" s="24">
        <v>30</v>
      </c>
      <c r="H21" s="24">
        <v>20</v>
      </c>
      <c r="I21" s="24">
        <v>9</v>
      </c>
      <c r="J21" s="24">
        <v>15</v>
      </c>
      <c r="K21" s="24">
        <v>3</v>
      </c>
      <c r="L21" s="24">
        <f t="shared" ref="L21:L27" si="0">SUM(F21:K21)</f>
        <v>94</v>
      </c>
    </row>
    <row r="22" spans="1:12" ht="12.75" customHeight="1" x14ac:dyDescent="0.25">
      <c r="A22" s="17" t="s">
        <v>56</v>
      </c>
      <c r="B22" s="22" t="s">
        <v>57</v>
      </c>
      <c r="C22" s="22" t="s">
        <v>58</v>
      </c>
      <c r="D22" s="19">
        <v>6000000</v>
      </c>
      <c r="E22" s="19">
        <v>2543463</v>
      </c>
      <c r="F22" s="24">
        <v>15</v>
      </c>
      <c r="G22" s="24">
        <v>30</v>
      </c>
      <c r="H22" s="24">
        <v>20</v>
      </c>
      <c r="I22" s="24">
        <v>9</v>
      </c>
      <c r="J22" s="24">
        <v>15</v>
      </c>
      <c r="K22" s="24">
        <v>3</v>
      </c>
      <c r="L22" s="24">
        <f t="shared" si="0"/>
        <v>92</v>
      </c>
    </row>
    <row r="23" spans="1:12" ht="12.75" customHeight="1" x14ac:dyDescent="0.25">
      <c r="A23" s="17" t="s">
        <v>59</v>
      </c>
      <c r="B23" s="23" t="s">
        <v>60</v>
      </c>
      <c r="C23" s="22" t="s">
        <v>61</v>
      </c>
      <c r="D23" s="19">
        <v>1295214</v>
      </c>
      <c r="E23" s="19">
        <v>565214</v>
      </c>
      <c r="F23" s="24">
        <v>15</v>
      </c>
      <c r="G23" s="24">
        <v>30</v>
      </c>
      <c r="H23" s="24">
        <v>20</v>
      </c>
      <c r="I23" s="24">
        <v>8</v>
      </c>
      <c r="J23" s="24">
        <v>15</v>
      </c>
      <c r="K23" s="24">
        <v>3</v>
      </c>
      <c r="L23" s="24">
        <f t="shared" si="0"/>
        <v>91</v>
      </c>
    </row>
    <row r="24" spans="1:12" ht="12.75" customHeight="1" x14ac:dyDescent="0.25">
      <c r="A24" s="17" t="s">
        <v>62</v>
      </c>
      <c r="B24" s="23" t="s">
        <v>63</v>
      </c>
      <c r="C24" s="22" t="s">
        <v>64</v>
      </c>
      <c r="D24" s="19">
        <v>700000</v>
      </c>
      <c r="E24" s="20">
        <v>347824</v>
      </c>
      <c r="F24" s="24">
        <v>6</v>
      </c>
      <c r="G24" s="24">
        <v>30</v>
      </c>
      <c r="H24" s="24">
        <v>20</v>
      </c>
      <c r="I24" s="24">
        <v>8</v>
      </c>
      <c r="J24" s="24">
        <v>10</v>
      </c>
      <c r="K24" s="24">
        <v>2</v>
      </c>
      <c r="L24" s="24">
        <f t="shared" si="0"/>
        <v>76</v>
      </c>
    </row>
    <row r="25" spans="1:12" ht="12.75" customHeight="1" x14ac:dyDescent="0.25">
      <c r="A25" s="17" t="s">
        <v>65</v>
      </c>
      <c r="B25" s="22" t="s">
        <v>66</v>
      </c>
      <c r="C25" s="22" t="s">
        <v>67</v>
      </c>
      <c r="D25" s="19">
        <v>220000</v>
      </c>
      <c r="E25" s="19">
        <v>108695</v>
      </c>
      <c r="F25" s="24">
        <v>16</v>
      </c>
      <c r="G25" s="24">
        <v>30</v>
      </c>
      <c r="H25" s="24">
        <v>20</v>
      </c>
      <c r="I25" s="24">
        <v>9</v>
      </c>
      <c r="J25" s="24">
        <v>15</v>
      </c>
      <c r="K25" s="24">
        <v>4</v>
      </c>
      <c r="L25" s="24">
        <f t="shared" si="0"/>
        <v>94</v>
      </c>
    </row>
    <row r="26" spans="1:12" ht="12.75" customHeight="1" x14ac:dyDescent="0.25">
      <c r="A26" s="17" t="s">
        <v>68</v>
      </c>
      <c r="B26" s="22" t="s">
        <v>69</v>
      </c>
      <c r="C26" s="22" t="s">
        <v>70</v>
      </c>
      <c r="D26" s="19">
        <v>3272132</v>
      </c>
      <c r="E26" s="19">
        <v>1043472</v>
      </c>
      <c r="F26" s="24">
        <v>19</v>
      </c>
      <c r="G26" s="24">
        <v>30</v>
      </c>
      <c r="H26" s="24">
        <v>20</v>
      </c>
      <c r="I26" s="24">
        <v>8</v>
      </c>
      <c r="J26" s="24">
        <v>15</v>
      </c>
      <c r="K26" s="24">
        <v>3</v>
      </c>
      <c r="L26" s="24">
        <f t="shared" si="0"/>
        <v>95</v>
      </c>
    </row>
    <row r="27" spans="1:12" ht="12.75" customHeight="1" x14ac:dyDescent="0.25">
      <c r="A27" s="17" t="s">
        <v>71</v>
      </c>
      <c r="B27" s="22" t="s">
        <v>72</v>
      </c>
      <c r="C27" s="22" t="s">
        <v>73</v>
      </c>
      <c r="D27" s="19">
        <v>13508750</v>
      </c>
      <c r="E27" s="19">
        <v>543475</v>
      </c>
      <c r="F27" s="24">
        <v>16</v>
      </c>
      <c r="G27" s="24">
        <v>30</v>
      </c>
      <c r="H27" s="24">
        <v>20</v>
      </c>
      <c r="I27" s="24">
        <v>9</v>
      </c>
      <c r="J27" s="24">
        <v>15</v>
      </c>
      <c r="K27" s="24">
        <v>4</v>
      </c>
      <c r="L27" s="24">
        <f t="shared" si="0"/>
        <v>94</v>
      </c>
    </row>
    <row r="28" spans="1:12" ht="12.5" x14ac:dyDescent="0.35">
      <c r="A28" s="4"/>
      <c r="B28" s="4"/>
      <c r="C28" s="4"/>
      <c r="D28" s="5">
        <f>SUM(D17:D27)</f>
        <v>93943112</v>
      </c>
      <c r="E28" s="5">
        <f>SUM(E17:E27)</f>
        <v>12326013</v>
      </c>
      <c r="F28" s="4"/>
      <c r="G28" s="4"/>
      <c r="H28" s="4"/>
      <c r="I28" s="4"/>
      <c r="J28" s="4"/>
      <c r="K28" s="4"/>
      <c r="L28" s="4"/>
    </row>
    <row r="29" spans="1:12" ht="12.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</row>
  </sheetData>
  <mergeCells count="14">
    <mergeCell ref="D4:L4"/>
    <mergeCell ref="A7:C7"/>
    <mergeCell ref="D9:L9"/>
    <mergeCell ref="D10:L10"/>
    <mergeCell ref="D11:L11"/>
    <mergeCell ref="A13:A16"/>
    <mergeCell ref="B13:B16"/>
    <mergeCell ref="C13:C16"/>
    <mergeCell ref="D13:D16"/>
    <mergeCell ref="E13:E16"/>
    <mergeCell ref="F13:K13"/>
    <mergeCell ref="L13:L15"/>
    <mergeCell ref="F14:G14"/>
    <mergeCell ref="H14:K14"/>
  </mergeCells>
  <dataValidations count="7">
    <dataValidation type="decimal" operator="lessThanOrEqual" allowBlank="1" showInputMessage="1" showErrorMessage="1" error="max. 40" sqref="F1:F10 F12:F15 F28:F1048576" xr:uid="{82450C10-E639-174C-8305-95D9F551501E}">
      <formula1>15</formula1>
    </dataValidation>
    <dataValidation type="decimal" operator="lessThanOrEqual" allowBlank="1" showInputMessage="1" showErrorMessage="1" error="max. 15" sqref="G1:G10 G12:G15 G28:G1048576" xr:uid="{C95A3275-B405-EE47-A808-A88C5623B49F}">
      <formula1>35</formula1>
    </dataValidation>
    <dataValidation type="decimal" operator="lessThanOrEqual" allowBlank="1" showInputMessage="1" showErrorMessage="1" sqref="F17:F27 H17:H27" xr:uid="{9D918334-CD60-AD4F-9A3C-C871D7B58F4D}">
      <formula1>20</formula1>
    </dataValidation>
    <dataValidation type="decimal" operator="lessThanOrEqual" allowBlank="1" showInputMessage="1" showErrorMessage="1" sqref="G17:G27" xr:uid="{364894F8-05ED-DF44-873B-40058DCF7E15}">
      <formula1>30</formula1>
    </dataValidation>
    <dataValidation type="decimal" operator="lessThanOrEqual" allowBlank="1" showInputMessage="1" showErrorMessage="1" sqref="I17:I27" xr:uid="{AB1D81CE-6425-3C48-BF35-CD7BACFDF7AE}">
      <formula1>10</formula1>
    </dataValidation>
    <dataValidation type="decimal" operator="lessThanOrEqual" allowBlank="1" showInputMessage="1" showErrorMessage="1" sqref="J17:J27" xr:uid="{B09FCDDD-FD6F-7649-844A-EA20F9E74B07}">
      <formula1>15</formula1>
    </dataValidation>
    <dataValidation type="decimal" operator="lessThanOrEqual" allowBlank="1" showInputMessage="1" showErrorMessage="1" sqref="K17:K27" xr:uid="{DAD7A119-E14B-434C-9A93-35143BFD9304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5BFE8-B3DE-43F4-A580-7B4BE8DA5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2E71D-5FC6-4EDA-B317-BC464BC45C3C}">
  <ds:schemaRefs>
    <ds:schemaRef ds:uri="http://schemas.microsoft.com/office/2006/metadata/properties"/>
    <ds:schemaRef ds:uri="http://schemas.microsoft.com/office/infopath/2007/PartnerControls"/>
    <ds:schemaRef ds:uri="28d75d15-bca9-47f6-bffa-3b7a2afa4dc9"/>
    <ds:schemaRef ds:uri="72f787dc-d373-4ea3-a2d4-b1745efef71e"/>
    <ds:schemaRef ds:uri="2fd1ed75-4b1a-45aa-85d1-65d48fe2931c"/>
    <ds:schemaRef ds:uri="0b3a04af-ca41-4258-a70a-afb1da0fb2b2"/>
  </ds:schemaRefs>
</ds:datastoreItem>
</file>

<file path=customXml/itemProps3.xml><?xml version="1.0" encoding="utf-8"?>
<ds:datastoreItem xmlns:ds="http://schemas.openxmlformats.org/officeDocument/2006/customXml" ds:itemID="{55719BDE-4421-475A-B515-2BDACF15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distribuce_kreditova</vt:lpstr>
      <vt:lpstr>DKr</vt:lpstr>
      <vt:lpstr>DKu</vt:lpstr>
      <vt:lpstr>ZK</vt:lpstr>
      <vt:lpstr>MP</vt:lpstr>
      <vt:lpstr>distribuce_kreditova!Oblast_tisku</vt:lpstr>
      <vt:lpstr>DKr!Oblast_tisku</vt:lpstr>
      <vt:lpstr>DKu!Oblast_tisku</vt:lpstr>
      <vt:lpstr>MP!Oblast_tisku</vt:lpstr>
      <vt:lpstr>ZK!Oblast_tisku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Tylová Tereza</cp:lastModifiedBy>
  <cp:revision/>
  <dcterms:created xsi:type="dcterms:W3CDTF">2013-12-06T22:03:05Z</dcterms:created>
  <dcterms:modified xsi:type="dcterms:W3CDTF">2026-06-09T12:06:32Z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