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sfa_gov_cz/Documents/Plocha/Jednání Rady INF/květen/"/>
    </mc:Choice>
  </mc:AlternateContent>
  <xr:revisionPtr revIDLastSave="0" documentId="8_{514F6748-C2AB-4C2C-86BB-3544E72429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tribuce filmu" sheetId="2" r:id="rId1"/>
    <sheet name="DKr" sheetId="3" r:id="rId2"/>
    <sheet name="DKu" sheetId="8" r:id="rId3"/>
    <sheet name="MP" sheetId="9" r:id="rId4"/>
    <sheet name="MŠ" sheetId="11" r:id="rId5"/>
    <sheet name="ZK" sheetId="12" r:id="rId6"/>
  </sheets>
  <definedNames>
    <definedName name="_xlnm.Print_Area" localSheetId="0">'Distribuce filmu'!$A$1:$M$57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2" l="1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33" i="12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33" i="3"/>
  <c r="M53" i="2" l="1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34" i="2"/>
  <c r="T34" i="2" l="1"/>
  <c r="T36" i="2"/>
  <c r="T38" i="2"/>
  <c r="T39" i="2"/>
  <c r="T40" i="2"/>
  <c r="T41" i="2"/>
  <c r="T42" i="2"/>
  <c r="T43" i="2"/>
  <c r="T44" i="2"/>
  <c r="T45" i="2"/>
  <c r="T46" i="2"/>
  <c r="T47" i="2"/>
  <c r="T49" i="2"/>
  <c r="T50" i="2"/>
  <c r="T51" i="2"/>
  <c r="T52" i="2"/>
  <c r="T30" i="2"/>
  <c r="T23" i="2" l="1"/>
  <c r="T32" i="2"/>
  <c r="T31" i="2"/>
  <c r="T29" i="2"/>
  <c r="T28" i="2"/>
  <c r="T26" i="2"/>
  <c r="T25" i="2"/>
  <c r="T24" i="2"/>
  <c r="T22" i="2"/>
  <c r="T21" i="2"/>
  <c r="T19" i="2"/>
  <c r="T17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16" i="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M54" i="2" l="1"/>
  <c r="E53" i="2"/>
  <c r="D53" i="2"/>
</calcChain>
</file>

<file path=xl/sharedStrings.xml><?xml version="1.0" encoding="utf-8"?>
<sst xmlns="http://schemas.openxmlformats.org/spreadsheetml/2006/main" count="941" uniqueCount="138">
  <si>
    <t>Distribuce filmu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</si>
  <si>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2026-D-3-3-26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</si>
  <si>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</si>
  <si>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</si>
  <si>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Posílení pozice českých kinematografických děl v distribuční nabídce.</t>
  </si>
  <si>
    <r>
      <t>Dotační okruh:</t>
    </r>
    <r>
      <rPr>
        <sz val="9.5"/>
        <color theme="1"/>
        <rFont val="Arial"/>
        <family val="2"/>
        <charset val="238"/>
      </rPr>
      <t xml:space="preserve"> Distribuce audiovizuálního díla nebo skupiny audiovizuálních děl</t>
    </r>
  </si>
  <si>
    <t>2. Podpora distribuce náročných českých a zahraničních kinematografických děl a debutů (autorské, dokumentární, experimentální, animované filmy a pásma).</t>
  </si>
  <si>
    <r>
      <rPr>
        <b/>
        <sz val="9.5"/>
        <color rgb="FF000000"/>
        <rFont val="Arial"/>
        <family val="2"/>
        <charset val="238"/>
      </rPr>
      <t>Lhůta pro podávání žádostí:</t>
    </r>
    <r>
      <rPr>
        <sz val="9.5"/>
        <color rgb="FF000000"/>
        <rFont val="Arial"/>
        <family val="2"/>
        <charset val="238"/>
      </rPr>
      <t xml:space="preserve"> 05. 01. 2026–30. 09. 2026</t>
    </r>
  </si>
  <si>
    <t>3. Podpora komplexních distribučních strategií jednotlivých kinematografických děl.</t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</si>
  <si>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</si>
  <si>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r>
      <rPr>
        <b/>
        <sz val="9.5"/>
        <color rgb="FF000000"/>
        <rFont val="Arial"/>
        <family val="2"/>
        <charset val="238"/>
      </rPr>
      <t>Lhůta pro dokončení projektu:</t>
    </r>
    <r>
      <rPr>
        <sz val="9.5"/>
        <color rgb="FF000000"/>
        <rFont val="Arial"/>
        <family val="2"/>
        <charset val="238"/>
      </rPr>
      <t xml:space="preserve"> dle žádosti, nejpozději však do 30. 09. 2027</t>
    </r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</si>
  <si>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</si>
  <si>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</si>
  <si>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 xml:space="preserve">Výzva je určena pro distribuci českých kinematografických děl (ve smyslu § 2 odst. 1 písm. b) a písm. i) zákona o audiovizi) i zahraničních kinematografických děl. </t>
  </si>
  <si>
    <r>
      <rPr>
        <b/>
        <sz val="9.5"/>
        <rFont val="Arial"/>
        <family val="2"/>
        <charset val="238"/>
      </rPr>
      <t xml:space="preserve">Podporované typy projektů:  </t>
    </r>
    <r>
      <rPr>
        <sz val="9.5"/>
        <rFont val="Arial"/>
        <family val="2"/>
        <charset val="238"/>
      </rPr>
      <t xml:space="preserve">
1. Projekty distribuce jednotlivých kinematografických děl v kinech či obdobným způsobem (alternativní promítací sály jako kinokavárny, site-specific promítání apod.) nebo dalšími způsoby (VOD/internet, home video) na území České republiky
nebo 
2.  pásma kinematografických děl, která jsou jedním samostatným distribučním titulem v délce standardní celovečerní stopáže
</t>
    </r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</si>
  <si>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</si>
  <si>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</si>
  <si>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</si>
  <si>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</si>
  <si>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</si>
  <si>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</si>
  <si>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</si>
  <si>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</si>
  <si>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</si>
  <si>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</si>
  <si>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</si>
  <si>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</si>
  <si>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</si>
  <si>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</si>
  <si>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</si>
  <si>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</si>
  <si>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</si>
  <si>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</si>
  <si>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</si>
  <si>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</si>
  <si>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</si>
  <si>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</si>
  <si>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0-10</t>
  </si>
  <si>
    <t>0-40</t>
  </si>
  <si>
    <t>0-20</t>
  </si>
  <si>
    <t>417-2026</t>
  </si>
  <si>
    <t>NEGATIV s.r.o.</t>
  </si>
  <si>
    <t>AMIŘINY DĚTI</t>
  </si>
  <si>
    <t>ano</t>
  </si>
  <si>
    <t>418-2026</t>
  </si>
  <si>
    <t>Pilot Film s.r.o.</t>
  </si>
  <si>
    <t>Od základu</t>
  </si>
  <si>
    <t>ne</t>
  </si>
  <si>
    <t>419-2026</t>
  </si>
  <si>
    <t>Cinemart, a.s.</t>
  </si>
  <si>
    <t>Křídla smutku</t>
  </si>
  <si>
    <t>439-2026</t>
  </si>
  <si>
    <t>Artcam Films s.r.o.</t>
  </si>
  <si>
    <t>Drobná nehoda</t>
  </si>
  <si>
    <t>440-2026</t>
  </si>
  <si>
    <t>FALCON a.s.</t>
  </si>
  <si>
    <t>Norimberk</t>
  </si>
  <si>
    <t>441-2026</t>
  </si>
  <si>
    <t>Frame Films s.r.o.</t>
  </si>
  <si>
    <t>Při zemi – distribuce filmu</t>
  </si>
  <si>
    <t>447-2026</t>
  </si>
  <si>
    <t>Bionaut Zero Gravity s.r.o.</t>
  </si>
  <si>
    <t>Arco distribuce</t>
  </si>
  <si>
    <t>448-2026</t>
  </si>
  <si>
    <t>Asociace českých filmových klubů, z. s.</t>
  </si>
  <si>
    <t>Distribuce filmu Čtyři matky</t>
  </si>
  <si>
    <t>31.09.2027</t>
  </si>
  <si>
    <t>449-2026</t>
  </si>
  <si>
    <t>Velrybí píseň</t>
  </si>
  <si>
    <t>453-2026</t>
  </si>
  <si>
    <t>Made in EU</t>
  </si>
  <si>
    <t>454-2026</t>
  </si>
  <si>
    <t>BONTONFILM a.s.</t>
  </si>
  <si>
    <t>Poberta</t>
  </si>
  <si>
    <t>521-2026</t>
  </si>
  <si>
    <t>Libuše Rudinská</t>
  </si>
  <si>
    <t>HOMELESS BLUES</t>
  </si>
  <si>
    <t>522-2026</t>
  </si>
  <si>
    <t>CONTINENTAL FILM, s.r.o.</t>
  </si>
  <si>
    <t>ŠAMPIÓN</t>
  </si>
  <si>
    <t>524-2026</t>
  </si>
  <si>
    <t>Tanec s medvědem</t>
  </si>
  <si>
    <t>527-2026</t>
  </si>
  <si>
    <t>AMOOSED: losí odysea</t>
  </si>
  <si>
    <t>530-2026</t>
  </si>
  <si>
    <t>Uranové legendy</t>
  </si>
  <si>
    <t>534-2026</t>
  </si>
  <si>
    <t>Ztracená země</t>
  </si>
  <si>
    <t>zbývá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</si>
  <si>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2026-D-3-3-26</t>
    </r>
  </si>
  <si>
    <t>Maximální podíl podpory na celkových nákladech</t>
  </si>
  <si>
    <t>558-2026</t>
  </si>
  <si>
    <t>AEROFILMS s.r.o.</t>
  </si>
  <si>
    <t>Distribuce filmu OTEC MATKA SESTRA BRATR</t>
  </si>
  <si>
    <t>572-2026</t>
  </si>
  <si>
    <t>Nečekané léto</t>
  </si>
  <si>
    <t>576-2026</t>
  </si>
  <si>
    <t>Distribuce filmu Tajemství sýkorek</t>
  </si>
  <si>
    <t>580-2026</t>
  </si>
  <si>
    <t>Background Films s.r.o.</t>
  </si>
  <si>
    <t>Česká distribuce filmu Hladovka</t>
  </si>
  <si>
    <t>587-2026</t>
  </si>
  <si>
    <t>Atlas Cinema s.r.o.</t>
  </si>
  <si>
    <t>80 rozlícených novinářů</t>
  </si>
  <si>
    <t>597-2026</t>
  </si>
  <si>
    <t>Hlas Hind Radžab</t>
  </si>
  <si>
    <t>598-2026</t>
  </si>
  <si>
    <t>Chica Checa</t>
  </si>
  <si>
    <t>599-2026</t>
  </si>
  <si>
    <t>Dovolená v Českém ráji</t>
  </si>
  <si>
    <t>600-2026</t>
  </si>
  <si>
    <t>Bára Basiková</t>
  </si>
  <si>
    <t>651-2026</t>
  </si>
  <si>
    <t>Olena Vesela</t>
  </si>
  <si>
    <t>2000 metrů do Andrijivky</t>
  </si>
  <si>
    <t>653-2026</t>
  </si>
  <si>
    <t>Neboj, dýchej, čaruj</t>
  </si>
  <si>
    <t>654-2026</t>
  </si>
  <si>
    <t>Nevděčné bytosti</t>
  </si>
  <si>
    <t>655-2026</t>
  </si>
  <si>
    <t>Distribuce filmu Tajný agent</t>
  </si>
  <si>
    <t>656-2025</t>
  </si>
  <si>
    <t>Jana Ševčíková</t>
  </si>
  <si>
    <t>Jakub – remasterovaná verze</t>
  </si>
  <si>
    <t>658-2026</t>
  </si>
  <si>
    <t>DonArt production s.r.o.</t>
  </si>
  <si>
    <t>Po večerce</t>
  </si>
  <si>
    <t>660-2026</t>
  </si>
  <si>
    <t>Přísahám, že za to nemůžu</t>
  </si>
  <si>
    <t>662-2026</t>
  </si>
  <si>
    <t>Hurvínkova cesta do Tramtárie</t>
  </si>
  <si>
    <t>663-2026</t>
  </si>
  <si>
    <t>CLAW AV s.r.o.</t>
  </si>
  <si>
    <t>Neplacené volno</t>
  </si>
  <si>
    <t>665-2026</t>
  </si>
  <si>
    <t>Duracfilm, z.s.</t>
  </si>
  <si>
    <t>DRAZÍ SPOLUOBČANÉ - Distribuce</t>
  </si>
  <si>
    <t>Projednáno na 4. jednání Rady INF 27. května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</si>
</sst>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6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left" vertical="top"/>
    </xf>
    <xf numFmtId="49" fontId="9" fillId="0" borderId="19" xfId="0" applyNumberFormat="1" applyFont="1" applyBorder="1" applyAlignment="1">
      <alignment horizontal="left" wrapText="1"/>
    </xf>
    <xf numFmtId="0" fontId="9" fillId="0" borderId="19" xfId="0" applyFont="1" applyBorder="1" applyAlignment="1">
      <alignment wrapText="1"/>
    </xf>
    <xf numFmtId="3" fontId="9" fillId="0" borderId="19" xfId="0" applyNumberFormat="1" applyFont="1" applyBorder="1" applyAlignment="1">
      <alignment wrapText="1"/>
    </xf>
    <xf numFmtId="0" fontId="10" fillId="2" borderId="0" xfId="0" applyFont="1" applyFill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9" fontId="6" fillId="0" borderId="19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left"/>
    </xf>
    <xf numFmtId="2" fontId="3" fillId="0" borderId="17" xfId="0" applyNumberFormat="1" applyFont="1" applyBorder="1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6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9" fontId="3" fillId="0" borderId="1" xfId="0" applyNumberFormat="1" applyFont="1" applyFill="1" applyBorder="1" applyAlignment="1">
      <alignment horizontal="center" vertical="top"/>
    </xf>
    <xf numFmtId="49" fontId="6" fillId="0" borderId="19" xfId="0" applyNumberFormat="1" applyFont="1" applyBorder="1" applyAlignment="1">
      <alignment horizontal="left" wrapText="1"/>
    </xf>
    <xf numFmtId="0" fontId="6" fillId="0" borderId="19" xfId="0" applyFont="1" applyBorder="1" applyAlignment="1">
      <alignment wrapText="1"/>
    </xf>
    <xf numFmtId="3" fontId="6" fillId="0" borderId="19" xfId="0" applyNumberFormat="1" applyFont="1" applyBorder="1" applyAlignment="1">
      <alignment wrapText="1"/>
    </xf>
    <xf numFmtId="0" fontId="6" fillId="0" borderId="19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top"/>
    </xf>
    <xf numFmtId="9" fontId="6" fillId="0" borderId="19" xfId="0" applyNumberFormat="1" applyFont="1" applyBorder="1" applyAlignment="1">
      <alignment horizontal="center" wrapText="1"/>
    </xf>
    <xf numFmtId="14" fontId="6" fillId="0" borderId="19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49" fontId="6" fillId="0" borderId="19" xfId="0" applyNumberFormat="1" applyFont="1" applyBorder="1" applyAlignment="1">
      <alignment horizontal="left"/>
    </xf>
    <xf numFmtId="0" fontId="3" fillId="0" borderId="11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3" fontId="3" fillId="2" borderId="0" xfId="0" applyNumberFormat="1" applyFont="1" applyFill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left" vertical="top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tabSelected="1" zoomScale="90" zoomScaleNormal="90" workbookViewId="0"/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19" width="13.453125" style="2" customWidth="1"/>
    <col min="20" max="16384" width="9.1796875" style="2"/>
  </cols>
  <sheetData>
    <row r="1" spans="1:20" ht="38.25" customHeight="1" x14ac:dyDescent="0.35">
      <c r="A1" s="1" t="s">
        <v>0</v>
      </c>
      <c r="O1"/>
      <c r="P1"/>
      <c r="Q1"/>
      <c r="R1"/>
      <c r="S1"/>
    </row>
    <row r="2" spans="1:20" ht="15" customHeight="1" x14ac:dyDescent="0.35">
      <c r="A2" s="16" t="s">
        <v>1</v>
      </c>
      <c r="D2" s="3" t="s">
        <v>2</v>
      </c>
      <c r="O2"/>
      <c r="P2"/>
      <c r="Q2"/>
      <c r="R2"/>
      <c r="S2"/>
    </row>
    <row r="3" spans="1:20" ht="15" customHeight="1" x14ac:dyDescent="0.35">
      <c r="A3" s="3" t="s">
        <v>3</v>
      </c>
      <c r="D3" s="43" t="s">
        <v>4</v>
      </c>
      <c r="E3" s="43"/>
      <c r="F3" s="43"/>
      <c r="G3" s="43"/>
      <c r="H3" s="43"/>
      <c r="I3" s="43"/>
      <c r="J3" s="43"/>
      <c r="K3" s="43"/>
      <c r="O3"/>
      <c r="P3"/>
      <c r="Q3"/>
      <c r="R3"/>
      <c r="S3"/>
    </row>
    <row r="4" spans="1:20" ht="15" customHeight="1" x14ac:dyDescent="0.35">
      <c r="A4" s="3" t="s">
        <v>5</v>
      </c>
      <c r="D4" s="44" t="s">
        <v>6</v>
      </c>
      <c r="E4" s="44"/>
      <c r="F4" s="44"/>
      <c r="G4" s="44"/>
      <c r="H4" s="44"/>
      <c r="I4" s="44"/>
      <c r="J4" s="44"/>
      <c r="K4" s="44"/>
      <c r="O4"/>
      <c r="P4"/>
      <c r="Q4"/>
      <c r="R4"/>
      <c r="S4"/>
    </row>
    <row r="5" spans="1:20" ht="15" customHeight="1" x14ac:dyDescent="0.35">
      <c r="A5" s="12" t="s">
        <v>7</v>
      </c>
      <c r="D5" s="44" t="s">
        <v>8</v>
      </c>
      <c r="E5" s="44"/>
      <c r="F5" s="44"/>
      <c r="G5" s="44"/>
      <c r="H5" s="44"/>
      <c r="I5" s="44"/>
      <c r="J5" s="44"/>
      <c r="K5" s="44"/>
      <c r="O5"/>
      <c r="P5"/>
      <c r="Q5"/>
      <c r="R5"/>
      <c r="S5"/>
    </row>
    <row r="6" spans="1:20" ht="15" customHeight="1" x14ac:dyDescent="0.35">
      <c r="A6" s="3" t="s">
        <v>9</v>
      </c>
      <c r="O6"/>
      <c r="P6"/>
      <c r="Q6"/>
      <c r="R6"/>
      <c r="S6"/>
    </row>
    <row r="7" spans="1:20" ht="14.25" customHeight="1" x14ac:dyDescent="0.35">
      <c r="A7" s="41" t="s">
        <v>10</v>
      </c>
      <c r="B7" s="42"/>
      <c r="C7" s="42"/>
      <c r="D7" s="3" t="s">
        <v>11</v>
      </c>
      <c r="O7"/>
      <c r="P7"/>
      <c r="Q7"/>
      <c r="R7"/>
      <c r="S7"/>
    </row>
    <row r="8" spans="1:20" ht="25" customHeight="1" x14ac:dyDescent="0.35">
      <c r="A8" s="3" t="s">
        <v>12</v>
      </c>
      <c r="D8" s="45" t="s">
        <v>13</v>
      </c>
      <c r="E8" s="45"/>
      <c r="F8" s="45"/>
      <c r="G8" s="45"/>
      <c r="H8" s="45"/>
      <c r="I8" s="45"/>
      <c r="J8" s="45"/>
      <c r="K8" s="45"/>
      <c r="O8"/>
      <c r="P8"/>
      <c r="Q8"/>
      <c r="R8"/>
      <c r="S8"/>
    </row>
    <row r="9" spans="1:20" ht="96" customHeight="1" x14ac:dyDescent="0.35">
      <c r="D9" s="45" t="s">
        <v>14</v>
      </c>
      <c r="E9" s="45"/>
      <c r="F9" s="45"/>
      <c r="G9" s="45"/>
      <c r="H9" s="45"/>
      <c r="I9" s="45"/>
      <c r="J9" s="45"/>
      <c r="K9" s="45"/>
      <c r="O9"/>
      <c r="P9"/>
      <c r="Q9"/>
      <c r="R9"/>
      <c r="S9"/>
    </row>
    <row r="10" spans="1:20" ht="15" customHeight="1" x14ac:dyDescent="0.35">
      <c r="A10" s="3"/>
    </row>
    <row r="11" spans="1:20" ht="15" customHeight="1" x14ac:dyDescent="0.35">
      <c r="A11" s="3"/>
      <c r="G11" s="3"/>
      <c r="H11" s="3"/>
      <c r="I11" s="3"/>
      <c r="M11" s="8"/>
    </row>
    <row r="12" spans="1:20" ht="15" customHeight="1" x14ac:dyDescent="0.35">
      <c r="A12" s="25" t="s">
        <v>15</v>
      </c>
      <c r="B12" s="23" t="s">
        <v>16</v>
      </c>
      <c r="C12" s="23" t="s">
        <v>17</v>
      </c>
      <c r="D12" s="23" t="s">
        <v>18</v>
      </c>
      <c r="E12" s="29" t="s">
        <v>19</v>
      </c>
      <c r="F12" s="37" t="s">
        <v>20</v>
      </c>
      <c r="G12" s="38"/>
      <c r="H12" s="38"/>
      <c r="I12" s="38"/>
      <c r="J12" s="38"/>
      <c r="K12" s="38"/>
      <c r="L12" s="23" t="s">
        <v>21</v>
      </c>
      <c r="M12" s="23" t="s">
        <v>22</v>
      </c>
      <c r="N12" s="23" t="s">
        <v>23</v>
      </c>
      <c r="O12" s="23" t="s">
        <v>24</v>
      </c>
      <c r="P12" s="33" t="s">
        <v>25</v>
      </c>
      <c r="Q12" s="33" t="s">
        <v>26</v>
      </c>
      <c r="R12" s="23" t="s">
        <v>27</v>
      </c>
      <c r="S12" s="23" t="s">
        <v>28</v>
      </c>
      <c r="T12" s="23" t="s">
        <v>90</v>
      </c>
    </row>
    <row r="13" spans="1:20" ht="14.5" customHeight="1" x14ac:dyDescent="0.35">
      <c r="A13" s="26"/>
      <c r="B13" s="24"/>
      <c r="C13" s="24"/>
      <c r="D13" s="24"/>
      <c r="E13" s="30"/>
      <c r="F13" s="35" t="s">
        <v>29</v>
      </c>
      <c r="G13" s="36"/>
      <c r="H13" s="39" t="s">
        <v>30</v>
      </c>
      <c r="I13" s="40"/>
      <c r="J13" s="40"/>
      <c r="K13" s="40"/>
      <c r="L13" s="24"/>
      <c r="M13" s="24"/>
      <c r="N13" s="24"/>
      <c r="O13" s="24"/>
      <c r="P13" s="34"/>
      <c r="Q13" s="34"/>
      <c r="R13" s="24"/>
      <c r="S13" s="24"/>
      <c r="T13" s="24"/>
    </row>
    <row r="14" spans="1:20" ht="78" customHeight="1" x14ac:dyDescent="0.35">
      <c r="A14" s="26"/>
      <c r="B14" s="24"/>
      <c r="C14" s="24"/>
      <c r="D14" s="24"/>
      <c r="E14" s="30"/>
      <c r="F14" s="6" t="s">
        <v>31</v>
      </c>
      <c r="G14" s="6" t="s">
        <v>32</v>
      </c>
      <c r="H14" s="6" t="s">
        <v>33</v>
      </c>
      <c r="I14" s="6" t="s">
        <v>34</v>
      </c>
      <c r="J14" s="6" t="s">
        <v>35</v>
      </c>
      <c r="K14" s="9" t="s">
        <v>36</v>
      </c>
      <c r="L14" s="32"/>
      <c r="M14" s="24"/>
      <c r="N14" s="24"/>
      <c r="O14" s="24"/>
      <c r="P14" s="34"/>
      <c r="Q14" s="34"/>
      <c r="R14" s="24"/>
      <c r="S14" s="24"/>
      <c r="T14" s="24"/>
    </row>
    <row r="15" spans="1:20" ht="31" customHeight="1" x14ac:dyDescent="0.35">
      <c r="A15" s="27"/>
      <c r="B15" s="28"/>
      <c r="C15" s="28"/>
      <c r="D15" s="28"/>
      <c r="E15" s="31"/>
      <c r="F15" s="5" t="s">
        <v>37</v>
      </c>
      <c r="G15" s="5" t="s">
        <v>38</v>
      </c>
      <c r="H15" s="5" t="s">
        <v>37</v>
      </c>
      <c r="I15" s="5" t="s">
        <v>37</v>
      </c>
      <c r="J15" s="5" t="s">
        <v>39</v>
      </c>
      <c r="K15" s="5" t="s">
        <v>37</v>
      </c>
      <c r="L15" s="5"/>
      <c r="M15" s="28"/>
      <c r="N15" s="32"/>
      <c r="O15" s="32"/>
      <c r="P15" s="34"/>
      <c r="Q15" s="34"/>
      <c r="R15" s="24"/>
      <c r="S15" s="24"/>
      <c r="T15" s="24"/>
    </row>
    <row r="16" spans="1:20" ht="12.75" customHeight="1" x14ac:dyDescent="0.25">
      <c r="A16" s="49" t="s">
        <v>40</v>
      </c>
      <c r="B16" s="50" t="s">
        <v>41</v>
      </c>
      <c r="C16" s="50" t="s">
        <v>42</v>
      </c>
      <c r="D16" s="51">
        <v>453680</v>
      </c>
      <c r="E16" s="51">
        <v>300000</v>
      </c>
      <c r="F16" s="4">
        <v>9.1999999999999993</v>
      </c>
      <c r="G16" s="4">
        <v>27.8</v>
      </c>
      <c r="H16" s="4">
        <v>9</v>
      </c>
      <c r="I16" s="4">
        <v>9.1999999999999993</v>
      </c>
      <c r="J16" s="4">
        <v>14.6</v>
      </c>
      <c r="K16" s="4">
        <v>8.4</v>
      </c>
      <c r="L16" s="10">
        <f>SUM(F16:K16)</f>
        <v>78.2</v>
      </c>
      <c r="M16" s="17">
        <v>250000</v>
      </c>
      <c r="N16" s="52" t="s">
        <v>43</v>
      </c>
      <c r="O16" s="53" t="s">
        <v>43</v>
      </c>
      <c r="P16" s="54">
        <v>0.66</v>
      </c>
      <c r="Q16" s="18">
        <v>0.7</v>
      </c>
      <c r="R16" s="55">
        <v>46660</v>
      </c>
      <c r="S16" s="55">
        <v>46660</v>
      </c>
      <c r="T16" s="20">
        <f>M16/(0.7*D16)</f>
        <v>0.7872131395319546</v>
      </c>
    </row>
    <row r="17" spans="1:20" ht="12.75" customHeight="1" x14ac:dyDescent="0.25">
      <c r="A17" s="49" t="s">
        <v>44</v>
      </c>
      <c r="B17" s="50" t="s">
        <v>45</v>
      </c>
      <c r="C17" s="50" t="s">
        <v>46</v>
      </c>
      <c r="D17" s="51">
        <v>507800</v>
      </c>
      <c r="E17" s="51">
        <v>150000</v>
      </c>
      <c r="F17" s="4">
        <v>8.1999999999999993</v>
      </c>
      <c r="G17" s="4">
        <v>32.6</v>
      </c>
      <c r="H17" s="4">
        <v>9</v>
      </c>
      <c r="I17" s="4">
        <v>9.6</v>
      </c>
      <c r="J17" s="4">
        <v>15.2</v>
      </c>
      <c r="K17" s="4">
        <v>8</v>
      </c>
      <c r="L17" s="10">
        <f t="shared" ref="L17:L32" si="0">SUM(F17:K17)</f>
        <v>82.6</v>
      </c>
      <c r="M17" s="17">
        <v>150000</v>
      </c>
      <c r="N17" s="52" t="s">
        <v>47</v>
      </c>
      <c r="O17" s="53" t="s">
        <v>47</v>
      </c>
      <c r="P17" s="54">
        <v>0.3</v>
      </c>
      <c r="Q17" s="18">
        <v>0.5</v>
      </c>
      <c r="R17" s="55">
        <v>46477</v>
      </c>
      <c r="S17" s="55">
        <v>46660</v>
      </c>
      <c r="T17" s="20">
        <f>M17/(0.7*D17)</f>
        <v>0.42198840938502225</v>
      </c>
    </row>
    <row r="18" spans="1:20" ht="12.75" customHeight="1" x14ac:dyDescent="0.25">
      <c r="A18" s="49" t="s">
        <v>48</v>
      </c>
      <c r="B18" s="50" t="s">
        <v>49</v>
      </c>
      <c r="C18" s="50" t="s">
        <v>50</v>
      </c>
      <c r="D18" s="51">
        <v>565000</v>
      </c>
      <c r="E18" s="51">
        <v>150000</v>
      </c>
      <c r="F18" s="4">
        <v>5.2</v>
      </c>
      <c r="G18" s="4">
        <v>23.8</v>
      </c>
      <c r="H18" s="4">
        <v>8</v>
      </c>
      <c r="I18" s="4">
        <v>9.4</v>
      </c>
      <c r="J18" s="4">
        <v>12</v>
      </c>
      <c r="K18" s="4">
        <v>7.8</v>
      </c>
      <c r="L18" s="10">
        <f t="shared" si="0"/>
        <v>66.2</v>
      </c>
      <c r="M18" s="17">
        <v>0</v>
      </c>
      <c r="N18" s="52" t="s">
        <v>47</v>
      </c>
      <c r="O18" s="53"/>
      <c r="P18" s="54">
        <v>0.27</v>
      </c>
      <c r="Q18" s="19"/>
      <c r="R18" s="55">
        <v>46660</v>
      </c>
      <c r="S18" s="11"/>
      <c r="T18" s="20"/>
    </row>
    <row r="19" spans="1:20" ht="12.75" customHeight="1" x14ac:dyDescent="0.25">
      <c r="A19" s="49" t="s">
        <v>51</v>
      </c>
      <c r="B19" s="50" t="s">
        <v>52</v>
      </c>
      <c r="C19" s="50" t="s">
        <v>53</v>
      </c>
      <c r="D19" s="51">
        <v>567144</v>
      </c>
      <c r="E19" s="51">
        <v>150000</v>
      </c>
      <c r="F19" s="4">
        <v>8.6</v>
      </c>
      <c r="G19" s="4">
        <v>33.799999999999997</v>
      </c>
      <c r="H19" s="4">
        <v>8.8000000000000007</v>
      </c>
      <c r="I19" s="4">
        <v>10</v>
      </c>
      <c r="J19" s="4">
        <v>15.8</v>
      </c>
      <c r="K19" s="4">
        <v>8.8000000000000007</v>
      </c>
      <c r="L19" s="10">
        <f t="shared" si="0"/>
        <v>85.8</v>
      </c>
      <c r="M19" s="17">
        <v>150000</v>
      </c>
      <c r="N19" s="52" t="s">
        <v>47</v>
      </c>
      <c r="O19" s="53" t="s">
        <v>47</v>
      </c>
      <c r="P19" s="54">
        <v>0.26</v>
      </c>
      <c r="Q19" s="18">
        <v>0.5</v>
      </c>
      <c r="R19" s="55">
        <v>46418</v>
      </c>
      <c r="S19" s="55">
        <v>46660</v>
      </c>
      <c r="T19" s="20">
        <f>M19/(0.7*D19)</f>
        <v>0.37783299177230878</v>
      </c>
    </row>
    <row r="20" spans="1:20" ht="12.75" customHeight="1" x14ac:dyDescent="0.25">
      <c r="A20" s="49" t="s">
        <v>54</v>
      </c>
      <c r="B20" s="50" t="s">
        <v>55</v>
      </c>
      <c r="C20" s="50" t="s">
        <v>56</v>
      </c>
      <c r="D20" s="51">
        <v>746669</v>
      </c>
      <c r="E20" s="51">
        <v>150000</v>
      </c>
      <c r="F20" s="4">
        <v>4.8</v>
      </c>
      <c r="G20" s="4">
        <v>23.8</v>
      </c>
      <c r="H20" s="4">
        <v>8.4</v>
      </c>
      <c r="I20" s="4">
        <v>9.8000000000000007</v>
      </c>
      <c r="J20" s="4">
        <v>11.6</v>
      </c>
      <c r="K20" s="4">
        <v>7.6</v>
      </c>
      <c r="L20" s="10">
        <f t="shared" si="0"/>
        <v>66</v>
      </c>
      <c r="M20" s="17">
        <v>0</v>
      </c>
      <c r="N20" s="52" t="s">
        <v>47</v>
      </c>
      <c r="O20" s="53"/>
      <c r="P20" s="54">
        <v>0.2</v>
      </c>
      <c r="Q20" s="19"/>
      <c r="R20" s="55">
        <v>46660</v>
      </c>
      <c r="S20" s="11"/>
      <c r="T20" s="20"/>
    </row>
    <row r="21" spans="1:20" ht="12.75" customHeight="1" x14ac:dyDescent="0.25">
      <c r="A21" s="49" t="s">
        <v>57</v>
      </c>
      <c r="B21" s="50" t="s">
        <v>58</v>
      </c>
      <c r="C21" s="50" t="s">
        <v>59</v>
      </c>
      <c r="D21" s="51">
        <v>410000</v>
      </c>
      <c r="E21" s="51">
        <v>300000</v>
      </c>
      <c r="F21" s="4">
        <v>9.4</v>
      </c>
      <c r="G21" s="4">
        <v>31</v>
      </c>
      <c r="H21" s="4">
        <v>8.1999999999999993</v>
      </c>
      <c r="I21" s="4">
        <v>9</v>
      </c>
      <c r="J21" s="4">
        <v>15.4</v>
      </c>
      <c r="K21" s="4">
        <v>8.6</v>
      </c>
      <c r="L21" s="10">
        <f t="shared" si="0"/>
        <v>81.599999999999994</v>
      </c>
      <c r="M21" s="17">
        <v>300000</v>
      </c>
      <c r="N21" s="52" t="s">
        <v>43</v>
      </c>
      <c r="O21" s="53" t="s">
        <v>43</v>
      </c>
      <c r="P21" s="54">
        <v>0.73</v>
      </c>
      <c r="Q21" s="18">
        <v>0.8</v>
      </c>
      <c r="R21" s="55">
        <v>46417</v>
      </c>
      <c r="S21" s="55">
        <v>46660</v>
      </c>
      <c r="T21" s="20">
        <f t="shared" ref="T21:T26" si="1">M21/(0.7*D21)</f>
        <v>1.0452961672473868</v>
      </c>
    </row>
    <row r="22" spans="1:20" ht="12.75" customHeight="1" x14ac:dyDescent="0.25">
      <c r="A22" s="49" t="s">
        <v>60</v>
      </c>
      <c r="B22" s="50" t="s">
        <v>61</v>
      </c>
      <c r="C22" s="50" t="s">
        <v>62</v>
      </c>
      <c r="D22" s="51">
        <v>1750734</v>
      </c>
      <c r="E22" s="51">
        <v>250000</v>
      </c>
      <c r="F22" s="4">
        <v>8.6</v>
      </c>
      <c r="G22" s="4">
        <v>33.6</v>
      </c>
      <c r="H22" s="4">
        <v>9.1999999999999993</v>
      </c>
      <c r="I22" s="4">
        <v>9</v>
      </c>
      <c r="J22" s="4">
        <v>17</v>
      </c>
      <c r="K22" s="4">
        <v>8.4</v>
      </c>
      <c r="L22" s="10">
        <f t="shared" si="0"/>
        <v>85.800000000000011</v>
      </c>
      <c r="M22" s="17">
        <v>250000</v>
      </c>
      <c r="N22" s="52" t="s">
        <v>47</v>
      </c>
      <c r="O22" s="53" t="s">
        <v>47</v>
      </c>
      <c r="P22" s="54">
        <v>0.14000000000000001</v>
      </c>
      <c r="Q22" s="18">
        <v>0.5</v>
      </c>
      <c r="R22" s="55">
        <v>46387</v>
      </c>
      <c r="S22" s="55">
        <v>46660</v>
      </c>
      <c r="T22" s="20">
        <f t="shared" si="1"/>
        <v>0.20399607087247817</v>
      </c>
    </row>
    <row r="23" spans="1:20" ht="12.75" customHeight="1" x14ac:dyDescent="0.25">
      <c r="A23" s="49" t="s">
        <v>63</v>
      </c>
      <c r="B23" s="50" t="s">
        <v>64</v>
      </c>
      <c r="C23" s="50" t="s">
        <v>65</v>
      </c>
      <c r="D23" s="51">
        <v>368500</v>
      </c>
      <c r="E23" s="51">
        <v>150000</v>
      </c>
      <c r="F23" s="4">
        <v>7.6</v>
      </c>
      <c r="G23" s="4">
        <v>28.8</v>
      </c>
      <c r="H23" s="4">
        <v>9</v>
      </c>
      <c r="I23" s="4">
        <v>9.4</v>
      </c>
      <c r="J23" s="4">
        <v>14.4</v>
      </c>
      <c r="K23" s="4">
        <v>7.8</v>
      </c>
      <c r="L23" s="10">
        <f t="shared" si="0"/>
        <v>77</v>
      </c>
      <c r="M23" s="17">
        <v>100000</v>
      </c>
      <c r="N23" s="52" t="s">
        <v>43</v>
      </c>
      <c r="O23" s="53" t="s">
        <v>47</v>
      </c>
      <c r="P23" s="54">
        <v>0.41</v>
      </c>
      <c r="Q23" s="18">
        <v>0.5</v>
      </c>
      <c r="R23" s="52" t="s">
        <v>66</v>
      </c>
      <c r="S23" s="55">
        <v>46660</v>
      </c>
      <c r="T23" s="20">
        <f t="shared" si="1"/>
        <v>0.38767202946307427</v>
      </c>
    </row>
    <row r="24" spans="1:20" ht="12.75" customHeight="1" x14ac:dyDescent="0.25">
      <c r="A24" s="49" t="s">
        <v>67</v>
      </c>
      <c r="B24" s="50" t="s">
        <v>49</v>
      </c>
      <c r="C24" s="50" t="s">
        <v>68</v>
      </c>
      <c r="D24" s="51">
        <v>1240000</v>
      </c>
      <c r="E24" s="51">
        <v>600000</v>
      </c>
      <c r="F24" s="4">
        <v>8</v>
      </c>
      <c r="G24" s="4">
        <v>29</v>
      </c>
      <c r="H24" s="4">
        <v>9</v>
      </c>
      <c r="I24" s="4">
        <v>9.6</v>
      </c>
      <c r="J24" s="4">
        <v>15.2</v>
      </c>
      <c r="K24" s="4">
        <v>8.1999999999999993</v>
      </c>
      <c r="L24" s="10">
        <f t="shared" si="0"/>
        <v>79</v>
      </c>
      <c r="M24" s="17">
        <v>400000</v>
      </c>
      <c r="N24" s="52" t="s">
        <v>47</v>
      </c>
      <c r="O24" s="53" t="s">
        <v>43</v>
      </c>
      <c r="P24" s="54">
        <v>0.48</v>
      </c>
      <c r="Q24" s="18">
        <v>0.7</v>
      </c>
      <c r="R24" s="55">
        <v>46477</v>
      </c>
      <c r="S24" s="55">
        <v>46660</v>
      </c>
      <c r="T24" s="20">
        <f t="shared" si="1"/>
        <v>0.46082949308755761</v>
      </c>
    </row>
    <row r="25" spans="1:20" ht="12.75" customHeight="1" x14ac:dyDescent="0.25">
      <c r="A25" s="49" t="s">
        <v>69</v>
      </c>
      <c r="B25" s="50" t="s">
        <v>41</v>
      </c>
      <c r="C25" s="50" t="s">
        <v>70</v>
      </c>
      <c r="D25" s="51">
        <v>440000</v>
      </c>
      <c r="E25" s="51">
        <v>300000</v>
      </c>
      <c r="F25" s="4">
        <v>8.8000000000000007</v>
      </c>
      <c r="G25" s="4">
        <v>28.8</v>
      </c>
      <c r="H25" s="4">
        <v>8.8000000000000007</v>
      </c>
      <c r="I25" s="4">
        <v>9.1999999999999993</v>
      </c>
      <c r="J25" s="4">
        <v>12.6</v>
      </c>
      <c r="K25" s="4">
        <v>7.6</v>
      </c>
      <c r="L25" s="10">
        <f t="shared" si="0"/>
        <v>75.8</v>
      </c>
      <c r="M25" s="17">
        <v>200000</v>
      </c>
      <c r="N25" s="52" t="s">
        <v>43</v>
      </c>
      <c r="O25" s="53" t="s">
        <v>43</v>
      </c>
      <c r="P25" s="54">
        <v>0.68</v>
      </c>
      <c r="Q25" s="18">
        <v>0.9</v>
      </c>
      <c r="R25" s="55">
        <v>46660</v>
      </c>
      <c r="S25" s="55">
        <v>46660</v>
      </c>
      <c r="T25" s="20">
        <f t="shared" si="1"/>
        <v>0.64935064935064934</v>
      </c>
    </row>
    <row r="26" spans="1:20" ht="12.75" customHeight="1" x14ac:dyDescent="0.25">
      <c r="A26" s="49" t="s">
        <v>71</v>
      </c>
      <c r="B26" s="50" t="s">
        <v>72</v>
      </c>
      <c r="C26" s="50" t="s">
        <v>73</v>
      </c>
      <c r="D26" s="51">
        <v>1059200</v>
      </c>
      <c r="E26" s="51">
        <v>500000</v>
      </c>
      <c r="F26" s="4">
        <v>9.8000000000000007</v>
      </c>
      <c r="G26" s="4">
        <v>33</v>
      </c>
      <c r="H26" s="4">
        <v>9.4</v>
      </c>
      <c r="I26" s="4">
        <v>9.1999999999999993</v>
      </c>
      <c r="J26" s="4">
        <v>14.2</v>
      </c>
      <c r="K26" s="4">
        <v>7.4</v>
      </c>
      <c r="L26" s="10">
        <f t="shared" si="0"/>
        <v>83</v>
      </c>
      <c r="M26" s="17">
        <v>400000</v>
      </c>
      <c r="N26" s="52" t="s">
        <v>47</v>
      </c>
      <c r="O26" s="53" t="s">
        <v>43</v>
      </c>
      <c r="P26" s="54">
        <v>0.47</v>
      </c>
      <c r="Q26" s="18">
        <v>0.7</v>
      </c>
      <c r="R26" s="55">
        <v>46326</v>
      </c>
      <c r="S26" s="55">
        <v>46660</v>
      </c>
      <c r="T26" s="20">
        <f t="shared" si="1"/>
        <v>0.53949072075960292</v>
      </c>
    </row>
    <row r="27" spans="1:20" ht="12.75" customHeight="1" x14ac:dyDescent="0.25">
      <c r="A27" s="49" t="s">
        <v>74</v>
      </c>
      <c r="B27" s="50" t="s">
        <v>75</v>
      </c>
      <c r="C27" s="50" t="s">
        <v>76</v>
      </c>
      <c r="D27" s="51">
        <v>950000</v>
      </c>
      <c r="E27" s="51">
        <v>400000</v>
      </c>
      <c r="F27" s="4">
        <v>7.4</v>
      </c>
      <c r="G27" s="4">
        <v>21.8</v>
      </c>
      <c r="H27" s="4">
        <v>6.6</v>
      </c>
      <c r="I27" s="4">
        <v>5.6</v>
      </c>
      <c r="J27" s="4">
        <v>10</v>
      </c>
      <c r="K27" s="4">
        <v>8</v>
      </c>
      <c r="L27" s="10">
        <f t="shared" si="0"/>
        <v>59.400000000000006</v>
      </c>
      <c r="M27" s="17">
        <v>0</v>
      </c>
      <c r="N27" s="52" t="s">
        <v>43</v>
      </c>
      <c r="O27" s="53"/>
      <c r="P27" s="54">
        <v>0.65</v>
      </c>
      <c r="Q27" s="19"/>
      <c r="R27" s="55">
        <v>46660</v>
      </c>
      <c r="S27" s="11"/>
      <c r="T27" s="20"/>
    </row>
    <row r="28" spans="1:20" ht="12.75" customHeight="1" x14ac:dyDescent="0.25">
      <c r="A28" s="49" t="s">
        <v>77</v>
      </c>
      <c r="B28" s="50" t="s">
        <v>78</v>
      </c>
      <c r="C28" s="50" t="s">
        <v>79</v>
      </c>
      <c r="D28" s="51">
        <v>1022300</v>
      </c>
      <c r="E28" s="51">
        <v>500000</v>
      </c>
      <c r="F28" s="4">
        <v>7.4</v>
      </c>
      <c r="G28" s="4">
        <v>25.6</v>
      </c>
      <c r="H28" s="4">
        <v>9.6</v>
      </c>
      <c r="I28" s="4">
        <v>9.1999999999999993</v>
      </c>
      <c r="J28" s="4">
        <v>13</v>
      </c>
      <c r="K28" s="4">
        <v>7.8</v>
      </c>
      <c r="L28" s="10">
        <f t="shared" si="0"/>
        <v>72.599999999999994</v>
      </c>
      <c r="M28" s="17">
        <v>300000</v>
      </c>
      <c r="N28" s="52" t="s">
        <v>47</v>
      </c>
      <c r="O28" s="53" t="s">
        <v>43</v>
      </c>
      <c r="P28" s="54">
        <v>0.49</v>
      </c>
      <c r="Q28" s="18">
        <v>0.6</v>
      </c>
      <c r="R28" s="55">
        <v>46660</v>
      </c>
      <c r="S28" s="55">
        <v>46660</v>
      </c>
      <c r="T28" s="20">
        <f>M28/(0.7*D28)</f>
        <v>0.41922276100110395</v>
      </c>
    </row>
    <row r="29" spans="1:20" ht="12.75" customHeight="1" x14ac:dyDescent="0.25">
      <c r="A29" s="49" t="s">
        <v>80</v>
      </c>
      <c r="B29" s="50" t="s">
        <v>72</v>
      </c>
      <c r="C29" s="50" t="s">
        <v>81</v>
      </c>
      <c r="D29" s="51">
        <v>844450</v>
      </c>
      <c r="E29" s="51">
        <v>400000</v>
      </c>
      <c r="F29" s="4">
        <v>8</v>
      </c>
      <c r="G29" s="4">
        <v>26</v>
      </c>
      <c r="H29" s="4">
        <v>9.6</v>
      </c>
      <c r="I29" s="4">
        <v>9.1999999999999993</v>
      </c>
      <c r="J29" s="4">
        <v>13</v>
      </c>
      <c r="K29" s="4">
        <v>7.8</v>
      </c>
      <c r="L29" s="10">
        <f t="shared" si="0"/>
        <v>73.599999999999994</v>
      </c>
      <c r="M29" s="17">
        <v>300000</v>
      </c>
      <c r="N29" s="52" t="s">
        <v>47</v>
      </c>
      <c r="O29" s="53" t="s">
        <v>43</v>
      </c>
      <c r="P29" s="54">
        <v>0.47</v>
      </c>
      <c r="Q29" s="18">
        <v>0.75</v>
      </c>
      <c r="R29" s="55">
        <v>46326</v>
      </c>
      <c r="S29" s="55">
        <v>46660</v>
      </c>
      <c r="T29" s="20">
        <f>M29/(0.7*D29)</f>
        <v>0.50751545807499387</v>
      </c>
    </row>
    <row r="30" spans="1:20" ht="12.75" customHeight="1" x14ac:dyDescent="0.25">
      <c r="A30" s="49" t="s">
        <v>82</v>
      </c>
      <c r="B30" s="50" t="s">
        <v>72</v>
      </c>
      <c r="C30" s="50" t="s">
        <v>83</v>
      </c>
      <c r="D30" s="51">
        <v>411500</v>
      </c>
      <c r="E30" s="51">
        <v>300000</v>
      </c>
      <c r="F30" s="4">
        <v>8.8000000000000007</v>
      </c>
      <c r="G30" s="4">
        <v>28.4</v>
      </c>
      <c r="H30" s="4">
        <v>8.8000000000000007</v>
      </c>
      <c r="I30" s="4">
        <v>9.4</v>
      </c>
      <c r="J30" s="4">
        <v>13.6</v>
      </c>
      <c r="K30" s="4">
        <v>8.4</v>
      </c>
      <c r="L30" s="10">
        <f t="shared" si="0"/>
        <v>77.400000000000006</v>
      </c>
      <c r="M30" s="17">
        <v>200000</v>
      </c>
      <c r="N30" s="52" t="s">
        <v>43</v>
      </c>
      <c r="O30" s="56" t="s">
        <v>43</v>
      </c>
      <c r="P30" s="54">
        <v>0.73</v>
      </c>
      <c r="Q30" s="18">
        <v>0.75</v>
      </c>
      <c r="R30" s="55">
        <v>46418</v>
      </c>
      <c r="S30" s="55">
        <v>46660</v>
      </c>
      <c r="T30" s="20">
        <f>M30/(0.7*D30)</f>
        <v>0.69432390210032979</v>
      </c>
    </row>
    <row r="31" spans="1:20" ht="12.75" customHeight="1" x14ac:dyDescent="0.25">
      <c r="A31" s="49" t="s">
        <v>84</v>
      </c>
      <c r="B31" s="50" t="s">
        <v>78</v>
      </c>
      <c r="C31" s="50" t="s">
        <v>85</v>
      </c>
      <c r="D31" s="51">
        <v>369000</v>
      </c>
      <c r="E31" s="51">
        <v>170000</v>
      </c>
      <c r="F31" s="4">
        <v>8.8000000000000007</v>
      </c>
      <c r="G31" s="4">
        <v>32.6</v>
      </c>
      <c r="H31" s="4">
        <v>9.6</v>
      </c>
      <c r="I31" s="4">
        <v>8.8000000000000007</v>
      </c>
      <c r="J31" s="4">
        <v>15.8</v>
      </c>
      <c r="K31" s="4">
        <v>7.6</v>
      </c>
      <c r="L31" s="10">
        <f t="shared" si="0"/>
        <v>83.2</v>
      </c>
      <c r="M31" s="17">
        <v>170000</v>
      </c>
      <c r="N31" s="52" t="s">
        <v>47</v>
      </c>
      <c r="O31" s="57" t="s">
        <v>47</v>
      </c>
      <c r="P31" s="54">
        <v>0.46</v>
      </c>
      <c r="Q31" s="18">
        <v>0.5</v>
      </c>
      <c r="R31" s="55">
        <v>46660</v>
      </c>
      <c r="S31" s="55">
        <v>46660</v>
      </c>
      <c r="T31" s="20">
        <f>M31/(0.7*D31)</f>
        <v>0.65814943863724362</v>
      </c>
    </row>
    <row r="32" spans="1:20" ht="12.75" customHeight="1" x14ac:dyDescent="0.25">
      <c r="A32" s="49" t="s">
        <v>86</v>
      </c>
      <c r="B32" s="50" t="s">
        <v>45</v>
      </c>
      <c r="C32" s="50" t="s">
        <v>87</v>
      </c>
      <c r="D32" s="51">
        <v>271550</v>
      </c>
      <c r="E32" s="51">
        <v>150000</v>
      </c>
      <c r="F32" s="4">
        <v>8.4</v>
      </c>
      <c r="G32" s="4">
        <v>31.8</v>
      </c>
      <c r="H32" s="4">
        <v>8.6</v>
      </c>
      <c r="I32" s="4">
        <v>9</v>
      </c>
      <c r="J32" s="4">
        <v>16.600000000000001</v>
      </c>
      <c r="K32" s="4">
        <v>7.8</v>
      </c>
      <c r="L32" s="10">
        <f t="shared" si="0"/>
        <v>82.2</v>
      </c>
      <c r="M32" s="17">
        <v>150000</v>
      </c>
      <c r="N32" s="52" t="s">
        <v>43</v>
      </c>
      <c r="O32" s="58" t="s">
        <v>43</v>
      </c>
      <c r="P32" s="54">
        <v>0.55000000000000004</v>
      </c>
      <c r="Q32" s="18">
        <v>0.9</v>
      </c>
      <c r="R32" s="55">
        <v>46660</v>
      </c>
      <c r="S32" s="55">
        <v>46660</v>
      </c>
      <c r="T32" s="20">
        <f>M32/(0.7*D32)</f>
        <v>0.78912065654838626</v>
      </c>
    </row>
    <row r="33" spans="1:20" ht="12.75" customHeight="1" x14ac:dyDescent="0.25">
      <c r="A33" s="59" t="s">
        <v>137</v>
      </c>
      <c r="B33" s="50"/>
      <c r="C33" s="50"/>
      <c r="D33" s="51"/>
      <c r="E33" s="51"/>
      <c r="F33" s="4"/>
      <c r="G33" s="4"/>
      <c r="H33" s="4"/>
      <c r="I33" s="4"/>
      <c r="J33" s="4"/>
      <c r="K33" s="4"/>
      <c r="L33" s="10"/>
      <c r="M33" s="17"/>
      <c r="N33" s="52"/>
      <c r="O33" s="53"/>
      <c r="P33" s="54"/>
      <c r="Q33" s="18"/>
      <c r="R33" s="55"/>
      <c r="S33" s="55"/>
      <c r="T33" s="20"/>
    </row>
    <row r="34" spans="1:20" ht="12.75" customHeight="1" x14ac:dyDescent="0.25">
      <c r="A34" s="49" t="s">
        <v>91</v>
      </c>
      <c r="B34" s="50" t="s">
        <v>92</v>
      </c>
      <c r="C34" s="50" t="s">
        <v>93</v>
      </c>
      <c r="D34" s="51">
        <v>659900</v>
      </c>
      <c r="E34" s="51">
        <v>150000</v>
      </c>
      <c r="F34" s="4">
        <v>9.1999999999999993</v>
      </c>
      <c r="G34" s="4">
        <v>34.799999999999997</v>
      </c>
      <c r="H34" s="4">
        <v>8.6</v>
      </c>
      <c r="I34" s="4">
        <v>9.6</v>
      </c>
      <c r="J34" s="4">
        <v>16.600000000000001</v>
      </c>
      <c r="K34" s="4">
        <v>8</v>
      </c>
      <c r="L34" s="10">
        <f>SUM(F34:K34)</f>
        <v>86.800000000000011</v>
      </c>
      <c r="M34" s="17">
        <v>150000</v>
      </c>
      <c r="N34" s="52" t="s">
        <v>47</v>
      </c>
      <c r="O34" s="53" t="s">
        <v>47</v>
      </c>
      <c r="P34" s="54">
        <v>0.17</v>
      </c>
      <c r="Q34" s="18">
        <v>0.5</v>
      </c>
      <c r="R34" s="55">
        <v>46477</v>
      </c>
      <c r="S34" s="55">
        <v>46660</v>
      </c>
      <c r="T34" s="20">
        <f t="shared" ref="T34:T52" si="2">M34/(0.7*D34)</f>
        <v>0.32472452536098545</v>
      </c>
    </row>
    <row r="35" spans="1:20" ht="12.75" customHeight="1" x14ac:dyDescent="0.25">
      <c r="A35" s="49" t="s">
        <v>94</v>
      </c>
      <c r="B35" s="50" t="s">
        <v>55</v>
      </c>
      <c r="C35" s="50" t="s">
        <v>95</v>
      </c>
      <c r="D35" s="51">
        <v>1530014</v>
      </c>
      <c r="E35" s="51">
        <v>600000</v>
      </c>
      <c r="F35" s="4">
        <v>3.6</v>
      </c>
      <c r="G35" s="4">
        <v>21.2</v>
      </c>
      <c r="H35" s="4">
        <v>8.8000000000000007</v>
      </c>
      <c r="I35" s="4">
        <v>9.6</v>
      </c>
      <c r="J35" s="4">
        <v>13.8</v>
      </c>
      <c r="K35" s="4">
        <v>7.2</v>
      </c>
      <c r="L35" s="10">
        <f t="shared" ref="L35:L52" si="3">SUM(F35:K35)</f>
        <v>64.2</v>
      </c>
      <c r="M35" s="17">
        <v>0</v>
      </c>
      <c r="N35" s="52" t="s">
        <v>47</v>
      </c>
      <c r="O35" s="53"/>
      <c r="P35" s="54">
        <v>0.39</v>
      </c>
      <c r="Q35" s="18"/>
      <c r="R35" s="55">
        <v>46660</v>
      </c>
      <c r="S35" s="11"/>
      <c r="T35" s="20"/>
    </row>
    <row r="36" spans="1:20" ht="12.75" customHeight="1" x14ac:dyDescent="0.25">
      <c r="A36" s="49" t="s">
        <v>96</v>
      </c>
      <c r="B36" s="50" t="s">
        <v>64</v>
      </c>
      <c r="C36" s="50" t="s">
        <v>97</v>
      </c>
      <c r="D36" s="51">
        <v>655000</v>
      </c>
      <c r="E36" s="51">
        <v>250000</v>
      </c>
      <c r="F36" s="4">
        <v>9.4</v>
      </c>
      <c r="G36" s="4">
        <v>33</v>
      </c>
      <c r="H36" s="4">
        <v>9.4</v>
      </c>
      <c r="I36" s="4">
        <v>9.4</v>
      </c>
      <c r="J36" s="4">
        <v>18.2</v>
      </c>
      <c r="K36" s="4">
        <v>8</v>
      </c>
      <c r="L36" s="10">
        <f t="shared" si="3"/>
        <v>87.399999999999991</v>
      </c>
      <c r="M36" s="17">
        <v>250000</v>
      </c>
      <c r="N36" s="52" t="s">
        <v>43</v>
      </c>
      <c r="O36" s="53" t="s">
        <v>43</v>
      </c>
      <c r="P36" s="54">
        <v>0.38</v>
      </c>
      <c r="Q36" s="18">
        <v>0.9</v>
      </c>
      <c r="R36" s="55">
        <v>46660</v>
      </c>
      <c r="S36" s="55">
        <v>46660</v>
      </c>
      <c r="T36" s="20">
        <f t="shared" si="2"/>
        <v>0.54525627044711011</v>
      </c>
    </row>
    <row r="37" spans="1:20" ht="12.75" customHeight="1" x14ac:dyDescent="0.25">
      <c r="A37" s="49" t="s">
        <v>98</v>
      </c>
      <c r="B37" s="50" t="s">
        <v>99</v>
      </c>
      <c r="C37" s="50" t="s">
        <v>100</v>
      </c>
      <c r="D37" s="51">
        <v>277500</v>
      </c>
      <c r="E37" s="51">
        <v>150000</v>
      </c>
      <c r="F37" s="4">
        <v>7.6</v>
      </c>
      <c r="G37" s="4">
        <v>25.6</v>
      </c>
      <c r="H37" s="4">
        <v>6.8</v>
      </c>
      <c r="I37" s="4">
        <v>7</v>
      </c>
      <c r="J37" s="4">
        <v>12</v>
      </c>
      <c r="K37" s="4">
        <v>8.1999999999999993</v>
      </c>
      <c r="L37" s="10">
        <f t="shared" si="3"/>
        <v>67.2</v>
      </c>
      <c r="M37" s="17">
        <v>0</v>
      </c>
      <c r="N37" s="52" t="s">
        <v>43</v>
      </c>
      <c r="O37" s="53"/>
      <c r="P37" s="54">
        <v>0.54</v>
      </c>
      <c r="Q37" s="18"/>
      <c r="R37" s="55">
        <v>46660</v>
      </c>
      <c r="S37" s="55"/>
      <c r="T37" s="20"/>
    </row>
    <row r="38" spans="1:20" ht="12.75" customHeight="1" x14ac:dyDescent="0.25">
      <c r="A38" s="49" t="s">
        <v>101</v>
      </c>
      <c r="B38" s="50" t="s">
        <v>102</v>
      </c>
      <c r="C38" s="50" t="s">
        <v>103</v>
      </c>
      <c r="D38" s="51">
        <v>381800</v>
      </c>
      <c r="E38" s="51">
        <v>250000</v>
      </c>
      <c r="F38" s="4">
        <v>8.6</v>
      </c>
      <c r="G38" s="4">
        <v>27.6</v>
      </c>
      <c r="H38" s="4">
        <v>8</v>
      </c>
      <c r="I38" s="4">
        <v>8.6</v>
      </c>
      <c r="J38" s="4">
        <v>13.6</v>
      </c>
      <c r="K38" s="4">
        <v>7.4</v>
      </c>
      <c r="L38" s="10">
        <f t="shared" si="3"/>
        <v>73.800000000000011</v>
      </c>
      <c r="M38" s="17">
        <v>150000</v>
      </c>
      <c r="N38" s="52" t="s">
        <v>43</v>
      </c>
      <c r="O38" s="60" t="s">
        <v>43</v>
      </c>
      <c r="P38" s="54">
        <v>0.65</v>
      </c>
      <c r="Q38" s="48">
        <v>0.6</v>
      </c>
      <c r="R38" s="55">
        <v>46660</v>
      </c>
      <c r="S38" s="55">
        <v>46660</v>
      </c>
      <c r="T38" s="20">
        <f t="shared" si="2"/>
        <v>0.56125121604430139</v>
      </c>
    </row>
    <row r="39" spans="1:20" ht="12.75" customHeight="1" x14ac:dyDescent="0.25">
      <c r="A39" s="49" t="s">
        <v>104</v>
      </c>
      <c r="B39" s="50" t="s">
        <v>52</v>
      </c>
      <c r="C39" s="50" t="s">
        <v>105</v>
      </c>
      <c r="D39" s="51">
        <v>589045</v>
      </c>
      <c r="E39" s="51">
        <v>150000</v>
      </c>
      <c r="F39" s="4">
        <v>9.1999999999999993</v>
      </c>
      <c r="G39" s="4">
        <v>32.4</v>
      </c>
      <c r="H39" s="4">
        <v>8.6</v>
      </c>
      <c r="I39" s="4">
        <v>9.6</v>
      </c>
      <c r="J39" s="4">
        <v>15.2</v>
      </c>
      <c r="K39" s="4">
        <v>7.6</v>
      </c>
      <c r="L39" s="10">
        <f t="shared" si="3"/>
        <v>82.6</v>
      </c>
      <c r="M39" s="17">
        <v>150000</v>
      </c>
      <c r="N39" s="52" t="s">
        <v>47</v>
      </c>
      <c r="O39" s="60" t="s">
        <v>47</v>
      </c>
      <c r="P39" s="54">
        <v>0.25</v>
      </c>
      <c r="Q39" s="48">
        <v>0.5</v>
      </c>
      <c r="R39" s="55">
        <v>46477</v>
      </c>
      <c r="S39" s="55">
        <v>46660</v>
      </c>
      <c r="T39" s="20">
        <f t="shared" si="2"/>
        <v>0.36378496428237961</v>
      </c>
    </row>
    <row r="40" spans="1:20" ht="12.75" customHeight="1" x14ac:dyDescent="0.25">
      <c r="A40" s="49" t="s">
        <v>106</v>
      </c>
      <c r="B40" s="50" t="s">
        <v>55</v>
      </c>
      <c r="C40" s="50" t="s">
        <v>107</v>
      </c>
      <c r="D40" s="51">
        <v>1040672</v>
      </c>
      <c r="E40" s="51">
        <v>500000</v>
      </c>
      <c r="F40" s="4">
        <v>9.4</v>
      </c>
      <c r="G40" s="4">
        <v>30.4</v>
      </c>
      <c r="H40" s="4">
        <v>8.4</v>
      </c>
      <c r="I40" s="4">
        <v>9.4</v>
      </c>
      <c r="J40" s="4">
        <v>16.600000000000001</v>
      </c>
      <c r="K40" s="4">
        <v>7.4</v>
      </c>
      <c r="L40" s="10">
        <f t="shared" si="3"/>
        <v>81.599999999999994</v>
      </c>
      <c r="M40" s="17">
        <v>400000</v>
      </c>
      <c r="N40" s="52" t="s">
        <v>47</v>
      </c>
      <c r="O40" s="60" t="s">
        <v>43</v>
      </c>
      <c r="P40" s="54">
        <v>0.48</v>
      </c>
      <c r="Q40" s="48">
        <v>0.7</v>
      </c>
      <c r="R40" s="55">
        <v>46660</v>
      </c>
      <c r="S40" s="55">
        <v>46660</v>
      </c>
      <c r="T40" s="20">
        <f t="shared" si="2"/>
        <v>0.54909574912034864</v>
      </c>
    </row>
    <row r="41" spans="1:20" ht="12.75" customHeight="1" x14ac:dyDescent="0.25">
      <c r="A41" s="49" t="s">
        <v>108</v>
      </c>
      <c r="B41" s="50" t="s">
        <v>55</v>
      </c>
      <c r="C41" s="50" t="s">
        <v>109</v>
      </c>
      <c r="D41" s="51">
        <v>1248737</v>
      </c>
      <c r="E41" s="51">
        <v>600000</v>
      </c>
      <c r="F41" s="4">
        <v>7.8</v>
      </c>
      <c r="G41" s="4">
        <v>29.8</v>
      </c>
      <c r="H41" s="4">
        <v>8.4</v>
      </c>
      <c r="I41" s="4">
        <v>9.1999999999999993</v>
      </c>
      <c r="J41" s="4">
        <v>15.2</v>
      </c>
      <c r="K41" s="4">
        <v>7.4</v>
      </c>
      <c r="L41" s="10">
        <f t="shared" si="3"/>
        <v>77.800000000000011</v>
      </c>
      <c r="M41" s="17">
        <v>400000</v>
      </c>
      <c r="N41" s="52" t="s">
        <v>47</v>
      </c>
      <c r="O41" s="60" t="s">
        <v>43</v>
      </c>
      <c r="P41" s="54">
        <v>0.48</v>
      </c>
      <c r="Q41" s="48">
        <v>0.8</v>
      </c>
      <c r="R41" s="55">
        <v>46660</v>
      </c>
      <c r="S41" s="55">
        <v>46660</v>
      </c>
      <c r="T41" s="20">
        <f t="shared" si="2"/>
        <v>0.45760522145861898</v>
      </c>
    </row>
    <row r="42" spans="1:20" ht="12.75" customHeight="1" x14ac:dyDescent="0.25">
      <c r="A42" s="49" t="s">
        <v>110</v>
      </c>
      <c r="B42" s="50" t="s">
        <v>55</v>
      </c>
      <c r="C42" s="50" t="s">
        <v>111</v>
      </c>
      <c r="D42" s="51">
        <v>1043737</v>
      </c>
      <c r="E42" s="51">
        <v>500000</v>
      </c>
      <c r="F42" s="4">
        <v>9.1999999999999993</v>
      </c>
      <c r="G42" s="4">
        <v>32.799999999999997</v>
      </c>
      <c r="H42" s="4">
        <v>8.8000000000000007</v>
      </c>
      <c r="I42" s="4">
        <v>9.6</v>
      </c>
      <c r="J42" s="4">
        <v>16.8</v>
      </c>
      <c r="K42" s="4">
        <v>7.4</v>
      </c>
      <c r="L42" s="10">
        <f t="shared" si="3"/>
        <v>84.600000000000009</v>
      </c>
      <c r="M42" s="17">
        <v>400000</v>
      </c>
      <c r="N42" s="52" t="s">
        <v>47</v>
      </c>
      <c r="O42" s="60" t="s">
        <v>43</v>
      </c>
      <c r="P42" s="54">
        <v>0.48</v>
      </c>
      <c r="Q42" s="48">
        <v>0.7</v>
      </c>
      <c r="R42" s="55">
        <v>46660</v>
      </c>
      <c r="S42" s="55">
        <v>46660</v>
      </c>
      <c r="T42" s="20">
        <f t="shared" si="2"/>
        <v>0.5474832945737973</v>
      </c>
    </row>
    <row r="43" spans="1:20" ht="12.75" customHeight="1" x14ac:dyDescent="0.25">
      <c r="A43" s="49" t="s">
        <v>112</v>
      </c>
      <c r="B43" s="50" t="s">
        <v>113</v>
      </c>
      <c r="C43" s="50" t="s">
        <v>114</v>
      </c>
      <c r="D43" s="51">
        <v>246000</v>
      </c>
      <c r="E43" s="51">
        <v>150000</v>
      </c>
      <c r="F43" s="4">
        <v>9.1999999999999993</v>
      </c>
      <c r="G43" s="4">
        <v>29.8</v>
      </c>
      <c r="H43" s="4">
        <v>7.8</v>
      </c>
      <c r="I43" s="4">
        <v>7.4</v>
      </c>
      <c r="J43" s="4">
        <v>14.4</v>
      </c>
      <c r="K43" s="4">
        <v>7.4</v>
      </c>
      <c r="L43" s="10">
        <f t="shared" si="3"/>
        <v>76</v>
      </c>
      <c r="M43" s="17">
        <v>150000</v>
      </c>
      <c r="N43" s="52" t="s">
        <v>43</v>
      </c>
      <c r="O43" s="61" t="s">
        <v>43</v>
      </c>
      <c r="P43" s="54">
        <v>0.61</v>
      </c>
      <c r="Q43" s="48">
        <v>0.9</v>
      </c>
      <c r="R43" s="55">
        <v>46417</v>
      </c>
      <c r="S43" s="55">
        <v>46660</v>
      </c>
      <c r="T43" s="20">
        <f t="shared" si="2"/>
        <v>0.87108013937282225</v>
      </c>
    </row>
    <row r="44" spans="1:20" ht="12.75" customHeight="1" x14ac:dyDescent="0.25">
      <c r="A44" s="49" t="s">
        <v>115</v>
      </c>
      <c r="B44" s="50" t="s">
        <v>55</v>
      </c>
      <c r="C44" s="50" t="s">
        <v>116</v>
      </c>
      <c r="D44" s="51">
        <v>640167</v>
      </c>
      <c r="E44" s="51">
        <v>300000</v>
      </c>
      <c r="F44" s="4">
        <v>6.6</v>
      </c>
      <c r="G44" s="4">
        <v>26</v>
      </c>
      <c r="H44" s="4">
        <v>8.8000000000000007</v>
      </c>
      <c r="I44" s="4">
        <v>9</v>
      </c>
      <c r="J44" s="4">
        <v>15.2</v>
      </c>
      <c r="K44" s="4">
        <v>8.1999999999999993</v>
      </c>
      <c r="L44" s="10">
        <f t="shared" si="3"/>
        <v>73.800000000000011</v>
      </c>
      <c r="M44" s="17">
        <v>100000</v>
      </c>
      <c r="N44" s="52" t="s">
        <v>47</v>
      </c>
      <c r="O44" s="61" t="s">
        <v>47</v>
      </c>
      <c r="P44" s="54">
        <v>0.47</v>
      </c>
      <c r="Q44" s="48">
        <v>0.5</v>
      </c>
      <c r="R44" s="55">
        <v>46660</v>
      </c>
      <c r="S44" s="55">
        <v>46660</v>
      </c>
      <c r="T44" s="20">
        <f t="shared" si="2"/>
        <v>0.22315605593094126</v>
      </c>
    </row>
    <row r="45" spans="1:20" ht="12.75" customHeight="1" x14ac:dyDescent="0.25">
      <c r="A45" s="49" t="s">
        <v>117</v>
      </c>
      <c r="B45" s="50" t="s">
        <v>49</v>
      </c>
      <c r="C45" s="50" t="s">
        <v>118</v>
      </c>
      <c r="D45" s="51">
        <v>430000</v>
      </c>
      <c r="E45" s="51">
        <v>300000</v>
      </c>
      <c r="F45" s="4">
        <v>8.6</v>
      </c>
      <c r="G45" s="4">
        <v>26</v>
      </c>
      <c r="H45" s="4">
        <v>9.6</v>
      </c>
      <c r="I45" s="4">
        <v>9.6</v>
      </c>
      <c r="J45" s="4">
        <v>12.4</v>
      </c>
      <c r="K45" s="4">
        <v>8</v>
      </c>
      <c r="L45" s="10">
        <f t="shared" si="3"/>
        <v>74.2</v>
      </c>
      <c r="M45" s="17">
        <v>150000</v>
      </c>
      <c r="N45" s="52" t="s">
        <v>43</v>
      </c>
      <c r="O45" s="61" t="s">
        <v>43</v>
      </c>
      <c r="P45" s="54">
        <v>0.7</v>
      </c>
      <c r="Q45" s="48">
        <v>0.85</v>
      </c>
      <c r="R45" s="55">
        <v>46477</v>
      </c>
      <c r="S45" s="55">
        <v>46660</v>
      </c>
      <c r="T45" s="20">
        <f t="shared" si="2"/>
        <v>0.49833887043189368</v>
      </c>
    </row>
    <row r="46" spans="1:20" ht="12.75" customHeight="1" x14ac:dyDescent="0.25">
      <c r="A46" s="49" t="s">
        <v>119</v>
      </c>
      <c r="B46" s="50" t="s">
        <v>92</v>
      </c>
      <c r="C46" s="50" t="s">
        <v>120</v>
      </c>
      <c r="D46" s="51">
        <v>493875</v>
      </c>
      <c r="E46" s="51">
        <v>150000</v>
      </c>
      <c r="F46" s="4">
        <v>9</v>
      </c>
      <c r="G46" s="4">
        <v>31.2</v>
      </c>
      <c r="H46" s="4">
        <v>9.4</v>
      </c>
      <c r="I46" s="4">
        <v>9.8000000000000007</v>
      </c>
      <c r="J46" s="4">
        <v>17.8</v>
      </c>
      <c r="K46" s="4">
        <v>7.8</v>
      </c>
      <c r="L46" s="10">
        <f t="shared" si="3"/>
        <v>85</v>
      </c>
      <c r="M46" s="17">
        <v>150000</v>
      </c>
      <c r="N46" s="52" t="s">
        <v>47</v>
      </c>
      <c r="O46" s="61" t="s">
        <v>47</v>
      </c>
      <c r="P46" s="54">
        <v>0.28999999999999998</v>
      </c>
      <c r="Q46" s="48">
        <v>0.5</v>
      </c>
      <c r="R46" s="55">
        <v>46477</v>
      </c>
      <c r="S46" s="55">
        <v>46660</v>
      </c>
      <c r="T46" s="20">
        <f t="shared" si="2"/>
        <v>0.43388653867013777</v>
      </c>
    </row>
    <row r="47" spans="1:20" ht="12.75" customHeight="1" x14ac:dyDescent="0.25">
      <c r="A47" s="49" t="s">
        <v>121</v>
      </c>
      <c r="B47" s="50" t="s">
        <v>122</v>
      </c>
      <c r="C47" s="50" t="s">
        <v>123</v>
      </c>
      <c r="D47" s="51">
        <v>401300</v>
      </c>
      <c r="E47" s="51">
        <v>200000</v>
      </c>
      <c r="F47" s="4">
        <v>8.4</v>
      </c>
      <c r="G47" s="4">
        <v>27.8</v>
      </c>
      <c r="H47" s="4">
        <v>7.8</v>
      </c>
      <c r="I47" s="4">
        <v>7</v>
      </c>
      <c r="J47" s="4">
        <v>12.2</v>
      </c>
      <c r="K47" s="4">
        <v>8</v>
      </c>
      <c r="L47" s="10">
        <f t="shared" si="3"/>
        <v>71.2</v>
      </c>
      <c r="M47" s="17">
        <v>100000</v>
      </c>
      <c r="N47" s="52" t="s">
        <v>43</v>
      </c>
      <c r="O47" s="61" t="s">
        <v>43</v>
      </c>
      <c r="P47" s="54">
        <v>0.5</v>
      </c>
      <c r="Q47" s="48">
        <v>0.9</v>
      </c>
      <c r="R47" s="55">
        <v>46660</v>
      </c>
      <c r="S47" s="55">
        <v>46660</v>
      </c>
      <c r="T47" s="20">
        <f t="shared" si="2"/>
        <v>0.35598590295824284</v>
      </c>
    </row>
    <row r="48" spans="1:20" ht="12.75" customHeight="1" x14ac:dyDescent="0.25">
      <c r="A48" s="49" t="s">
        <v>124</v>
      </c>
      <c r="B48" s="50" t="s">
        <v>125</v>
      </c>
      <c r="C48" s="50" t="s">
        <v>126</v>
      </c>
      <c r="D48" s="51">
        <v>2248508</v>
      </c>
      <c r="E48" s="51">
        <v>600000</v>
      </c>
      <c r="F48" s="4">
        <v>3.2</v>
      </c>
      <c r="G48" s="4">
        <v>18.399999999999999</v>
      </c>
      <c r="H48" s="4">
        <v>8</v>
      </c>
      <c r="I48" s="4">
        <v>8.8000000000000007</v>
      </c>
      <c r="J48" s="4">
        <v>9.6</v>
      </c>
      <c r="K48" s="4">
        <v>6.2</v>
      </c>
      <c r="L48" s="10">
        <f t="shared" si="3"/>
        <v>54.2</v>
      </c>
      <c r="M48" s="17">
        <v>0</v>
      </c>
      <c r="N48" s="52" t="s">
        <v>47</v>
      </c>
      <c r="O48" s="61"/>
      <c r="P48" s="54">
        <v>0.27</v>
      </c>
      <c r="Q48" s="48"/>
      <c r="R48" s="55">
        <v>46507</v>
      </c>
      <c r="S48" s="55"/>
      <c r="T48" s="20"/>
    </row>
    <row r="49" spans="1:20" ht="12.75" customHeight="1" x14ac:dyDescent="0.25">
      <c r="A49" s="49" t="s">
        <v>127</v>
      </c>
      <c r="B49" s="50" t="s">
        <v>49</v>
      </c>
      <c r="C49" s="50" t="s">
        <v>128</v>
      </c>
      <c r="D49" s="51">
        <v>797500</v>
      </c>
      <c r="E49" s="51">
        <v>150000</v>
      </c>
      <c r="F49" s="4">
        <v>9.1999999999999993</v>
      </c>
      <c r="G49" s="4">
        <v>31.8</v>
      </c>
      <c r="H49" s="4">
        <v>9.4</v>
      </c>
      <c r="I49" s="4">
        <v>9.6</v>
      </c>
      <c r="J49" s="4">
        <v>13</v>
      </c>
      <c r="K49" s="4">
        <v>7.8</v>
      </c>
      <c r="L49" s="10">
        <f t="shared" si="3"/>
        <v>80.8</v>
      </c>
      <c r="M49" s="17">
        <v>150000</v>
      </c>
      <c r="N49" s="52" t="s">
        <v>47</v>
      </c>
      <c r="O49" s="61" t="s">
        <v>47</v>
      </c>
      <c r="P49" s="54">
        <v>0.19</v>
      </c>
      <c r="Q49" s="48">
        <v>0.5</v>
      </c>
      <c r="R49" s="55">
        <v>46660</v>
      </c>
      <c r="S49" s="55">
        <v>46660</v>
      </c>
      <c r="T49" s="20">
        <f t="shared" si="2"/>
        <v>0.26869682042095833</v>
      </c>
    </row>
    <row r="50" spans="1:20" ht="12.75" customHeight="1" x14ac:dyDescent="0.25">
      <c r="A50" s="49" t="s">
        <v>129</v>
      </c>
      <c r="B50" s="50" t="s">
        <v>72</v>
      </c>
      <c r="C50" s="50" t="s">
        <v>130</v>
      </c>
      <c r="D50" s="51">
        <v>474000</v>
      </c>
      <c r="E50" s="51">
        <v>300000</v>
      </c>
      <c r="F50" s="4">
        <v>7.2</v>
      </c>
      <c r="G50" s="4">
        <v>26.6</v>
      </c>
      <c r="H50" s="4">
        <v>9.6</v>
      </c>
      <c r="I50" s="4">
        <v>9.4</v>
      </c>
      <c r="J50" s="4">
        <v>14</v>
      </c>
      <c r="K50" s="4">
        <v>7.6</v>
      </c>
      <c r="L50" s="10">
        <f t="shared" si="3"/>
        <v>74.400000000000006</v>
      </c>
      <c r="M50" s="17">
        <v>200000</v>
      </c>
      <c r="N50" s="52" t="s">
        <v>43</v>
      </c>
      <c r="O50" s="61" t="s">
        <v>43</v>
      </c>
      <c r="P50" s="54">
        <v>0.63</v>
      </c>
      <c r="Q50" s="48">
        <v>0.9</v>
      </c>
      <c r="R50" s="55">
        <v>46356</v>
      </c>
      <c r="S50" s="55">
        <v>46660</v>
      </c>
      <c r="T50" s="20">
        <f t="shared" si="2"/>
        <v>0.60277275467148883</v>
      </c>
    </row>
    <row r="51" spans="1:20" ht="12.75" customHeight="1" x14ac:dyDescent="0.25">
      <c r="A51" s="49" t="s">
        <v>131</v>
      </c>
      <c r="B51" s="50" t="s">
        <v>132</v>
      </c>
      <c r="C51" s="50" t="s">
        <v>133</v>
      </c>
      <c r="D51" s="51">
        <v>420000</v>
      </c>
      <c r="E51" s="51">
        <v>250000</v>
      </c>
      <c r="F51" s="4">
        <v>8.6</v>
      </c>
      <c r="G51" s="4">
        <v>27.6</v>
      </c>
      <c r="H51" s="4">
        <v>7.4</v>
      </c>
      <c r="I51" s="4">
        <v>7.4</v>
      </c>
      <c r="J51" s="4">
        <v>16.399999999999999</v>
      </c>
      <c r="K51" s="4">
        <v>8.6</v>
      </c>
      <c r="L51" s="10">
        <f t="shared" si="3"/>
        <v>76</v>
      </c>
      <c r="M51" s="17">
        <v>200000</v>
      </c>
      <c r="N51" s="52" t="s">
        <v>43</v>
      </c>
      <c r="O51" s="61" t="s">
        <v>43</v>
      </c>
      <c r="P51" s="54">
        <v>0.6</v>
      </c>
      <c r="Q51" s="48">
        <v>0.65</v>
      </c>
      <c r="R51" s="55">
        <v>46660</v>
      </c>
      <c r="S51" s="55">
        <v>46660</v>
      </c>
      <c r="T51" s="20">
        <f t="shared" si="2"/>
        <v>0.68027210884353739</v>
      </c>
    </row>
    <row r="52" spans="1:20" ht="12.75" customHeight="1" x14ac:dyDescent="0.25">
      <c r="A52" s="49" t="s">
        <v>134</v>
      </c>
      <c r="B52" s="50" t="s">
        <v>135</v>
      </c>
      <c r="C52" s="50" t="s">
        <v>136</v>
      </c>
      <c r="D52" s="51">
        <v>534000</v>
      </c>
      <c r="E52" s="51">
        <v>383000</v>
      </c>
      <c r="F52" s="4">
        <v>9.4</v>
      </c>
      <c r="G52" s="4">
        <v>27.6</v>
      </c>
      <c r="H52" s="4">
        <v>8.1999999999999993</v>
      </c>
      <c r="I52" s="4">
        <v>7.8</v>
      </c>
      <c r="J52" s="4">
        <v>15.4</v>
      </c>
      <c r="K52" s="4">
        <v>9.1999999999999993</v>
      </c>
      <c r="L52" s="10">
        <f t="shared" si="3"/>
        <v>77.600000000000009</v>
      </c>
      <c r="M52" s="17">
        <v>250000</v>
      </c>
      <c r="N52" s="52" t="s">
        <v>43</v>
      </c>
      <c r="O52" s="61" t="s">
        <v>43</v>
      </c>
      <c r="P52" s="54">
        <v>0.72</v>
      </c>
      <c r="Q52" s="18">
        <v>0.9</v>
      </c>
      <c r="R52" s="55">
        <v>46660</v>
      </c>
      <c r="S52" s="55">
        <v>46660</v>
      </c>
      <c r="T52" s="20">
        <f t="shared" si="2"/>
        <v>0.66880684858212947</v>
      </c>
    </row>
    <row r="53" spans="1:20" ht="12" x14ac:dyDescent="0.35">
      <c r="D53" s="62">
        <f>SUM(D16:D32)</f>
        <v>11977527</v>
      </c>
      <c r="E53" s="62">
        <f>SUM(E16:E32)</f>
        <v>4920000</v>
      </c>
      <c r="M53" s="63">
        <f>SUM(M16:M52)</f>
        <v>6670000</v>
      </c>
      <c r="O53" s="7"/>
      <c r="Q53" s="7"/>
      <c r="R53" s="7"/>
    </row>
    <row r="54" spans="1:20" ht="12" x14ac:dyDescent="0.35">
      <c r="E54" s="64"/>
      <c r="L54" s="2" t="s">
        <v>88</v>
      </c>
      <c r="M54" s="62">
        <f>8000000-M53</f>
        <v>1330000</v>
      </c>
    </row>
  </sheetData>
  <sortState xmlns:xlrd2="http://schemas.microsoft.com/office/spreadsheetml/2017/richdata2" ref="A13:BH56">
    <sortCondition ref="A13"/>
  </sortState>
  <mergeCells count="23">
    <mergeCell ref="L12:L14"/>
    <mergeCell ref="A7:C7"/>
    <mergeCell ref="D3:K3"/>
    <mergeCell ref="D4:K4"/>
    <mergeCell ref="D5:K5"/>
    <mergeCell ref="D8:K8"/>
    <mergeCell ref="D9:K9"/>
    <mergeCell ref="T12:T15"/>
    <mergeCell ref="R12:R15"/>
    <mergeCell ref="S12:S15"/>
    <mergeCell ref="A12:A15"/>
    <mergeCell ref="B12:B15"/>
    <mergeCell ref="C12:C15"/>
    <mergeCell ref="D12:D15"/>
    <mergeCell ref="E12:E15"/>
    <mergeCell ref="N12:N15"/>
    <mergeCell ref="O12:O15"/>
    <mergeCell ref="P12:P15"/>
    <mergeCell ref="Q12:Q15"/>
    <mergeCell ref="F13:G13"/>
    <mergeCell ref="M12:M15"/>
    <mergeCell ref="F12:K12"/>
    <mergeCell ref="H13:K13"/>
  </mergeCells>
  <dataValidations count="8">
    <dataValidation type="decimal" allowBlank="1" showInputMessage="1" showErrorMessage="1" sqref="G10:G15 G53:G1048576" xr:uid="{C11F1F5E-0258-4020-8BA1-F379BC85BE8C}">
      <formula1>0</formula1>
      <formula2>40</formula2>
    </dataValidation>
    <dataValidation type="decimal" allowBlank="1" showInputMessage="1" showErrorMessage="1" error="max. 40" sqref="F10:F15 F53:F1048576" xr:uid="{FD383DDC-B6B7-4140-BE65-D6093AF7C209}">
      <formula1>0</formula1>
      <formula2>10</formula2>
    </dataValidation>
    <dataValidation type="decimal" allowBlank="1" showInputMessage="1" showErrorMessage="1" error="max. 15" sqref="H10:H15 H53:H1048576" xr:uid="{B0B3D977-EAA2-42DC-A969-DAE0EFF0981D}">
      <formula1>0</formula1>
      <formula2>10</formula2>
    </dataValidation>
    <dataValidation type="decimal" allowBlank="1" showInputMessage="1" showErrorMessage="1" error="max. 5" sqref="I10:I15 I53:I1048576" xr:uid="{10038953-A613-41AD-ADAF-0A787B9817E9}">
      <formula1>0</formula1>
      <formula2>10</formula2>
    </dataValidation>
    <dataValidation type="decimal" allowBlank="1" showInputMessage="1" showErrorMessage="1" error="max. 10" sqref="J10:J15 J53:J1048576" xr:uid="{EDC2690E-774E-431E-A1C3-3526C93C51F5}">
      <formula1>0</formula1>
      <formula2>20</formula2>
    </dataValidation>
    <dataValidation type="decimal" allowBlank="1" showInputMessage="1" showErrorMessage="1" error="max. 10" sqref="K10:K1048576 H16:I52 F16:F52" xr:uid="{DAC28851-B162-406C-A47B-8889D334BC41}">
      <formula1>0</formula1>
      <formula2>10</formula2>
    </dataValidation>
    <dataValidation type="decimal" allowBlank="1" showInputMessage="1" showErrorMessage="1" error="max. 20" sqref="J16:J52" xr:uid="{784E70A4-744B-48EF-B242-1ECCE1F9B620}">
      <formula1>0</formula1>
      <formula2>20</formula2>
    </dataValidation>
    <dataValidation type="decimal" allowBlank="1" showInputMessage="1" showErrorMessage="1" error="max. 40" sqref="G16:G52" xr:uid="{EAF5845F-FBF3-45FB-874A-B7BC5D01F662}">
      <formula1>0</formula1>
      <formula2>40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3CF-0A32-4B8A-8D85-5CDFE5B22E4B}">
  <dimension ref="A1:O51"/>
  <sheetViews>
    <sheetView showGridLines="0" zoomScale="70" zoomScaleNormal="70" workbookViewId="0"/>
  </sheetViews>
  <sheetFormatPr defaultColWidth="8.81640625" defaultRowHeight="14.5" x14ac:dyDescent="0.35"/>
  <cols>
    <col min="1" max="1" width="14.36328125" customWidth="1"/>
    <col min="2" max="2" width="34" customWidth="1"/>
    <col min="3" max="3" width="28.36328125" customWidth="1"/>
    <col min="4" max="5" width="18.45312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2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43" t="s">
        <v>4</v>
      </c>
      <c r="E3" s="43"/>
      <c r="F3" s="43"/>
      <c r="G3" s="43"/>
      <c r="H3" s="43"/>
      <c r="I3" s="43"/>
      <c r="J3" s="43"/>
      <c r="K3" s="43"/>
      <c r="L3" s="43"/>
      <c r="M3" s="2"/>
      <c r="N3" s="2"/>
      <c r="O3" s="2"/>
    </row>
    <row r="4" spans="1:15" x14ac:dyDescent="0.35">
      <c r="A4" s="3" t="s">
        <v>5</v>
      </c>
      <c r="B4" s="2"/>
      <c r="C4" s="2"/>
      <c r="D4" s="44" t="s">
        <v>6</v>
      </c>
      <c r="E4" s="44"/>
      <c r="F4" s="44"/>
      <c r="G4" s="44"/>
      <c r="H4" s="44"/>
      <c r="I4" s="44"/>
      <c r="J4" s="44"/>
      <c r="K4" s="44"/>
      <c r="L4" s="44"/>
      <c r="M4" s="2"/>
      <c r="N4" s="2"/>
      <c r="O4" s="2"/>
    </row>
    <row r="5" spans="1:15" x14ac:dyDescent="0.35">
      <c r="A5" s="12" t="s">
        <v>7</v>
      </c>
      <c r="B5" s="2"/>
      <c r="C5" s="2"/>
      <c r="D5" s="44" t="s">
        <v>8</v>
      </c>
      <c r="E5" s="44"/>
      <c r="F5" s="44"/>
      <c r="G5" s="44"/>
      <c r="H5" s="44"/>
      <c r="I5" s="44"/>
      <c r="J5" s="44"/>
      <c r="K5" s="44"/>
      <c r="L5" s="4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41" t="s">
        <v>10</v>
      </c>
      <c r="B7" s="42"/>
      <c r="C7" s="4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45" t="s">
        <v>13</v>
      </c>
      <c r="E8" s="45"/>
      <c r="F8" s="45"/>
      <c r="G8" s="45"/>
      <c r="H8" s="45"/>
      <c r="I8" s="45"/>
      <c r="J8" s="45"/>
      <c r="K8" s="45"/>
      <c r="L8" s="45"/>
      <c r="M8" s="2"/>
      <c r="N8" s="2"/>
      <c r="O8" s="2"/>
    </row>
    <row r="9" spans="1:15" ht="77.25" customHeight="1" x14ac:dyDescent="0.35">
      <c r="A9" s="2"/>
      <c r="B9" s="2"/>
      <c r="C9" s="2"/>
      <c r="D9" s="45" t="s">
        <v>14</v>
      </c>
      <c r="E9" s="45"/>
      <c r="F9" s="45"/>
      <c r="G9" s="45"/>
      <c r="H9" s="45"/>
      <c r="I9" s="45"/>
      <c r="J9" s="45"/>
      <c r="K9" s="45"/>
      <c r="L9" s="4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25" t="s">
        <v>15</v>
      </c>
      <c r="B12" s="23" t="s">
        <v>16</v>
      </c>
      <c r="C12" s="23" t="s">
        <v>17</v>
      </c>
      <c r="D12" s="23" t="s">
        <v>18</v>
      </c>
      <c r="E12" s="29" t="s">
        <v>19</v>
      </c>
      <c r="F12" s="37" t="s">
        <v>20</v>
      </c>
      <c r="G12" s="38"/>
      <c r="H12" s="38"/>
      <c r="I12" s="38"/>
      <c r="J12" s="38"/>
      <c r="K12" s="46"/>
      <c r="L12" s="25" t="s">
        <v>21</v>
      </c>
      <c r="M12" s="2"/>
      <c r="N12" s="2"/>
      <c r="O12" s="2"/>
    </row>
    <row r="13" spans="1:15" x14ac:dyDescent="0.35">
      <c r="A13" s="26"/>
      <c r="B13" s="24"/>
      <c r="C13" s="24"/>
      <c r="D13" s="24"/>
      <c r="E13" s="30"/>
      <c r="F13" s="35" t="s">
        <v>29</v>
      </c>
      <c r="G13" s="36"/>
      <c r="H13" s="39" t="s">
        <v>30</v>
      </c>
      <c r="I13" s="40"/>
      <c r="J13" s="40"/>
      <c r="K13" s="47"/>
      <c r="L13" s="26"/>
      <c r="M13" s="2"/>
      <c r="N13" s="2"/>
      <c r="O13" s="2"/>
    </row>
    <row r="14" spans="1:15" ht="108" x14ac:dyDescent="0.35">
      <c r="A14" s="26"/>
      <c r="B14" s="24"/>
      <c r="C14" s="24"/>
      <c r="D14" s="24"/>
      <c r="E14" s="30"/>
      <c r="F14" s="6" t="s">
        <v>31</v>
      </c>
      <c r="G14" s="6" t="s">
        <v>32</v>
      </c>
      <c r="H14" s="6" t="s">
        <v>33</v>
      </c>
      <c r="I14" s="6" t="s">
        <v>34</v>
      </c>
      <c r="J14" s="6" t="s">
        <v>35</v>
      </c>
      <c r="K14" s="9" t="s">
        <v>36</v>
      </c>
      <c r="L14" s="32"/>
      <c r="M14" s="2"/>
      <c r="N14" s="2"/>
      <c r="O14" s="2"/>
    </row>
    <row r="15" spans="1:15" x14ac:dyDescent="0.35">
      <c r="A15" s="27"/>
      <c r="B15" s="28"/>
      <c r="C15" s="28"/>
      <c r="D15" s="28"/>
      <c r="E15" s="31"/>
      <c r="F15" s="5" t="s">
        <v>37</v>
      </c>
      <c r="G15" s="5" t="s">
        <v>38</v>
      </c>
      <c r="H15" s="5" t="s">
        <v>37</v>
      </c>
      <c r="I15" s="5" t="s">
        <v>37</v>
      </c>
      <c r="J15" s="5" t="s">
        <v>39</v>
      </c>
      <c r="K15" s="5" t="s">
        <v>37</v>
      </c>
      <c r="L15" s="5"/>
      <c r="M15" s="2"/>
      <c r="N15" s="2"/>
      <c r="O15" s="2"/>
    </row>
    <row r="16" spans="1:15" x14ac:dyDescent="0.35">
      <c r="A16" s="13" t="s">
        <v>40</v>
      </c>
      <c r="B16" s="14" t="s">
        <v>41</v>
      </c>
      <c r="C16" s="14" t="s">
        <v>42</v>
      </c>
      <c r="D16" s="15">
        <v>453680</v>
      </c>
      <c r="E16" s="15">
        <v>300000</v>
      </c>
      <c r="F16" s="4">
        <v>10</v>
      </c>
      <c r="G16" s="4">
        <v>25</v>
      </c>
      <c r="H16" s="4">
        <v>9</v>
      </c>
      <c r="I16" s="4">
        <v>10</v>
      </c>
      <c r="J16" s="4">
        <v>14</v>
      </c>
      <c r="K16" s="4">
        <v>9</v>
      </c>
      <c r="L16" s="10">
        <f>SUM(F16:K16)</f>
        <v>77</v>
      </c>
      <c r="M16" s="2"/>
      <c r="N16" s="2"/>
      <c r="O16" s="2"/>
    </row>
    <row r="17" spans="1:15" x14ac:dyDescent="0.35">
      <c r="A17" s="13" t="s">
        <v>44</v>
      </c>
      <c r="B17" s="14" t="s">
        <v>45</v>
      </c>
      <c r="C17" s="14" t="s">
        <v>46</v>
      </c>
      <c r="D17" s="15">
        <v>507800</v>
      </c>
      <c r="E17" s="15">
        <v>150000</v>
      </c>
      <c r="F17" s="4">
        <v>8</v>
      </c>
      <c r="G17" s="4">
        <v>30</v>
      </c>
      <c r="H17" s="4">
        <v>9</v>
      </c>
      <c r="I17" s="4">
        <v>10</v>
      </c>
      <c r="J17" s="4">
        <v>14</v>
      </c>
      <c r="K17" s="4">
        <v>8</v>
      </c>
      <c r="L17" s="10">
        <f t="shared" ref="L17:L32" si="0">SUM(F17:K17)</f>
        <v>79</v>
      </c>
      <c r="M17" s="2"/>
      <c r="N17" s="2"/>
      <c r="O17" s="2"/>
    </row>
    <row r="18" spans="1:15" x14ac:dyDescent="0.35">
      <c r="A18" s="13" t="s">
        <v>48</v>
      </c>
      <c r="B18" s="14" t="s">
        <v>49</v>
      </c>
      <c r="C18" s="14" t="s">
        <v>50</v>
      </c>
      <c r="D18" s="15">
        <v>565000</v>
      </c>
      <c r="E18" s="15">
        <v>150000</v>
      </c>
      <c r="F18" s="4">
        <v>6</v>
      </c>
      <c r="G18" s="4">
        <v>23</v>
      </c>
      <c r="H18" s="4">
        <v>9</v>
      </c>
      <c r="I18" s="4">
        <v>10</v>
      </c>
      <c r="J18" s="4">
        <v>11</v>
      </c>
      <c r="K18" s="4">
        <v>8</v>
      </c>
      <c r="L18" s="10">
        <f t="shared" si="0"/>
        <v>67</v>
      </c>
      <c r="M18" s="2"/>
      <c r="N18" s="2"/>
      <c r="O18" s="2"/>
    </row>
    <row r="19" spans="1:15" x14ac:dyDescent="0.35">
      <c r="A19" s="13" t="s">
        <v>51</v>
      </c>
      <c r="B19" s="14" t="s">
        <v>52</v>
      </c>
      <c r="C19" s="14" t="s">
        <v>53</v>
      </c>
      <c r="D19" s="15">
        <v>567144</v>
      </c>
      <c r="E19" s="15">
        <v>150000</v>
      </c>
      <c r="F19" s="4">
        <v>9</v>
      </c>
      <c r="G19" s="4">
        <v>33</v>
      </c>
      <c r="H19" s="4">
        <v>8</v>
      </c>
      <c r="I19" s="4">
        <v>10</v>
      </c>
      <c r="J19" s="4">
        <v>16</v>
      </c>
      <c r="K19" s="4">
        <v>10</v>
      </c>
      <c r="L19" s="10">
        <f t="shared" si="0"/>
        <v>86</v>
      </c>
      <c r="M19" s="2"/>
      <c r="N19" s="2"/>
      <c r="O19" s="2"/>
    </row>
    <row r="20" spans="1:15" x14ac:dyDescent="0.35">
      <c r="A20" s="13" t="s">
        <v>54</v>
      </c>
      <c r="B20" s="14" t="s">
        <v>55</v>
      </c>
      <c r="C20" s="14" t="s">
        <v>56</v>
      </c>
      <c r="D20" s="15">
        <v>746669</v>
      </c>
      <c r="E20" s="15">
        <v>150000</v>
      </c>
      <c r="F20" s="4">
        <v>4</v>
      </c>
      <c r="G20" s="4">
        <v>25</v>
      </c>
      <c r="H20" s="4">
        <v>8</v>
      </c>
      <c r="I20" s="4">
        <v>10</v>
      </c>
      <c r="J20" s="4">
        <v>13</v>
      </c>
      <c r="K20" s="4">
        <v>8</v>
      </c>
      <c r="L20" s="10">
        <f t="shared" si="0"/>
        <v>68</v>
      </c>
      <c r="M20" s="2"/>
      <c r="N20" s="2"/>
      <c r="O20" s="2"/>
    </row>
    <row r="21" spans="1:15" x14ac:dyDescent="0.35">
      <c r="A21" s="13" t="s">
        <v>57</v>
      </c>
      <c r="B21" s="14" t="s">
        <v>58</v>
      </c>
      <c r="C21" s="14" t="s">
        <v>59</v>
      </c>
      <c r="D21" s="15">
        <v>410000</v>
      </c>
      <c r="E21" s="15">
        <v>300000</v>
      </c>
      <c r="F21" s="4">
        <v>10</v>
      </c>
      <c r="G21" s="4">
        <v>30</v>
      </c>
      <c r="H21" s="4">
        <v>8</v>
      </c>
      <c r="I21" s="4">
        <v>10</v>
      </c>
      <c r="J21" s="4">
        <v>16</v>
      </c>
      <c r="K21" s="4">
        <v>10</v>
      </c>
      <c r="L21" s="10">
        <f t="shared" si="0"/>
        <v>84</v>
      </c>
      <c r="M21" s="2"/>
      <c r="N21" s="2"/>
      <c r="O21" s="2"/>
    </row>
    <row r="22" spans="1:15" x14ac:dyDescent="0.35">
      <c r="A22" s="13" t="s">
        <v>60</v>
      </c>
      <c r="B22" s="14" t="s">
        <v>61</v>
      </c>
      <c r="C22" s="14" t="s">
        <v>62</v>
      </c>
      <c r="D22" s="15">
        <v>1750734</v>
      </c>
      <c r="E22" s="15">
        <v>250000</v>
      </c>
      <c r="F22" s="4">
        <v>9</v>
      </c>
      <c r="G22" s="4">
        <v>34</v>
      </c>
      <c r="H22" s="4">
        <v>9</v>
      </c>
      <c r="I22" s="4">
        <v>10</v>
      </c>
      <c r="J22" s="4">
        <v>18</v>
      </c>
      <c r="K22" s="4">
        <v>10</v>
      </c>
      <c r="L22" s="10">
        <f t="shared" si="0"/>
        <v>90</v>
      </c>
      <c r="M22" s="2"/>
      <c r="N22" s="2"/>
      <c r="O22" s="2"/>
    </row>
    <row r="23" spans="1:15" x14ac:dyDescent="0.35">
      <c r="A23" s="13" t="s">
        <v>63</v>
      </c>
      <c r="B23" s="14" t="s">
        <v>64</v>
      </c>
      <c r="C23" s="14" t="s">
        <v>65</v>
      </c>
      <c r="D23" s="15">
        <v>368500</v>
      </c>
      <c r="E23" s="15">
        <v>150000</v>
      </c>
      <c r="F23" s="4">
        <v>7</v>
      </c>
      <c r="G23" s="4">
        <v>24</v>
      </c>
      <c r="H23" s="4">
        <v>9</v>
      </c>
      <c r="I23" s="4">
        <v>10</v>
      </c>
      <c r="J23" s="4">
        <v>13</v>
      </c>
      <c r="K23" s="4">
        <v>8</v>
      </c>
      <c r="L23" s="10">
        <f t="shared" si="0"/>
        <v>71</v>
      </c>
      <c r="M23" s="2"/>
      <c r="N23" s="2"/>
      <c r="O23" s="2"/>
    </row>
    <row r="24" spans="1:15" x14ac:dyDescent="0.35">
      <c r="A24" s="13" t="s">
        <v>67</v>
      </c>
      <c r="B24" s="14" t="s">
        <v>49</v>
      </c>
      <c r="C24" s="14" t="s">
        <v>68</v>
      </c>
      <c r="D24" s="15">
        <v>1240000</v>
      </c>
      <c r="E24" s="15">
        <v>600000</v>
      </c>
      <c r="F24" s="4">
        <v>7</v>
      </c>
      <c r="G24" s="4">
        <v>26</v>
      </c>
      <c r="H24" s="4">
        <v>9</v>
      </c>
      <c r="I24" s="4">
        <v>10</v>
      </c>
      <c r="J24" s="4">
        <v>14</v>
      </c>
      <c r="K24" s="4">
        <v>9</v>
      </c>
      <c r="L24" s="10">
        <f t="shared" si="0"/>
        <v>75</v>
      </c>
      <c r="M24" s="2"/>
      <c r="N24" s="2"/>
      <c r="O24" s="2"/>
    </row>
    <row r="25" spans="1:15" x14ac:dyDescent="0.35">
      <c r="A25" s="13" t="s">
        <v>69</v>
      </c>
      <c r="B25" s="14" t="s">
        <v>41</v>
      </c>
      <c r="C25" s="14" t="s">
        <v>70</v>
      </c>
      <c r="D25" s="15">
        <v>440000</v>
      </c>
      <c r="E25" s="15">
        <v>300000</v>
      </c>
      <c r="F25" s="4">
        <v>9</v>
      </c>
      <c r="G25" s="4">
        <v>28</v>
      </c>
      <c r="H25" s="4">
        <v>9</v>
      </c>
      <c r="I25" s="4">
        <v>10</v>
      </c>
      <c r="J25" s="4">
        <v>12</v>
      </c>
      <c r="K25" s="4">
        <v>8</v>
      </c>
      <c r="L25" s="10">
        <f t="shared" si="0"/>
        <v>76</v>
      </c>
      <c r="M25" s="2"/>
      <c r="N25" s="2"/>
      <c r="O25" s="2"/>
    </row>
    <row r="26" spans="1:15" x14ac:dyDescent="0.35">
      <c r="A26" s="13" t="s">
        <v>71</v>
      </c>
      <c r="B26" s="14" t="s">
        <v>72</v>
      </c>
      <c r="C26" s="14" t="s">
        <v>73</v>
      </c>
      <c r="D26" s="15">
        <v>1059200</v>
      </c>
      <c r="E26" s="15">
        <v>500000</v>
      </c>
      <c r="F26" s="4">
        <v>10</v>
      </c>
      <c r="G26" s="4">
        <v>32</v>
      </c>
      <c r="H26" s="4">
        <v>10</v>
      </c>
      <c r="I26" s="4">
        <v>10</v>
      </c>
      <c r="J26" s="4">
        <v>13</v>
      </c>
      <c r="K26" s="4">
        <v>7</v>
      </c>
      <c r="L26" s="10">
        <f t="shared" si="0"/>
        <v>82</v>
      </c>
      <c r="M26" s="2"/>
      <c r="N26" s="2"/>
      <c r="O26" s="2"/>
    </row>
    <row r="27" spans="1:15" x14ac:dyDescent="0.35">
      <c r="A27" s="13" t="s">
        <v>74</v>
      </c>
      <c r="B27" s="14" t="s">
        <v>75</v>
      </c>
      <c r="C27" s="14" t="s">
        <v>76</v>
      </c>
      <c r="D27" s="15">
        <v>950000</v>
      </c>
      <c r="E27" s="15">
        <v>400000</v>
      </c>
      <c r="F27" s="4">
        <v>6</v>
      </c>
      <c r="G27" s="4">
        <v>18</v>
      </c>
      <c r="H27" s="4">
        <v>7</v>
      </c>
      <c r="I27" s="4">
        <v>9</v>
      </c>
      <c r="J27" s="4">
        <v>12</v>
      </c>
      <c r="K27" s="4">
        <v>9</v>
      </c>
      <c r="L27" s="10">
        <f t="shared" si="0"/>
        <v>61</v>
      </c>
      <c r="M27" s="2"/>
      <c r="N27" s="2"/>
      <c r="O27" s="2"/>
    </row>
    <row r="28" spans="1:15" x14ac:dyDescent="0.35">
      <c r="A28" s="13" t="s">
        <v>77</v>
      </c>
      <c r="B28" s="14" t="s">
        <v>78</v>
      </c>
      <c r="C28" s="14" t="s">
        <v>79</v>
      </c>
      <c r="D28" s="15">
        <v>1022300</v>
      </c>
      <c r="E28" s="15">
        <v>500000</v>
      </c>
      <c r="F28" s="4">
        <v>6</v>
      </c>
      <c r="G28" s="4">
        <v>26</v>
      </c>
      <c r="H28" s="4">
        <v>10</v>
      </c>
      <c r="I28" s="4">
        <v>10</v>
      </c>
      <c r="J28" s="4">
        <v>10</v>
      </c>
      <c r="K28" s="4">
        <v>9</v>
      </c>
      <c r="L28" s="10">
        <f t="shared" si="0"/>
        <v>71</v>
      </c>
      <c r="M28" s="2"/>
      <c r="N28" s="2"/>
      <c r="O28" s="2"/>
    </row>
    <row r="29" spans="1:15" x14ac:dyDescent="0.35">
      <c r="A29" s="13" t="s">
        <v>80</v>
      </c>
      <c r="B29" s="14" t="s">
        <v>72</v>
      </c>
      <c r="C29" s="14" t="s">
        <v>81</v>
      </c>
      <c r="D29" s="15">
        <v>844450</v>
      </c>
      <c r="E29" s="15">
        <v>400000</v>
      </c>
      <c r="F29" s="4">
        <v>6</v>
      </c>
      <c r="G29" s="4">
        <v>25</v>
      </c>
      <c r="H29" s="4">
        <v>10</v>
      </c>
      <c r="I29" s="4">
        <v>10</v>
      </c>
      <c r="J29" s="4">
        <v>12</v>
      </c>
      <c r="K29" s="4">
        <v>9</v>
      </c>
      <c r="L29" s="10">
        <f t="shared" si="0"/>
        <v>72</v>
      </c>
      <c r="M29" s="2"/>
      <c r="N29" s="2"/>
      <c r="O29" s="2"/>
    </row>
    <row r="30" spans="1:15" x14ac:dyDescent="0.35">
      <c r="A30" s="13" t="s">
        <v>82</v>
      </c>
      <c r="B30" s="14" t="s">
        <v>72</v>
      </c>
      <c r="C30" s="14" t="s">
        <v>83</v>
      </c>
      <c r="D30" s="15">
        <v>411500</v>
      </c>
      <c r="E30" s="15">
        <v>300000</v>
      </c>
      <c r="F30" s="4">
        <v>8</v>
      </c>
      <c r="G30" s="4">
        <v>25</v>
      </c>
      <c r="H30" s="4">
        <v>10</v>
      </c>
      <c r="I30" s="4">
        <v>10</v>
      </c>
      <c r="J30" s="4">
        <v>14</v>
      </c>
      <c r="K30" s="4">
        <v>8</v>
      </c>
      <c r="L30" s="10">
        <f t="shared" si="0"/>
        <v>75</v>
      </c>
      <c r="M30" s="2"/>
      <c r="N30" s="2"/>
      <c r="O30" s="2"/>
    </row>
    <row r="31" spans="1:15" x14ac:dyDescent="0.35">
      <c r="A31" s="13" t="s">
        <v>84</v>
      </c>
      <c r="B31" s="14" t="s">
        <v>78</v>
      </c>
      <c r="C31" s="14" t="s">
        <v>85</v>
      </c>
      <c r="D31" s="15">
        <v>369000</v>
      </c>
      <c r="E31" s="15">
        <v>170000</v>
      </c>
      <c r="F31" s="4">
        <v>8</v>
      </c>
      <c r="G31" s="4">
        <v>30</v>
      </c>
      <c r="H31" s="4">
        <v>10</v>
      </c>
      <c r="I31" s="4">
        <v>10</v>
      </c>
      <c r="J31" s="4">
        <v>14</v>
      </c>
      <c r="K31" s="4">
        <v>8</v>
      </c>
      <c r="L31" s="4">
        <f t="shared" si="0"/>
        <v>80</v>
      </c>
      <c r="M31" s="2"/>
      <c r="N31" s="2"/>
      <c r="O31" s="2"/>
    </row>
    <row r="32" spans="1:15" x14ac:dyDescent="0.35">
      <c r="A32" s="13" t="s">
        <v>86</v>
      </c>
      <c r="B32" s="14" t="s">
        <v>45</v>
      </c>
      <c r="C32" s="14" t="s">
        <v>87</v>
      </c>
      <c r="D32" s="15">
        <v>271550</v>
      </c>
      <c r="E32" s="15">
        <v>150000</v>
      </c>
      <c r="F32" s="4">
        <v>8</v>
      </c>
      <c r="G32" s="4">
        <v>30</v>
      </c>
      <c r="H32" s="4">
        <v>9</v>
      </c>
      <c r="I32" s="4">
        <v>10</v>
      </c>
      <c r="J32" s="4">
        <v>14</v>
      </c>
      <c r="K32" s="4">
        <v>9</v>
      </c>
      <c r="L32" s="4">
        <f t="shared" si="0"/>
        <v>80</v>
      </c>
      <c r="M32" s="2"/>
      <c r="N32" s="2"/>
      <c r="O32" s="2"/>
    </row>
    <row r="33" spans="1:15" ht="26" x14ac:dyDescent="0.35">
      <c r="A33" s="13" t="s">
        <v>91</v>
      </c>
      <c r="B33" s="14" t="s">
        <v>92</v>
      </c>
      <c r="C33" s="14" t="s">
        <v>93</v>
      </c>
      <c r="D33" s="15">
        <v>659900</v>
      </c>
      <c r="E33" s="15">
        <v>150000</v>
      </c>
      <c r="F33" s="21">
        <v>9</v>
      </c>
      <c r="G33" s="21">
        <v>35</v>
      </c>
      <c r="H33" s="21">
        <v>9</v>
      </c>
      <c r="I33" s="21">
        <v>10</v>
      </c>
      <c r="J33" s="21">
        <v>17</v>
      </c>
      <c r="K33" s="21">
        <v>8</v>
      </c>
      <c r="L33" s="22">
        <f>SUM(F33:K33)</f>
        <v>88</v>
      </c>
      <c r="M33" s="2"/>
      <c r="N33" s="2"/>
      <c r="O33" s="2"/>
    </row>
    <row r="34" spans="1:15" x14ac:dyDescent="0.35">
      <c r="A34" s="13" t="s">
        <v>94</v>
      </c>
      <c r="B34" s="14" t="s">
        <v>55</v>
      </c>
      <c r="C34" s="14" t="s">
        <v>95</v>
      </c>
      <c r="D34" s="15">
        <v>1530014</v>
      </c>
      <c r="E34" s="15">
        <v>600000</v>
      </c>
      <c r="F34" s="21">
        <v>3</v>
      </c>
      <c r="G34" s="21">
        <v>20</v>
      </c>
      <c r="H34" s="21">
        <v>9</v>
      </c>
      <c r="I34" s="21">
        <v>10</v>
      </c>
      <c r="J34" s="21">
        <v>15</v>
      </c>
      <c r="K34" s="21">
        <v>7</v>
      </c>
      <c r="L34" s="22">
        <f t="shared" ref="L34:L51" si="1">SUM(F34:K34)</f>
        <v>64</v>
      </c>
    </row>
    <row r="35" spans="1:15" ht="26" x14ac:dyDescent="0.35">
      <c r="A35" s="13" t="s">
        <v>96</v>
      </c>
      <c r="B35" s="14" t="s">
        <v>64</v>
      </c>
      <c r="C35" s="14" t="s">
        <v>97</v>
      </c>
      <c r="D35" s="15">
        <v>655000</v>
      </c>
      <c r="E35" s="15">
        <v>250000</v>
      </c>
      <c r="F35" s="21">
        <v>10</v>
      </c>
      <c r="G35" s="21">
        <v>33</v>
      </c>
      <c r="H35" s="21">
        <v>9</v>
      </c>
      <c r="I35" s="21">
        <v>9</v>
      </c>
      <c r="J35" s="21">
        <v>18</v>
      </c>
      <c r="K35" s="21">
        <v>8</v>
      </c>
      <c r="L35" s="22">
        <f t="shared" si="1"/>
        <v>87</v>
      </c>
    </row>
    <row r="36" spans="1:15" x14ac:dyDescent="0.35">
      <c r="A36" s="13" t="s">
        <v>98</v>
      </c>
      <c r="B36" s="14" t="s">
        <v>99</v>
      </c>
      <c r="C36" s="14" t="s">
        <v>100</v>
      </c>
      <c r="D36" s="15">
        <v>277500</v>
      </c>
      <c r="E36" s="15">
        <v>150000</v>
      </c>
      <c r="F36" s="21">
        <v>8</v>
      </c>
      <c r="G36" s="21">
        <v>28</v>
      </c>
      <c r="H36" s="21">
        <v>5</v>
      </c>
      <c r="I36" s="21">
        <v>5</v>
      </c>
      <c r="J36" s="21">
        <v>15</v>
      </c>
      <c r="K36" s="21">
        <v>8</v>
      </c>
      <c r="L36" s="22">
        <f t="shared" si="1"/>
        <v>69</v>
      </c>
    </row>
    <row r="37" spans="1:15" x14ac:dyDescent="0.35">
      <c r="A37" s="13" t="s">
        <v>101</v>
      </c>
      <c r="B37" s="14" t="s">
        <v>102</v>
      </c>
      <c r="C37" s="14" t="s">
        <v>103</v>
      </c>
      <c r="D37" s="15">
        <v>381800</v>
      </c>
      <c r="E37" s="15">
        <v>250000</v>
      </c>
      <c r="F37" s="21">
        <v>8</v>
      </c>
      <c r="G37" s="21">
        <v>26</v>
      </c>
      <c r="H37" s="21">
        <v>8</v>
      </c>
      <c r="I37" s="21">
        <v>9</v>
      </c>
      <c r="J37" s="21">
        <v>13</v>
      </c>
      <c r="K37" s="21">
        <v>7</v>
      </c>
      <c r="L37" s="22">
        <f t="shared" si="1"/>
        <v>71</v>
      </c>
    </row>
    <row r="38" spans="1:15" x14ac:dyDescent="0.35">
      <c r="A38" s="13" t="s">
        <v>104</v>
      </c>
      <c r="B38" s="14" t="s">
        <v>52</v>
      </c>
      <c r="C38" s="14" t="s">
        <v>105</v>
      </c>
      <c r="D38" s="15">
        <v>589045</v>
      </c>
      <c r="E38" s="15">
        <v>150000</v>
      </c>
      <c r="F38" s="21">
        <v>10</v>
      </c>
      <c r="G38" s="21">
        <v>32</v>
      </c>
      <c r="H38" s="21">
        <v>9</v>
      </c>
      <c r="I38" s="21">
        <v>10</v>
      </c>
      <c r="J38" s="21">
        <v>15</v>
      </c>
      <c r="K38" s="21">
        <v>8</v>
      </c>
      <c r="L38" s="22">
        <f t="shared" si="1"/>
        <v>84</v>
      </c>
    </row>
    <row r="39" spans="1:15" x14ac:dyDescent="0.35">
      <c r="A39" s="13" t="s">
        <v>106</v>
      </c>
      <c r="B39" s="14" t="s">
        <v>55</v>
      </c>
      <c r="C39" s="14" t="s">
        <v>107</v>
      </c>
      <c r="D39" s="15">
        <v>1040672</v>
      </c>
      <c r="E39" s="15">
        <v>500000</v>
      </c>
      <c r="F39" s="21">
        <v>9</v>
      </c>
      <c r="G39" s="21">
        <v>30</v>
      </c>
      <c r="H39" s="21">
        <v>9</v>
      </c>
      <c r="I39" s="21">
        <v>10</v>
      </c>
      <c r="J39" s="21">
        <v>15</v>
      </c>
      <c r="K39" s="21">
        <v>7</v>
      </c>
      <c r="L39" s="22">
        <f t="shared" si="1"/>
        <v>80</v>
      </c>
    </row>
    <row r="40" spans="1:15" x14ac:dyDescent="0.35">
      <c r="A40" s="13" t="s">
        <v>108</v>
      </c>
      <c r="B40" s="14" t="s">
        <v>55</v>
      </c>
      <c r="C40" s="14" t="s">
        <v>109</v>
      </c>
      <c r="D40" s="15">
        <v>1248737</v>
      </c>
      <c r="E40" s="15">
        <v>600000</v>
      </c>
      <c r="F40" s="21">
        <v>8</v>
      </c>
      <c r="G40" s="21">
        <v>32</v>
      </c>
      <c r="H40" s="21">
        <v>9</v>
      </c>
      <c r="I40" s="21">
        <v>10</v>
      </c>
      <c r="J40" s="21">
        <v>15</v>
      </c>
      <c r="K40" s="21">
        <v>7</v>
      </c>
      <c r="L40" s="22">
        <f t="shared" si="1"/>
        <v>81</v>
      </c>
    </row>
    <row r="41" spans="1:15" x14ac:dyDescent="0.35">
      <c r="A41" s="13" t="s">
        <v>110</v>
      </c>
      <c r="B41" s="14" t="s">
        <v>55</v>
      </c>
      <c r="C41" s="14" t="s">
        <v>111</v>
      </c>
      <c r="D41" s="15">
        <v>1043737</v>
      </c>
      <c r="E41" s="15">
        <v>500000</v>
      </c>
      <c r="F41" s="21">
        <v>8</v>
      </c>
      <c r="G41" s="21">
        <v>31</v>
      </c>
      <c r="H41" s="21">
        <v>9</v>
      </c>
      <c r="I41" s="21">
        <v>10</v>
      </c>
      <c r="J41" s="21">
        <v>17</v>
      </c>
      <c r="K41" s="21">
        <v>7</v>
      </c>
      <c r="L41" s="22">
        <f t="shared" si="1"/>
        <v>82</v>
      </c>
    </row>
    <row r="42" spans="1:15" x14ac:dyDescent="0.35">
      <c r="A42" s="13" t="s">
        <v>112</v>
      </c>
      <c r="B42" s="14" t="s">
        <v>113</v>
      </c>
      <c r="C42" s="14" t="s">
        <v>114</v>
      </c>
      <c r="D42" s="15">
        <v>246000</v>
      </c>
      <c r="E42" s="15">
        <v>150000</v>
      </c>
      <c r="F42" s="21">
        <v>10</v>
      </c>
      <c r="G42" s="21">
        <v>34</v>
      </c>
      <c r="H42" s="21">
        <v>7</v>
      </c>
      <c r="I42" s="21">
        <v>7</v>
      </c>
      <c r="J42" s="21">
        <v>10</v>
      </c>
      <c r="K42" s="21">
        <v>7</v>
      </c>
      <c r="L42" s="22">
        <f t="shared" si="1"/>
        <v>75</v>
      </c>
    </row>
    <row r="43" spans="1:15" x14ac:dyDescent="0.35">
      <c r="A43" s="13" t="s">
        <v>115</v>
      </c>
      <c r="B43" s="14" t="s">
        <v>55</v>
      </c>
      <c r="C43" s="14" t="s">
        <v>116</v>
      </c>
      <c r="D43" s="15">
        <v>640167</v>
      </c>
      <c r="E43" s="15">
        <v>300000</v>
      </c>
      <c r="F43" s="21">
        <v>5</v>
      </c>
      <c r="G43" s="21">
        <v>20</v>
      </c>
      <c r="H43" s="21">
        <v>10</v>
      </c>
      <c r="I43" s="21">
        <v>10</v>
      </c>
      <c r="J43" s="21">
        <v>17</v>
      </c>
      <c r="K43" s="21">
        <v>9</v>
      </c>
      <c r="L43" s="22">
        <f t="shared" si="1"/>
        <v>71</v>
      </c>
    </row>
    <row r="44" spans="1:15" x14ac:dyDescent="0.35">
      <c r="A44" s="13" t="s">
        <v>117</v>
      </c>
      <c r="B44" s="14" t="s">
        <v>49</v>
      </c>
      <c r="C44" s="14" t="s">
        <v>118</v>
      </c>
      <c r="D44" s="15">
        <v>430000</v>
      </c>
      <c r="E44" s="15">
        <v>300000</v>
      </c>
      <c r="F44" s="21">
        <v>8</v>
      </c>
      <c r="G44" s="21">
        <v>26</v>
      </c>
      <c r="H44" s="21">
        <v>10</v>
      </c>
      <c r="I44" s="21">
        <v>10</v>
      </c>
      <c r="J44" s="21">
        <v>10</v>
      </c>
      <c r="K44" s="21">
        <v>8</v>
      </c>
      <c r="L44" s="22">
        <f t="shared" si="1"/>
        <v>72</v>
      </c>
    </row>
    <row r="45" spans="1:15" x14ac:dyDescent="0.35">
      <c r="A45" s="13" t="s">
        <v>119</v>
      </c>
      <c r="B45" s="14" t="s">
        <v>92</v>
      </c>
      <c r="C45" s="14" t="s">
        <v>120</v>
      </c>
      <c r="D45" s="15">
        <v>493875</v>
      </c>
      <c r="E45" s="15">
        <v>150000</v>
      </c>
      <c r="F45" s="21">
        <v>10</v>
      </c>
      <c r="G45" s="21">
        <v>33</v>
      </c>
      <c r="H45" s="21">
        <v>9</v>
      </c>
      <c r="I45" s="21">
        <v>10</v>
      </c>
      <c r="J45" s="21">
        <v>16</v>
      </c>
      <c r="K45" s="21">
        <v>8</v>
      </c>
      <c r="L45" s="22">
        <f t="shared" si="1"/>
        <v>86</v>
      </c>
    </row>
    <row r="46" spans="1:15" x14ac:dyDescent="0.35">
      <c r="A46" s="13" t="s">
        <v>121</v>
      </c>
      <c r="B46" s="14" t="s">
        <v>122</v>
      </c>
      <c r="C46" s="14" t="s">
        <v>123</v>
      </c>
      <c r="D46" s="15">
        <v>401300</v>
      </c>
      <c r="E46" s="15">
        <v>200000</v>
      </c>
      <c r="F46" s="21">
        <v>8</v>
      </c>
      <c r="G46" s="21">
        <v>30</v>
      </c>
      <c r="H46" s="21">
        <v>7</v>
      </c>
      <c r="I46" s="21">
        <v>8</v>
      </c>
      <c r="J46" s="21">
        <v>13</v>
      </c>
      <c r="K46" s="21">
        <v>8</v>
      </c>
      <c r="L46" s="22">
        <f t="shared" si="1"/>
        <v>74</v>
      </c>
    </row>
    <row r="47" spans="1:15" x14ac:dyDescent="0.35">
      <c r="A47" s="13" t="s">
        <v>124</v>
      </c>
      <c r="B47" s="14" t="s">
        <v>125</v>
      </c>
      <c r="C47" s="14" t="s">
        <v>126</v>
      </c>
      <c r="D47" s="15">
        <v>2248508</v>
      </c>
      <c r="E47" s="15">
        <v>600000</v>
      </c>
      <c r="F47" s="21">
        <v>3</v>
      </c>
      <c r="G47" s="21">
        <v>17</v>
      </c>
      <c r="H47" s="21">
        <v>9</v>
      </c>
      <c r="I47" s="21">
        <v>9</v>
      </c>
      <c r="J47" s="21">
        <v>10</v>
      </c>
      <c r="K47" s="21">
        <v>6</v>
      </c>
      <c r="L47" s="22">
        <f t="shared" si="1"/>
        <v>54</v>
      </c>
    </row>
    <row r="48" spans="1:15" x14ac:dyDescent="0.35">
      <c r="A48" s="13" t="s">
        <v>127</v>
      </c>
      <c r="B48" s="14" t="s">
        <v>49</v>
      </c>
      <c r="C48" s="14" t="s">
        <v>128</v>
      </c>
      <c r="D48" s="15">
        <v>797500</v>
      </c>
      <c r="E48" s="15">
        <v>150000</v>
      </c>
      <c r="F48" s="21">
        <v>9</v>
      </c>
      <c r="G48" s="21">
        <v>32</v>
      </c>
      <c r="H48" s="21">
        <v>10</v>
      </c>
      <c r="I48" s="21">
        <v>10</v>
      </c>
      <c r="J48" s="21">
        <v>12</v>
      </c>
      <c r="K48" s="21">
        <v>8</v>
      </c>
      <c r="L48" s="22">
        <f t="shared" si="1"/>
        <v>81</v>
      </c>
    </row>
    <row r="49" spans="1:12" x14ac:dyDescent="0.35">
      <c r="A49" s="13" t="s">
        <v>129</v>
      </c>
      <c r="B49" s="14" t="s">
        <v>72</v>
      </c>
      <c r="C49" s="14" t="s">
        <v>130</v>
      </c>
      <c r="D49" s="15">
        <v>474000</v>
      </c>
      <c r="E49" s="15">
        <v>300000</v>
      </c>
      <c r="F49" s="21">
        <v>6</v>
      </c>
      <c r="G49" s="21">
        <v>24</v>
      </c>
      <c r="H49" s="21">
        <v>10</v>
      </c>
      <c r="I49" s="21">
        <v>10</v>
      </c>
      <c r="J49" s="21">
        <v>14</v>
      </c>
      <c r="K49" s="21">
        <v>7</v>
      </c>
      <c r="L49" s="22">
        <f t="shared" si="1"/>
        <v>71</v>
      </c>
    </row>
    <row r="50" spans="1:12" x14ac:dyDescent="0.35">
      <c r="A50" s="13" t="s">
        <v>131</v>
      </c>
      <c r="B50" s="14" t="s">
        <v>132</v>
      </c>
      <c r="C50" s="14" t="s">
        <v>133</v>
      </c>
      <c r="D50" s="15">
        <v>420000</v>
      </c>
      <c r="E50" s="15">
        <v>250000</v>
      </c>
      <c r="F50" s="21">
        <v>9</v>
      </c>
      <c r="G50" s="21">
        <v>30</v>
      </c>
      <c r="H50" s="21">
        <v>7</v>
      </c>
      <c r="I50" s="21">
        <v>8</v>
      </c>
      <c r="J50" s="21">
        <v>17</v>
      </c>
      <c r="K50" s="21">
        <v>9</v>
      </c>
      <c r="L50" s="22">
        <f t="shared" si="1"/>
        <v>80</v>
      </c>
    </row>
    <row r="51" spans="1:12" ht="26" x14ac:dyDescent="0.35">
      <c r="A51" s="13" t="s">
        <v>134</v>
      </c>
      <c r="B51" s="14" t="s">
        <v>135</v>
      </c>
      <c r="C51" s="14" t="s">
        <v>136</v>
      </c>
      <c r="D51" s="15">
        <v>534000</v>
      </c>
      <c r="E51" s="15">
        <v>383000</v>
      </c>
      <c r="F51" s="21">
        <v>9</v>
      </c>
      <c r="G51" s="21">
        <v>30</v>
      </c>
      <c r="H51" s="21">
        <v>8</v>
      </c>
      <c r="I51" s="21">
        <v>8</v>
      </c>
      <c r="J51" s="21">
        <v>12</v>
      </c>
      <c r="K51" s="21">
        <v>10</v>
      </c>
      <c r="L51" s="22">
        <f t="shared" si="1"/>
        <v>77</v>
      </c>
    </row>
  </sheetData>
  <mergeCells count="15">
    <mergeCell ref="D3:L3"/>
    <mergeCell ref="D4:L4"/>
    <mergeCell ref="D5:L5"/>
    <mergeCell ref="L12:L14"/>
    <mergeCell ref="A7:C7"/>
    <mergeCell ref="D8:L8"/>
    <mergeCell ref="D9:L9"/>
    <mergeCell ref="A12:A15"/>
    <mergeCell ref="B12:B15"/>
    <mergeCell ref="C12:C15"/>
    <mergeCell ref="D12:D15"/>
    <mergeCell ref="E12:E15"/>
    <mergeCell ref="F12:K12"/>
    <mergeCell ref="F13:G13"/>
    <mergeCell ref="H13:K13"/>
  </mergeCells>
  <dataValidations count="6">
    <dataValidation type="decimal" operator="lessThanOrEqual" allowBlank="1" showInputMessage="1" showErrorMessage="1" error="max. 10" sqref="J16:J31" xr:uid="{F37C6F9F-D1DF-4D99-BBC5-55A655E873CA}">
      <formula1>20</formula1>
    </dataValidation>
    <dataValidation type="decimal" operator="lessThanOrEqual" allowBlank="1" showInputMessage="1" showErrorMessage="1" error="max. 15" sqref="G16:G31" xr:uid="{4BB17E8A-2C94-445D-870C-DFB82162726F}">
      <formula1>30</formula1>
    </dataValidation>
    <dataValidation type="decimal" operator="lessThanOrEqual" allowBlank="1" showInputMessage="1" showErrorMessage="1" error="max. 5" sqref="I16:I31" xr:uid="{96C55885-490A-4BA1-912B-75A8524F15FA}">
      <formula1>10</formula1>
    </dataValidation>
    <dataValidation type="decimal" operator="lessThanOrEqual" allowBlank="1" showInputMessage="1" showErrorMessage="1" error="max. 10" sqref="K16:K31" xr:uid="{F897B14B-3FF5-45E6-84ED-215F370D4B1F}">
      <formula1>10</formula1>
    </dataValidation>
    <dataValidation type="decimal" operator="lessThanOrEqual" allowBlank="1" showInputMessage="1" showErrorMessage="1" error="max. 15" sqref="H16:H31" xr:uid="{4C635D35-F9C6-4DA7-9B4D-D338CD877C66}">
      <formula1>10</formula1>
    </dataValidation>
    <dataValidation type="decimal" operator="lessThanOrEqual" allowBlank="1" showInputMessage="1" showErrorMessage="1" error="max. 40" sqref="F16:F32 G32:K32" xr:uid="{F54D964A-DA88-456A-8418-FD27B0508EF4}">
      <formula1>20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9DB7-D1E8-4476-BC7F-B0DCA3E633F9}">
  <dimension ref="A1:O51"/>
  <sheetViews>
    <sheetView showGridLines="0" zoomScale="70" zoomScaleNormal="70" workbookViewId="0"/>
  </sheetViews>
  <sheetFormatPr defaultColWidth="8.81640625" defaultRowHeight="14.5" x14ac:dyDescent="0.35"/>
  <cols>
    <col min="1" max="1" width="14.36328125" customWidth="1"/>
    <col min="2" max="2" width="34" customWidth="1"/>
    <col min="3" max="3" width="28.36328125" customWidth="1"/>
    <col min="4" max="5" width="18.45312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2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43" t="s">
        <v>4</v>
      </c>
      <c r="E3" s="43"/>
      <c r="F3" s="43"/>
      <c r="G3" s="43"/>
      <c r="H3" s="43"/>
      <c r="I3" s="43"/>
      <c r="J3" s="43"/>
      <c r="K3" s="43"/>
      <c r="L3" s="43"/>
      <c r="M3" s="2"/>
      <c r="N3" s="2"/>
      <c r="O3" s="2"/>
    </row>
    <row r="4" spans="1:15" x14ac:dyDescent="0.35">
      <c r="A4" s="3" t="s">
        <v>5</v>
      </c>
      <c r="B4" s="2"/>
      <c r="C4" s="2"/>
      <c r="D4" s="44" t="s">
        <v>6</v>
      </c>
      <c r="E4" s="44"/>
      <c r="F4" s="44"/>
      <c r="G4" s="44"/>
      <c r="H4" s="44"/>
      <c r="I4" s="44"/>
      <c r="J4" s="44"/>
      <c r="K4" s="44"/>
      <c r="L4" s="44"/>
      <c r="M4" s="2"/>
      <c r="N4" s="2"/>
      <c r="O4" s="2"/>
    </row>
    <row r="5" spans="1:15" x14ac:dyDescent="0.35">
      <c r="A5" s="12" t="s">
        <v>7</v>
      </c>
      <c r="B5" s="2"/>
      <c r="C5" s="2"/>
      <c r="D5" s="44" t="s">
        <v>8</v>
      </c>
      <c r="E5" s="44"/>
      <c r="F5" s="44"/>
      <c r="G5" s="44"/>
      <c r="H5" s="44"/>
      <c r="I5" s="44"/>
      <c r="J5" s="44"/>
      <c r="K5" s="44"/>
      <c r="L5" s="4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41" t="s">
        <v>10</v>
      </c>
      <c r="B7" s="42"/>
      <c r="C7" s="4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45" t="s">
        <v>13</v>
      </c>
      <c r="E8" s="45"/>
      <c r="F8" s="45"/>
      <c r="G8" s="45"/>
      <c r="H8" s="45"/>
      <c r="I8" s="45"/>
      <c r="J8" s="45"/>
      <c r="K8" s="45"/>
      <c r="L8" s="45"/>
      <c r="M8" s="2"/>
      <c r="N8" s="2"/>
      <c r="O8" s="2"/>
    </row>
    <row r="9" spans="1:15" ht="77.25" customHeight="1" x14ac:dyDescent="0.35">
      <c r="A9" s="2"/>
      <c r="B9" s="2"/>
      <c r="C9" s="2"/>
      <c r="D9" s="45" t="s">
        <v>14</v>
      </c>
      <c r="E9" s="45"/>
      <c r="F9" s="45"/>
      <c r="G9" s="45"/>
      <c r="H9" s="45"/>
      <c r="I9" s="45"/>
      <c r="J9" s="45"/>
      <c r="K9" s="45"/>
      <c r="L9" s="4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25" t="s">
        <v>15</v>
      </c>
      <c r="B12" s="23" t="s">
        <v>16</v>
      </c>
      <c r="C12" s="23" t="s">
        <v>17</v>
      </c>
      <c r="D12" s="23" t="s">
        <v>18</v>
      </c>
      <c r="E12" s="29" t="s">
        <v>19</v>
      </c>
      <c r="F12" s="37" t="s">
        <v>20</v>
      </c>
      <c r="G12" s="38"/>
      <c r="H12" s="38"/>
      <c r="I12" s="38"/>
      <c r="J12" s="38"/>
      <c r="K12" s="46"/>
      <c r="L12" s="25" t="s">
        <v>21</v>
      </c>
      <c r="M12" s="2"/>
      <c r="N12" s="2"/>
      <c r="O12" s="2"/>
    </row>
    <row r="13" spans="1:15" x14ac:dyDescent="0.35">
      <c r="A13" s="26"/>
      <c r="B13" s="24"/>
      <c r="C13" s="24"/>
      <c r="D13" s="24"/>
      <c r="E13" s="30"/>
      <c r="F13" s="35" t="s">
        <v>29</v>
      </c>
      <c r="G13" s="36"/>
      <c r="H13" s="39" t="s">
        <v>30</v>
      </c>
      <c r="I13" s="40"/>
      <c r="J13" s="40"/>
      <c r="K13" s="47"/>
      <c r="L13" s="26"/>
      <c r="M13" s="2"/>
      <c r="N13" s="2"/>
      <c r="O13" s="2"/>
    </row>
    <row r="14" spans="1:15" ht="108" x14ac:dyDescent="0.35">
      <c r="A14" s="26"/>
      <c r="B14" s="24"/>
      <c r="C14" s="24"/>
      <c r="D14" s="24"/>
      <c r="E14" s="30"/>
      <c r="F14" s="6" t="s">
        <v>31</v>
      </c>
      <c r="G14" s="6" t="s">
        <v>32</v>
      </c>
      <c r="H14" s="6" t="s">
        <v>33</v>
      </c>
      <c r="I14" s="6" t="s">
        <v>34</v>
      </c>
      <c r="J14" s="6" t="s">
        <v>35</v>
      </c>
      <c r="K14" s="9" t="s">
        <v>36</v>
      </c>
      <c r="L14" s="32"/>
      <c r="M14" s="2"/>
      <c r="N14" s="2"/>
      <c r="O14" s="2"/>
    </row>
    <row r="15" spans="1:15" x14ac:dyDescent="0.35">
      <c r="A15" s="27"/>
      <c r="B15" s="28"/>
      <c r="C15" s="28"/>
      <c r="D15" s="28"/>
      <c r="E15" s="31"/>
      <c r="F15" s="5" t="s">
        <v>37</v>
      </c>
      <c r="G15" s="5" t="s">
        <v>38</v>
      </c>
      <c r="H15" s="5" t="s">
        <v>37</v>
      </c>
      <c r="I15" s="5" t="s">
        <v>37</v>
      </c>
      <c r="J15" s="5" t="s">
        <v>39</v>
      </c>
      <c r="K15" s="5" t="s">
        <v>37</v>
      </c>
      <c r="L15" s="5"/>
      <c r="M15" s="2"/>
      <c r="N15" s="2"/>
      <c r="O15" s="2"/>
    </row>
    <row r="16" spans="1:15" x14ac:dyDescent="0.35">
      <c r="A16" s="13" t="s">
        <v>40</v>
      </c>
      <c r="B16" s="14" t="s">
        <v>41</v>
      </c>
      <c r="C16" s="14" t="s">
        <v>42</v>
      </c>
      <c r="D16" s="15">
        <v>453680</v>
      </c>
      <c r="E16" s="15">
        <v>300000</v>
      </c>
      <c r="F16" s="4">
        <v>8</v>
      </c>
      <c r="G16" s="4">
        <v>25</v>
      </c>
      <c r="H16" s="4">
        <v>8</v>
      </c>
      <c r="I16" s="4">
        <v>9</v>
      </c>
      <c r="J16" s="4">
        <v>14</v>
      </c>
      <c r="K16" s="4">
        <v>7</v>
      </c>
      <c r="L16" s="10">
        <f>SUM(F16:K16)</f>
        <v>71</v>
      </c>
      <c r="M16" s="2"/>
      <c r="N16" s="2"/>
      <c r="O16" s="2"/>
    </row>
    <row r="17" spans="1:15" x14ac:dyDescent="0.35">
      <c r="A17" s="13" t="s">
        <v>44</v>
      </c>
      <c r="B17" s="14" t="s">
        <v>45</v>
      </c>
      <c r="C17" s="14" t="s">
        <v>46</v>
      </c>
      <c r="D17" s="15">
        <v>507800</v>
      </c>
      <c r="E17" s="15">
        <v>150000</v>
      </c>
      <c r="F17" s="4">
        <v>8</v>
      </c>
      <c r="G17" s="4">
        <v>30</v>
      </c>
      <c r="H17" s="4">
        <v>10</v>
      </c>
      <c r="I17" s="4">
        <v>10</v>
      </c>
      <c r="J17" s="4">
        <v>14</v>
      </c>
      <c r="K17" s="4">
        <v>7</v>
      </c>
      <c r="L17" s="10">
        <f t="shared" ref="L17:L51" si="0">SUM(F17:K17)</f>
        <v>79</v>
      </c>
      <c r="M17" s="2"/>
      <c r="N17" s="2"/>
      <c r="O17" s="2"/>
    </row>
    <row r="18" spans="1:15" x14ac:dyDescent="0.35">
      <c r="A18" s="13" t="s">
        <v>48</v>
      </c>
      <c r="B18" s="14" t="s">
        <v>49</v>
      </c>
      <c r="C18" s="14" t="s">
        <v>50</v>
      </c>
      <c r="D18" s="15">
        <v>565000</v>
      </c>
      <c r="E18" s="15">
        <v>150000</v>
      </c>
      <c r="F18" s="4">
        <v>5</v>
      </c>
      <c r="G18" s="4">
        <v>25</v>
      </c>
      <c r="H18" s="4">
        <v>7</v>
      </c>
      <c r="I18" s="4">
        <v>8</v>
      </c>
      <c r="J18" s="4">
        <v>12</v>
      </c>
      <c r="K18" s="4">
        <v>7</v>
      </c>
      <c r="L18" s="10">
        <f t="shared" si="0"/>
        <v>64</v>
      </c>
      <c r="M18" s="2"/>
      <c r="N18" s="2"/>
      <c r="O18" s="2"/>
    </row>
    <row r="19" spans="1:15" x14ac:dyDescent="0.35">
      <c r="A19" s="13" t="s">
        <v>51</v>
      </c>
      <c r="B19" s="14" t="s">
        <v>52</v>
      </c>
      <c r="C19" s="14" t="s">
        <v>53</v>
      </c>
      <c r="D19" s="15">
        <v>567144</v>
      </c>
      <c r="E19" s="15">
        <v>150000</v>
      </c>
      <c r="F19" s="4">
        <v>8</v>
      </c>
      <c r="G19" s="4">
        <v>30</v>
      </c>
      <c r="H19" s="4">
        <v>10</v>
      </c>
      <c r="I19" s="4">
        <v>10</v>
      </c>
      <c r="J19" s="4">
        <v>14</v>
      </c>
      <c r="K19" s="4">
        <v>7</v>
      </c>
      <c r="L19" s="10">
        <f t="shared" si="0"/>
        <v>79</v>
      </c>
      <c r="M19" s="2"/>
      <c r="N19" s="2"/>
      <c r="O19" s="2"/>
    </row>
    <row r="20" spans="1:15" x14ac:dyDescent="0.35">
      <c r="A20" s="13" t="s">
        <v>54</v>
      </c>
      <c r="B20" s="14" t="s">
        <v>55</v>
      </c>
      <c r="C20" s="14" t="s">
        <v>56</v>
      </c>
      <c r="D20" s="15">
        <v>746669</v>
      </c>
      <c r="E20" s="15">
        <v>150000</v>
      </c>
      <c r="F20" s="4">
        <v>5</v>
      </c>
      <c r="G20" s="4">
        <v>20</v>
      </c>
      <c r="H20" s="4">
        <v>10</v>
      </c>
      <c r="I20" s="4">
        <v>10</v>
      </c>
      <c r="J20" s="4">
        <v>10</v>
      </c>
      <c r="K20" s="4">
        <v>7</v>
      </c>
      <c r="L20" s="10">
        <f t="shared" si="0"/>
        <v>62</v>
      </c>
      <c r="M20" s="2"/>
      <c r="N20" s="2"/>
      <c r="O20" s="2"/>
    </row>
    <row r="21" spans="1:15" x14ac:dyDescent="0.35">
      <c r="A21" s="13" t="s">
        <v>57</v>
      </c>
      <c r="B21" s="14" t="s">
        <v>58</v>
      </c>
      <c r="C21" s="14" t="s">
        <v>59</v>
      </c>
      <c r="D21" s="15">
        <v>410000</v>
      </c>
      <c r="E21" s="15">
        <v>300000</v>
      </c>
      <c r="F21" s="4">
        <v>9</v>
      </c>
      <c r="G21" s="4">
        <v>30</v>
      </c>
      <c r="H21" s="4">
        <v>9</v>
      </c>
      <c r="I21" s="4">
        <v>9</v>
      </c>
      <c r="J21" s="4">
        <v>15</v>
      </c>
      <c r="K21" s="4">
        <v>7</v>
      </c>
      <c r="L21" s="10">
        <f t="shared" si="0"/>
        <v>79</v>
      </c>
      <c r="M21" s="2"/>
      <c r="N21" s="2"/>
      <c r="O21" s="2"/>
    </row>
    <row r="22" spans="1:15" x14ac:dyDescent="0.35">
      <c r="A22" s="13" t="s">
        <v>60</v>
      </c>
      <c r="B22" s="14" t="s">
        <v>61</v>
      </c>
      <c r="C22" s="14" t="s">
        <v>62</v>
      </c>
      <c r="D22" s="15">
        <v>1750734</v>
      </c>
      <c r="E22" s="15">
        <v>250000</v>
      </c>
      <c r="F22" s="4">
        <v>8</v>
      </c>
      <c r="G22" s="4">
        <v>30</v>
      </c>
      <c r="H22" s="4">
        <v>9</v>
      </c>
      <c r="I22" s="4">
        <v>8</v>
      </c>
      <c r="J22" s="4">
        <v>15</v>
      </c>
      <c r="K22" s="4">
        <v>7</v>
      </c>
      <c r="L22" s="10">
        <f t="shared" si="0"/>
        <v>77</v>
      </c>
      <c r="M22" s="2"/>
      <c r="N22" s="2"/>
      <c r="O22" s="2"/>
    </row>
    <row r="23" spans="1:15" x14ac:dyDescent="0.35">
      <c r="A23" s="13" t="s">
        <v>63</v>
      </c>
      <c r="B23" s="14" t="s">
        <v>64</v>
      </c>
      <c r="C23" s="14" t="s">
        <v>65</v>
      </c>
      <c r="D23" s="15">
        <v>368500</v>
      </c>
      <c r="E23" s="15">
        <v>150000</v>
      </c>
      <c r="F23" s="4">
        <v>8</v>
      </c>
      <c r="G23" s="4">
        <v>25</v>
      </c>
      <c r="H23" s="4">
        <v>9</v>
      </c>
      <c r="I23" s="4">
        <v>9</v>
      </c>
      <c r="J23" s="4">
        <v>12</v>
      </c>
      <c r="K23" s="4">
        <v>7</v>
      </c>
      <c r="L23" s="10">
        <f t="shared" si="0"/>
        <v>70</v>
      </c>
      <c r="M23" s="2"/>
      <c r="N23" s="2"/>
      <c r="O23" s="2"/>
    </row>
    <row r="24" spans="1:15" x14ac:dyDescent="0.35">
      <c r="A24" s="13" t="s">
        <v>67</v>
      </c>
      <c r="B24" s="14" t="s">
        <v>49</v>
      </c>
      <c r="C24" s="14" t="s">
        <v>68</v>
      </c>
      <c r="D24" s="15">
        <v>1240000</v>
      </c>
      <c r="E24" s="15">
        <v>600000</v>
      </c>
      <c r="F24" s="4">
        <v>8</v>
      </c>
      <c r="G24" s="4">
        <v>28</v>
      </c>
      <c r="H24" s="4">
        <v>9</v>
      </c>
      <c r="I24" s="4">
        <v>9</v>
      </c>
      <c r="J24" s="4">
        <v>15</v>
      </c>
      <c r="K24" s="4">
        <v>7</v>
      </c>
      <c r="L24" s="10">
        <f t="shared" si="0"/>
        <v>76</v>
      </c>
      <c r="M24" s="2"/>
      <c r="N24" s="2"/>
      <c r="O24" s="2"/>
    </row>
    <row r="25" spans="1:15" x14ac:dyDescent="0.35">
      <c r="A25" s="13" t="s">
        <v>69</v>
      </c>
      <c r="B25" s="14" t="s">
        <v>41</v>
      </c>
      <c r="C25" s="14" t="s">
        <v>70</v>
      </c>
      <c r="D25" s="15">
        <v>440000</v>
      </c>
      <c r="E25" s="15">
        <v>300000</v>
      </c>
      <c r="F25" s="4">
        <v>9</v>
      </c>
      <c r="G25" s="4">
        <v>25</v>
      </c>
      <c r="H25" s="4">
        <v>8</v>
      </c>
      <c r="I25" s="4">
        <v>9</v>
      </c>
      <c r="J25" s="4">
        <v>12</v>
      </c>
      <c r="K25" s="4">
        <v>7</v>
      </c>
      <c r="L25" s="10">
        <f t="shared" si="0"/>
        <v>70</v>
      </c>
      <c r="M25" s="2"/>
      <c r="N25" s="2"/>
      <c r="O25" s="2"/>
    </row>
    <row r="26" spans="1:15" x14ac:dyDescent="0.35">
      <c r="A26" s="13" t="s">
        <v>71</v>
      </c>
      <c r="B26" s="14" t="s">
        <v>72</v>
      </c>
      <c r="C26" s="14" t="s">
        <v>73</v>
      </c>
      <c r="D26" s="15">
        <v>1059200</v>
      </c>
      <c r="E26" s="15">
        <v>500000</v>
      </c>
      <c r="F26" s="4">
        <v>10</v>
      </c>
      <c r="G26" s="4">
        <v>30</v>
      </c>
      <c r="H26" s="4">
        <v>8</v>
      </c>
      <c r="I26" s="4">
        <v>8</v>
      </c>
      <c r="J26" s="4">
        <v>15</v>
      </c>
      <c r="K26" s="4">
        <v>7</v>
      </c>
      <c r="L26" s="10">
        <f t="shared" si="0"/>
        <v>78</v>
      </c>
      <c r="M26" s="2"/>
      <c r="N26" s="2"/>
      <c r="O26" s="2"/>
    </row>
    <row r="27" spans="1:15" x14ac:dyDescent="0.35">
      <c r="A27" s="13" t="s">
        <v>74</v>
      </c>
      <c r="B27" s="14" t="s">
        <v>75</v>
      </c>
      <c r="C27" s="14" t="s">
        <v>76</v>
      </c>
      <c r="D27" s="15">
        <v>950000</v>
      </c>
      <c r="E27" s="15">
        <v>400000</v>
      </c>
      <c r="F27" s="4">
        <v>7</v>
      </c>
      <c r="G27" s="4">
        <v>18</v>
      </c>
      <c r="H27" s="4">
        <v>8</v>
      </c>
      <c r="I27" s="4">
        <v>5</v>
      </c>
      <c r="J27" s="4">
        <v>10</v>
      </c>
      <c r="K27" s="4">
        <v>7</v>
      </c>
      <c r="L27" s="10">
        <f t="shared" si="0"/>
        <v>55</v>
      </c>
      <c r="M27" s="2"/>
      <c r="N27" s="2"/>
      <c r="O27" s="2"/>
    </row>
    <row r="28" spans="1:15" x14ac:dyDescent="0.35">
      <c r="A28" s="13" t="s">
        <v>77</v>
      </c>
      <c r="B28" s="14" t="s">
        <v>78</v>
      </c>
      <c r="C28" s="14" t="s">
        <v>79</v>
      </c>
      <c r="D28" s="15">
        <v>1022300</v>
      </c>
      <c r="E28" s="15">
        <v>500000</v>
      </c>
      <c r="F28" s="4">
        <v>8</v>
      </c>
      <c r="G28" s="4">
        <v>24</v>
      </c>
      <c r="H28" s="4">
        <v>9</v>
      </c>
      <c r="I28" s="4">
        <v>9</v>
      </c>
      <c r="J28" s="4">
        <v>15</v>
      </c>
      <c r="K28" s="4">
        <v>7</v>
      </c>
      <c r="L28" s="10">
        <f t="shared" si="0"/>
        <v>72</v>
      </c>
      <c r="M28" s="2"/>
      <c r="N28" s="2"/>
      <c r="O28" s="2"/>
    </row>
    <row r="29" spans="1:15" x14ac:dyDescent="0.35">
      <c r="A29" s="13" t="s">
        <v>80</v>
      </c>
      <c r="B29" s="14" t="s">
        <v>72</v>
      </c>
      <c r="C29" s="14" t="s">
        <v>81</v>
      </c>
      <c r="D29" s="15">
        <v>844450</v>
      </c>
      <c r="E29" s="15">
        <v>400000</v>
      </c>
      <c r="F29" s="4">
        <v>8</v>
      </c>
      <c r="G29" s="4">
        <v>25</v>
      </c>
      <c r="H29" s="4">
        <v>10</v>
      </c>
      <c r="I29" s="4">
        <v>9</v>
      </c>
      <c r="J29" s="4">
        <v>14</v>
      </c>
      <c r="K29" s="4">
        <v>7</v>
      </c>
      <c r="L29" s="10">
        <f t="shared" si="0"/>
        <v>73</v>
      </c>
      <c r="M29" s="2"/>
      <c r="N29" s="2"/>
      <c r="O29" s="2"/>
    </row>
    <row r="30" spans="1:15" x14ac:dyDescent="0.35">
      <c r="A30" s="13" t="s">
        <v>82</v>
      </c>
      <c r="B30" s="14" t="s">
        <v>72</v>
      </c>
      <c r="C30" s="14" t="s">
        <v>83</v>
      </c>
      <c r="D30" s="15">
        <v>411500</v>
      </c>
      <c r="E30" s="15">
        <v>300000</v>
      </c>
      <c r="F30" s="4">
        <v>9</v>
      </c>
      <c r="G30" s="4">
        <v>24</v>
      </c>
      <c r="H30" s="4">
        <v>8</v>
      </c>
      <c r="I30" s="4">
        <v>10</v>
      </c>
      <c r="J30" s="4">
        <v>12</v>
      </c>
      <c r="K30" s="4">
        <v>7</v>
      </c>
      <c r="L30" s="10">
        <f t="shared" si="0"/>
        <v>70</v>
      </c>
      <c r="M30" s="2"/>
      <c r="N30" s="2"/>
      <c r="O30" s="2"/>
    </row>
    <row r="31" spans="1:15" x14ac:dyDescent="0.35">
      <c r="A31" s="13" t="s">
        <v>84</v>
      </c>
      <c r="B31" s="14" t="s">
        <v>78</v>
      </c>
      <c r="C31" s="14" t="s">
        <v>85</v>
      </c>
      <c r="D31" s="15">
        <v>369000</v>
      </c>
      <c r="E31" s="15">
        <v>170000</v>
      </c>
      <c r="F31" s="4">
        <v>10</v>
      </c>
      <c r="G31" s="4">
        <v>32</v>
      </c>
      <c r="H31" s="4">
        <v>10</v>
      </c>
      <c r="I31" s="4">
        <v>8</v>
      </c>
      <c r="J31" s="4">
        <v>15</v>
      </c>
      <c r="K31" s="4">
        <v>7</v>
      </c>
      <c r="L31" s="4">
        <f t="shared" si="0"/>
        <v>82</v>
      </c>
      <c r="M31" s="2"/>
      <c r="N31" s="2"/>
      <c r="O31" s="2"/>
    </row>
    <row r="32" spans="1:15" x14ac:dyDescent="0.35">
      <c r="A32" s="13" t="s">
        <v>86</v>
      </c>
      <c r="B32" s="14" t="s">
        <v>45</v>
      </c>
      <c r="C32" s="14" t="s">
        <v>87</v>
      </c>
      <c r="D32" s="15">
        <v>271550</v>
      </c>
      <c r="E32" s="15">
        <v>150000</v>
      </c>
      <c r="F32" s="4">
        <v>8</v>
      </c>
      <c r="G32" s="4">
        <v>30</v>
      </c>
      <c r="H32" s="4">
        <v>9</v>
      </c>
      <c r="I32" s="4">
        <v>8</v>
      </c>
      <c r="J32" s="4">
        <v>15</v>
      </c>
      <c r="K32" s="4">
        <v>7</v>
      </c>
      <c r="L32" s="4">
        <f t="shared" si="0"/>
        <v>77</v>
      </c>
      <c r="M32" s="2"/>
      <c r="N32" s="2"/>
      <c r="O32" s="2"/>
    </row>
    <row r="33" spans="1:15" ht="26" x14ac:dyDescent="0.35">
      <c r="A33" s="13" t="s">
        <v>91</v>
      </c>
      <c r="B33" s="14" t="s">
        <v>92</v>
      </c>
      <c r="C33" s="14" t="s">
        <v>93</v>
      </c>
      <c r="D33" s="15">
        <v>659900</v>
      </c>
      <c r="E33" s="15">
        <v>150000</v>
      </c>
      <c r="F33" s="21">
        <v>8</v>
      </c>
      <c r="G33" s="21">
        <v>32</v>
      </c>
      <c r="H33" s="21">
        <v>8</v>
      </c>
      <c r="I33" s="21">
        <v>8</v>
      </c>
      <c r="J33" s="21">
        <v>16</v>
      </c>
      <c r="K33" s="21">
        <v>8</v>
      </c>
      <c r="L33" s="22">
        <f t="shared" si="0"/>
        <v>80</v>
      </c>
      <c r="M33" s="2"/>
      <c r="N33" s="2"/>
      <c r="O33" s="2"/>
    </row>
    <row r="34" spans="1:15" x14ac:dyDescent="0.35">
      <c r="A34" s="13" t="s">
        <v>94</v>
      </c>
      <c r="B34" s="14" t="s">
        <v>55</v>
      </c>
      <c r="C34" s="14" t="s">
        <v>95</v>
      </c>
      <c r="D34" s="15">
        <v>1530014</v>
      </c>
      <c r="E34" s="15">
        <v>600000</v>
      </c>
      <c r="F34" s="21">
        <v>4</v>
      </c>
      <c r="G34" s="21">
        <v>20</v>
      </c>
      <c r="H34" s="21">
        <v>8</v>
      </c>
      <c r="I34" s="21">
        <v>9</v>
      </c>
      <c r="J34" s="21">
        <v>15</v>
      </c>
      <c r="K34" s="21">
        <v>7</v>
      </c>
      <c r="L34" s="22">
        <f t="shared" si="0"/>
        <v>63</v>
      </c>
    </row>
    <row r="35" spans="1:15" ht="26" x14ac:dyDescent="0.35">
      <c r="A35" s="13" t="s">
        <v>96</v>
      </c>
      <c r="B35" s="14" t="s">
        <v>64</v>
      </c>
      <c r="C35" s="14" t="s">
        <v>97</v>
      </c>
      <c r="D35" s="15">
        <v>655000</v>
      </c>
      <c r="E35" s="15">
        <v>250000</v>
      </c>
      <c r="F35" s="21">
        <v>9</v>
      </c>
      <c r="G35" s="21">
        <v>30</v>
      </c>
      <c r="H35" s="21">
        <v>9</v>
      </c>
      <c r="I35" s="21">
        <v>9</v>
      </c>
      <c r="J35" s="21">
        <v>18</v>
      </c>
      <c r="K35" s="21">
        <v>8</v>
      </c>
      <c r="L35" s="21">
        <f t="shared" si="0"/>
        <v>83</v>
      </c>
    </row>
    <row r="36" spans="1:15" x14ac:dyDescent="0.35">
      <c r="A36" s="13" t="s">
        <v>98</v>
      </c>
      <c r="B36" s="14" t="s">
        <v>99</v>
      </c>
      <c r="C36" s="14" t="s">
        <v>100</v>
      </c>
      <c r="D36" s="15">
        <v>277500</v>
      </c>
      <c r="E36" s="15">
        <v>150000</v>
      </c>
      <c r="F36" s="21">
        <v>8</v>
      </c>
      <c r="G36" s="21">
        <v>25</v>
      </c>
      <c r="H36" s="21">
        <v>8</v>
      </c>
      <c r="I36" s="21">
        <v>7</v>
      </c>
      <c r="J36" s="21">
        <v>12</v>
      </c>
      <c r="K36" s="21">
        <v>8</v>
      </c>
      <c r="L36" s="22">
        <f t="shared" si="0"/>
        <v>68</v>
      </c>
    </row>
    <row r="37" spans="1:15" x14ac:dyDescent="0.35">
      <c r="A37" s="13" t="s">
        <v>101</v>
      </c>
      <c r="B37" s="14" t="s">
        <v>102</v>
      </c>
      <c r="C37" s="14" t="s">
        <v>103</v>
      </c>
      <c r="D37" s="15">
        <v>381800</v>
      </c>
      <c r="E37" s="15">
        <v>250000</v>
      </c>
      <c r="F37" s="21">
        <v>8</v>
      </c>
      <c r="G37" s="21">
        <v>26</v>
      </c>
      <c r="H37" s="21">
        <v>8</v>
      </c>
      <c r="I37" s="21">
        <v>8</v>
      </c>
      <c r="J37" s="21">
        <v>12</v>
      </c>
      <c r="K37" s="21">
        <v>8</v>
      </c>
      <c r="L37" s="22">
        <f t="shared" si="0"/>
        <v>70</v>
      </c>
    </row>
    <row r="38" spans="1:15" x14ac:dyDescent="0.35">
      <c r="A38" s="13" t="s">
        <v>104</v>
      </c>
      <c r="B38" s="14" t="s">
        <v>52</v>
      </c>
      <c r="C38" s="14" t="s">
        <v>105</v>
      </c>
      <c r="D38" s="15">
        <v>589045</v>
      </c>
      <c r="E38" s="15">
        <v>150000</v>
      </c>
      <c r="F38" s="21">
        <v>9</v>
      </c>
      <c r="G38" s="21">
        <v>30</v>
      </c>
      <c r="H38" s="21">
        <v>9</v>
      </c>
      <c r="I38" s="21">
        <v>9</v>
      </c>
      <c r="J38" s="21">
        <v>14</v>
      </c>
      <c r="K38" s="21">
        <v>8</v>
      </c>
      <c r="L38" s="21">
        <f t="shared" si="0"/>
        <v>79</v>
      </c>
    </row>
    <row r="39" spans="1:15" x14ac:dyDescent="0.35">
      <c r="A39" s="13" t="s">
        <v>106</v>
      </c>
      <c r="B39" s="14" t="s">
        <v>55</v>
      </c>
      <c r="C39" s="14" t="s">
        <v>107</v>
      </c>
      <c r="D39" s="15">
        <v>1040672</v>
      </c>
      <c r="E39" s="15">
        <v>500000</v>
      </c>
      <c r="F39" s="21">
        <v>9</v>
      </c>
      <c r="G39" s="21">
        <v>28</v>
      </c>
      <c r="H39" s="21">
        <v>8</v>
      </c>
      <c r="I39" s="21">
        <v>9</v>
      </c>
      <c r="J39" s="21">
        <v>17</v>
      </c>
      <c r="K39" s="21">
        <v>8</v>
      </c>
      <c r="L39" s="22">
        <f t="shared" si="0"/>
        <v>79</v>
      </c>
    </row>
    <row r="40" spans="1:15" x14ac:dyDescent="0.35">
      <c r="A40" s="13" t="s">
        <v>108</v>
      </c>
      <c r="B40" s="14" t="s">
        <v>55</v>
      </c>
      <c r="C40" s="14" t="s">
        <v>109</v>
      </c>
      <c r="D40" s="15">
        <v>1248737</v>
      </c>
      <c r="E40" s="15">
        <v>600000</v>
      </c>
      <c r="F40" s="21">
        <v>7</v>
      </c>
      <c r="G40" s="21">
        <v>25</v>
      </c>
      <c r="H40" s="21">
        <v>8</v>
      </c>
      <c r="I40" s="21">
        <v>8</v>
      </c>
      <c r="J40" s="21">
        <v>14</v>
      </c>
      <c r="K40" s="21">
        <v>8</v>
      </c>
      <c r="L40" s="22">
        <f t="shared" si="0"/>
        <v>70</v>
      </c>
    </row>
    <row r="41" spans="1:15" x14ac:dyDescent="0.35">
      <c r="A41" s="13" t="s">
        <v>110</v>
      </c>
      <c r="B41" s="14" t="s">
        <v>55</v>
      </c>
      <c r="C41" s="14" t="s">
        <v>111</v>
      </c>
      <c r="D41" s="15">
        <v>1043737</v>
      </c>
      <c r="E41" s="15">
        <v>500000</v>
      </c>
      <c r="F41" s="21">
        <v>9</v>
      </c>
      <c r="G41" s="21">
        <v>30</v>
      </c>
      <c r="H41" s="21">
        <v>9</v>
      </c>
      <c r="I41" s="21">
        <v>9</v>
      </c>
      <c r="J41" s="21">
        <v>14</v>
      </c>
      <c r="K41" s="21">
        <v>8</v>
      </c>
      <c r="L41" s="21">
        <f t="shared" si="0"/>
        <v>79</v>
      </c>
    </row>
    <row r="42" spans="1:15" x14ac:dyDescent="0.35">
      <c r="A42" s="13" t="s">
        <v>112</v>
      </c>
      <c r="B42" s="14" t="s">
        <v>113</v>
      </c>
      <c r="C42" s="14" t="s">
        <v>114</v>
      </c>
      <c r="D42" s="15">
        <v>246000</v>
      </c>
      <c r="E42" s="15">
        <v>150000</v>
      </c>
      <c r="F42" s="21">
        <v>9</v>
      </c>
      <c r="G42" s="21">
        <v>24</v>
      </c>
      <c r="H42" s="21">
        <v>8</v>
      </c>
      <c r="I42" s="21">
        <v>8</v>
      </c>
      <c r="J42" s="21">
        <v>14</v>
      </c>
      <c r="K42" s="21">
        <v>8</v>
      </c>
      <c r="L42" s="22">
        <f t="shared" si="0"/>
        <v>71</v>
      </c>
    </row>
    <row r="43" spans="1:15" x14ac:dyDescent="0.35">
      <c r="A43" s="13" t="s">
        <v>115</v>
      </c>
      <c r="B43" s="14" t="s">
        <v>55</v>
      </c>
      <c r="C43" s="14" t="s">
        <v>116</v>
      </c>
      <c r="D43" s="15">
        <v>640167</v>
      </c>
      <c r="E43" s="15">
        <v>300000</v>
      </c>
      <c r="F43" s="21">
        <v>6</v>
      </c>
      <c r="G43" s="21">
        <v>35</v>
      </c>
      <c r="H43" s="21">
        <v>6</v>
      </c>
      <c r="I43" s="21">
        <v>6</v>
      </c>
      <c r="J43" s="21">
        <v>14</v>
      </c>
      <c r="K43" s="21">
        <v>6</v>
      </c>
      <c r="L43" s="22">
        <f t="shared" si="0"/>
        <v>73</v>
      </c>
    </row>
    <row r="44" spans="1:15" x14ac:dyDescent="0.35">
      <c r="A44" s="13" t="s">
        <v>117</v>
      </c>
      <c r="B44" s="14" t="s">
        <v>49</v>
      </c>
      <c r="C44" s="14" t="s">
        <v>118</v>
      </c>
      <c r="D44" s="15">
        <v>430000</v>
      </c>
      <c r="E44" s="15">
        <v>300000</v>
      </c>
      <c r="F44" s="21">
        <v>8</v>
      </c>
      <c r="G44" s="21">
        <v>27</v>
      </c>
      <c r="H44" s="21">
        <v>10</v>
      </c>
      <c r="I44" s="21">
        <v>9</v>
      </c>
      <c r="J44" s="21">
        <v>12</v>
      </c>
      <c r="K44" s="21">
        <v>8</v>
      </c>
      <c r="L44" s="21">
        <f t="shared" si="0"/>
        <v>74</v>
      </c>
    </row>
    <row r="45" spans="1:15" x14ac:dyDescent="0.35">
      <c r="A45" s="13" t="s">
        <v>119</v>
      </c>
      <c r="B45" s="14" t="s">
        <v>92</v>
      </c>
      <c r="C45" s="14" t="s">
        <v>120</v>
      </c>
      <c r="D45" s="15">
        <v>493875</v>
      </c>
      <c r="E45" s="15">
        <v>150000</v>
      </c>
      <c r="F45" s="21">
        <v>8</v>
      </c>
      <c r="G45" s="21">
        <v>25</v>
      </c>
      <c r="H45" s="21">
        <v>10</v>
      </c>
      <c r="I45" s="21">
        <v>9</v>
      </c>
      <c r="J45" s="21">
        <v>18</v>
      </c>
      <c r="K45" s="21">
        <v>8</v>
      </c>
      <c r="L45" s="22">
        <f t="shared" si="0"/>
        <v>78</v>
      </c>
    </row>
    <row r="46" spans="1:15" x14ac:dyDescent="0.35">
      <c r="A46" s="13" t="s">
        <v>121</v>
      </c>
      <c r="B46" s="14" t="s">
        <v>122</v>
      </c>
      <c r="C46" s="14" t="s">
        <v>123</v>
      </c>
      <c r="D46" s="15">
        <v>401300</v>
      </c>
      <c r="E46" s="15">
        <v>200000</v>
      </c>
      <c r="F46" s="21">
        <v>8</v>
      </c>
      <c r="G46" s="21">
        <v>25</v>
      </c>
      <c r="H46" s="21">
        <v>8</v>
      </c>
      <c r="I46" s="21">
        <v>8</v>
      </c>
      <c r="J46" s="21">
        <v>10</v>
      </c>
      <c r="K46" s="21">
        <v>8</v>
      </c>
      <c r="L46" s="22">
        <f t="shared" si="0"/>
        <v>67</v>
      </c>
    </row>
    <row r="47" spans="1:15" x14ac:dyDescent="0.35">
      <c r="A47" s="13" t="s">
        <v>124</v>
      </c>
      <c r="B47" s="14" t="s">
        <v>125</v>
      </c>
      <c r="C47" s="14" t="s">
        <v>126</v>
      </c>
      <c r="D47" s="15">
        <v>2248508</v>
      </c>
      <c r="E47" s="15">
        <v>600000</v>
      </c>
      <c r="F47" s="21">
        <v>4</v>
      </c>
      <c r="G47" s="21">
        <v>20</v>
      </c>
      <c r="H47" s="21">
        <v>8</v>
      </c>
      <c r="I47" s="21">
        <v>8</v>
      </c>
      <c r="J47" s="21">
        <v>12</v>
      </c>
      <c r="K47" s="21">
        <v>7</v>
      </c>
      <c r="L47" s="21">
        <f t="shared" si="0"/>
        <v>59</v>
      </c>
    </row>
    <row r="48" spans="1:15" x14ac:dyDescent="0.35">
      <c r="A48" s="13" t="s">
        <v>127</v>
      </c>
      <c r="B48" s="14" t="s">
        <v>49</v>
      </c>
      <c r="C48" s="14" t="s">
        <v>128</v>
      </c>
      <c r="D48" s="15">
        <v>797500</v>
      </c>
      <c r="E48" s="15">
        <v>150000</v>
      </c>
      <c r="F48" s="21">
        <v>9</v>
      </c>
      <c r="G48" s="21">
        <v>30</v>
      </c>
      <c r="H48" s="21">
        <v>10</v>
      </c>
      <c r="I48" s="21">
        <v>8</v>
      </c>
      <c r="J48" s="21">
        <v>12</v>
      </c>
      <c r="K48" s="21">
        <v>8</v>
      </c>
      <c r="L48" s="22">
        <f t="shared" si="0"/>
        <v>77</v>
      </c>
    </row>
    <row r="49" spans="1:12" x14ac:dyDescent="0.35">
      <c r="A49" s="13" t="s">
        <v>129</v>
      </c>
      <c r="B49" s="14" t="s">
        <v>72</v>
      </c>
      <c r="C49" s="14" t="s">
        <v>130</v>
      </c>
      <c r="D49" s="15">
        <v>474000</v>
      </c>
      <c r="E49" s="15">
        <v>300000</v>
      </c>
      <c r="F49" s="21">
        <v>7</v>
      </c>
      <c r="G49" s="21">
        <v>25</v>
      </c>
      <c r="H49" s="21">
        <v>10</v>
      </c>
      <c r="I49" s="21">
        <v>8</v>
      </c>
      <c r="J49" s="21">
        <v>12</v>
      </c>
      <c r="K49" s="21">
        <v>8</v>
      </c>
      <c r="L49" s="22">
        <f t="shared" si="0"/>
        <v>70</v>
      </c>
    </row>
    <row r="50" spans="1:12" x14ac:dyDescent="0.35">
      <c r="A50" s="13" t="s">
        <v>131</v>
      </c>
      <c r="B50" s="14" t="s">
        <v>132</v>
      </c>
      <c r="C50" s="14" t="s">
        <v>133</v>
      </c>
      <c r="D50" s="15">
        <v>420000</v>
      </c>
      <c r="E50" s="15">
        <v>250000</v>
      </c>
      <c r="F50" s="21">
        <v>8</v>
      </c>
      <c r="G50" s="21">
        <v>25</v>
      </c>
      <c r="H50" s="21">
        <v>7</v>
      </c>
      <c r="I50" s="21">
        <v>8</v>
      </c>
      <c r="J50" s="21">
        <v>14</v>
      </c>
      <c r="K50" s="21">
        <v>8</v>
      </c>
      <c r="L50" s="21">
        <f t="shared" si="0"/>
        <v>70</v>
      </c>
    </row>
    <row r="51" spans="1:12" ht="26" x14ac:dyDescent="0.35">
      <c r="A51" s="13" t="s">
        <v>134</v>
      </c>
      <c r="B51" s="14" t="s">
        <v>135</v>
      </c>
      <c r="C51" s="14" t="s">
        <v>136</v>
      </c>
      <c r="D51" s="15">
        <v>534000</v>
      </c>
      <c r="E51" s="15">
        <v>383000</v>
      </c>
      <c r="F51" s="21">
        <v>9</v>
      </c>
      <c r="G51" s="21">
        <v>22</v>
      </c>
      <c r="H51" s="21">
        <v>8</v>
      </c>
      <c r="I51" s="21">
        <v>8</v>
      </c>
      <c r="J51" s="21">
        <v>15</v>
      </c>
      <c r="K51" s="21">
        <v>8</v>
      </c>
      <c r="L51" s="22">
        <f t="shared" si="0"/>
        <v>70</v>
      </c>
    </row>
  </sheetData>
  <mergeCells count="15"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  <mergeCell ref="D9:L9"/>
    <mergeCell ref="D3:L3"/>
    <mergeCell ref="D4:L4"/>
    <mergeCell ref="D5:L5"/>
    <mergeCell ref="A7:C7"/>
    <mergeCell ref="D8:L8"/>
  </mergeCells>
  <dataValidations count="6">
    <dataValidation type="decimal" operator="lessThanOrEqual" allowBlank="1" showInputMessage="1" showErrorMessage="1" error="max. 40" sqref="F16:F32 G32:K32" xr:uid="{F604C08C-5403-4332-AB5B-C056A5EAAA94}">
      <formula1>20</formula1>
    </dataValidation>
    <dataValidation type="decimal" operator="lessThanOrEqual" allowBlank="1" showInputMessage="1" showErrorMessage="1" error="max. 15" sqref="H16:H31" xr:uid="{55EC6429-0AD3-4285-A482-868985FBBE39}">
      <formula1>10</formula1>
    </dataValidation>
    <dataValidation type="decimal" operator="lessThanOrEqual" allowBlank="1" showInputMessage="1" showErrorMessage="1" error="max. 10" sqref="K16:K31" xr:uid="{91115BCD-72BB-4580-B707-7FDB8265B1A1}">
      <formula1>10</formula1>
    </dataValidation>
    <dataValidation type="decimal" operator="lessThanOrEqual" allowBlank="1" showInputMessage="1" showErrorMessage="1" error="max. 5" sqref="I16:I31" xr:uid="{AE2DB449-557A-4E49-8413-4982C2101F52}">
      <formula1>10</formula1>
    </dataValidation>
    <dataValidation type="decimal" operator="lessThanOrEqual" allowBlank="1" showInputMessage="1" showErrorMessage="1" error="max. 15" sqref="G16:G31" xr:uid="{8A3F4BCF-5349-4DF5-BFC2-42ECF1CB4663}">
      <formula1>30</formula1>
    </dataValidation>
    <dataValidation type="decimal" operator="lessThanOrEqual" allowBlank="1" showInputMessage="1" showErrorMessage="1" error="max. 10" sqref="J16:J31" xr:uid="{460A53B5-1535-4505-BECB-43AC05F29590}">
      <formula1>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2900-49F2-49D6-853D-CC4A436A6081}">
  <dimension ref="A1:O51"/>
  <sheetViews>
    <sheetView showGridLines="0" zoomScale="70" zoomScaleNormal="70" workbookViewId="0"/>
  </sheetViews>
  <sheetFormatPr defaultColWidth="8.81640625" defaultRowHeight="14.5" x14ac:dyDescent="0.35"/>
  <cols>
    <col min="1" max="1" width="14.36328125" customWidth="1"/>
    <col min="2" max="2" width="34" customWidth="1"/>
    <col min="3" max="3" width="28.36328125" customWidth="1"/>
    <col min="4" max="5" width="18.45312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2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43" t="s">
        <v>4</v>
      </c>
      <c r="E3" s="43"/>
      <c r="F3" s="43"/>
      <c r="G3" s="43"/>
      <c r="H3" s="43"/>
      <c r="I3" s="43"/>
      <c r="J3" s="43"/>
      <c r="K3" s="43"/>
      <c r="L3" s="43"/>
      <c r="M3" s="2"/>
      <c r="N3" s="2"/>
      <c r="O3" s="2"/>
    </row>
    <row r="4" spans="1:15" x14ac:dyDescent="0.35">
      <c r="A4" s="3" t="s">
        <v>5</v>
      </c>
      <c r="B4" s="2"/>
      <c r="C4" s="2"/>
      <c r="D4" s="44" t="s">
        <v>6</v>
      </c>
      <c r="E4" s="44"/>
      <c r="F4" s="44"/>
      <c r="G4" s="44"/>
      <c r="H4" s="44"/>
      <c r="I4" s="44"/>
      <c r="J4" s="44"/>
      <c r="K4" s="44"/>
      <c r="L4" s="44"/>
      <c r="M4" s="2"/>
      <c r="N4" s="2"/>
      <c r="O4" s="2"/>
    </row>
    <row r="5" spans="1:15" x14ac:dyDescent="0.35">
      <c r="A5" s="12" t="s">
        <v>7</v>
      </c>
      <c r="B5" s="2"/>
      <c r="C5" s="2"/>
      <c r="D5" s="44" t="s">
        <v>8</v>
      </c>
      <c r="E5" s="44"/>
      <c r="F5" s="44"/>
      <c r="G5" s="44"/>
      <c r="H5" s="44"/>
      <c r="I5" s="44"/>
      <c r="J5" s="44"/>
      <c r="K5" s="44"/>
      <c r="L5" s="4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41" t="s">
        <v>10</v>
      </c>
      <c r="B7" s="42"/>
      <c r="C7" s="4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45" t="s">
        <v>13</v>
      </c>
      <c r="E8" s="45"/>
      <c r="F8" s="45"/>
      <c r="G8" s="45"/>
      <c r="H8" s="45"/>
      <c r="I8" s="45"/>
      <c r="J8" s="45"/>
      <c r="K8" s="45"/>
      <c r="L8" s="45"/>
      <c r="M8" s="2"/>
      <c r="N8" s="2"/>
      <c r="O8" s="2"/>
    </row>
    <row r="9" spans="1:15" ht="77.25" customHeight="1" x14ac:dyDescent="0.35">
      <c r="A9" s="2"/>
      <c r="B9" s="2"/>
      <c r="C9" s="2"/>
      <c r="D9" s="45" t="s">
        <v>14</v>
      </c>
      <c r="E9" s="45"/>
      <c r="F9" s="45"/>
      <c r="G9" s="45"/>
      <c r="H9" s="45"/>
      <c r="I9" s="45"/>
      <c r="J9" s="45"/>
      <c r="K9" s="45"/>
      <c r="L9" s="4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25" t="s">
        <v>15</v>
      </c>
      <c r="B12" s="23" t="s">
        <v>16</v>
      </c>
      <c r="C12" s="23" t="s">
        <v>17</v>
      </c>
      <c r="D12" s="23" t="s">
        <v>18</v>
      </c>
      <c r="E12" s="29" t="s">
        <v>19</v>
      </c>
      <c r="F12" s="37" t="s">
        <v>20</v>
      </c>
      <c r="G12" s="38"/>
      <c r="H12" s="38"/>
      <c r="I12" s="38"/>
      <c r="J12" s="38"/>
      <c r="K12" s="46"/>
      <c r="L12" s="25" t="s">
        <v>21</v>
      </c>
      <c r="M12" s="2"/>
      <c r="N12" s="2"/>
      <c r="O12" s="2"/>
    </row>
    <row r="13" spans="1:15" x14ac:dyDescent="0.35">
      <c r="A13" s="26"/>
      <c r="B13" s="24"/>
      <c r="C13" s="24"/>
      <c r="D13" s="24"/>
      <c r="E13" s="30"/>
      <c r="F13" s="35" t="s">
        <v>29</v>
      </c>
      <c r="G13" s="36"/>
      <c r="H13" s="39" t="s">
        <v>30</v>
      </c>
      <c r="I13" s="40"/>
      <c r="J13" s="40"/>
      <c r="K13" s="47"/>
      <c r="L13" s="26"/>
      <c r="M13" s="2"/>
      <c r="N13" s="2"/>
      <c r="O13" s="2"/>
    </row>
    <row r="14" spans="1:15" ht="108" x14ac:dyDescent="0.35">
      <c r="A14" s="26"/>
      <c r="B14" s="24"/>
      <c r="C14" s="24"/>
      <c r="D14" s="24"/>
      <c r="E14" s="30"/>
      <c r="F14" s="6" t="s">
        <v>31</v>
      </c>
      <c r="G14" s="6" t="s">
        <v>32</v>
      </c>
      <c r="H14" s="6" t="s">
        <v>33</v>
      </c>
      <c r="I14" s="6" t="s">
        <v>34</v>
      </c>
      <c r="J14" s="6" t="s">
        <v>35</v>
      </c>
      <c r="K14" s="9" t="s">
        <v>36</v>
      </c>
      <c r="L14" s="32"/>
      <c r="M14" s="2"/>
      <c r="N14" s="2"/>
      <c r="O14" s="2"/>
    </row>
    <row r="15" spans="1:15" x14ac:dyDescent="0.35">
      <c r="A15" s="27"/>
      <c r="B15" s="28"/>
      <c r="C15" s="28"/>
      <c r="D15" s="28"/>
      <c r="E15" s="31"/>
      <c r="F15" s="5" t="s">
        <v>37</v>
      </c>
      <c r="G15" s="5" t="s">
        <v>38</v>
      </c>
      <c r="H15" s="5" t="s">
        <v>37</v>
      </c>
      <c r="I15" s="5" t="s">
        <v>37</v>
      </c>
      <c r="J15" s="5" t="s">
        <v>39</v>
      </c>
      <c r="K15" s="5" t="s">
        <v>37</v>
      </c>
      <c r="L15" s="5"/>
      <c r="M15" s="2"/>
      <c r="N15" s="2"/>
      <c r="O15" s="2"/>
    </row>
    <row r="16" spans="1:15" x14ac:dyDescent="0.35">
      <c r="A16" s="13" t="s">
        <v>40</v>
      </c>
      <c r="B16" s="14" t="s">
        <v>41</v>
      </c>
      <c r="C16" s="14" t="s">
        <v>42</v>
      </c>
      <c r="D16" s="15">
        <v>453680</v>
      </c>
      <c r="E16" s="15">
        <v>300000</v>
      </c>
      <c r="F16" s="4">
        <v>9</v>
      </c>
      <c r="G16" s="4">
        <v>27</v>
      </c>
      <c r="H16" s="4">
        <v>9</v>
      </c>
      <c r="I16" s="4">
        <v>9</v>
      </c>
      <c r="J16" s="4">
        <v>15</v>
      </c>
      <c r="K16" s="4">
        <v>8</v>
      </c>
      <c r="L16" s="10">
        <f>SUM(F16:K16)</f>
        <v>77</v>
      </c>
      <c r="M16" s="2"/>
      <c r="N16" s="2"/>
      <c r="O16" s="2"/>
    </row>
    <row r="17" spans="1:15" x14ac:dyDescent="0.35">
      <c r="A17" s="13" t="s">
        <v>44</v>
      </c>
      <c r="B17" s="14" t="s">
        <v>45</v>
      </c>
      <c r="C17" s="14" t="s">
        <v>46</v>
      </c>
      <c r="D17" s="15">
        <v>507800</v>
      </c>
      <c r="E17" s="15">
        <v>150000</v>
      </c>
      <c r="F17" s="4">
        <v>8</v>
      </c>
      <c r="G17" s="4">
        <v>32</v>
      </c>
      <c r="H17" s="4">
        <v>9</v>
      </c>
      <c r="I17" s="4">
        <v>10</v>
      </c>
      <c r="J17" s="4">
        <v>14</v>
      </c>
      <c r="K17" s="4">
        <v>7</v>
      </c>
      <c r="L17" s="10">
        <f t="shared" ref="L17:L51" si="0">SUM(F17:K17)</f>
        <v>80</v>
      </c>
      <c r="M17" s="2"/>
      <c r="N17" s="2"/>
      <c r="O17" s="2"/>
    </row>
    <row r="18" spans="1:15" x14ac:dyDescent="0.35">
      <c r="A18" s="13" t="s">
        <v>48</v>
      </c>
      <c r="B18" s="14" t="s">
        <v>49</v>
      </c>
      <c r="C18" s="14" t="s">
        <v>50</v>
      </c>
      <c r="D18" s="15">
        <v>565000</v>
      </c>
      <c r="E18" s="15">
        <v>150000</v>
      </c>
      <c r="F18" s="4">
        <v>5</v>
      </c>
      <c r="G18" s="4">
        <v>26</v>
      </c>
      <c r="H18" s="4">
        <v>7</v>
      </c>
      <c r="I18" s="4">
        <v>10</v>
      </c>
      <c r="J18" s="4">
        <v>13</v>
      </c>
      <c r="K18" s="4">
        <v>7</v>
      </c>
      <c r="L18" s="10">
        <f t="shared" si="0"/>
        <v>68</v>
      </c>
      <c r="M18" s="2"/>
      <c r="N18" s="2"/>
      <c r="O18" s="2"/>
    </row>
    <row r="19" spans="1:15" x14ac:dyDescent="0.35">
      <c r="A19" s="13" t="s">
        <v>51</v>
      </c>
      <c r="B19" s="14" t="s">
        <v>52</v>
      </c>
      <c r="C19" s="14" t="s">
        <v>53</v>
      </c>
      <c r="D19" s="15">
        <v>567144</v>
      </c>
      <c r="E19" s="15">
        <v>150000</v>
      </c>
      <c r="F19" s="4">
        <v>8</v>
      </c>
      <c r="G19" s="4">
        <v>33</v>
      </c>
      <c r="H19" s="4">
        <v>9</v>
      </c>
      <c r="I19" s="4">
        <v>10</v>
      </c>
      <c r="J19" s="4">
        <v>16</v>
      </c>
      <c r="K19" s="4">
        <v>9</v>
      </c>
      <c r="L19" s="10">
        <f t="shared" si="0"/>
        <v>85</v>
      </c>
      <c r="M19" s="2"/>
      <c r="N19" s="2"/>
      <c r="O19" s="2"/>
    </row>
    <row r="20" spans="1:15" x14ac:dyDescent="0.35">
      <c r="A20" s="13" t="s">
        <v>54</v>
      </c>
      <c r="B20" s="14" t="s">
        <v>55</v>
      </c>
      <c r="C20" s="14" t="s">
        <v>56</v>
      </c>
      <c r="D20" s="15">
        <v>746669</v>
      </c>
      <c r="E20" s="15">
        <v>150000</v>
      </c>
      <c r="F20" s="4">
        <v>4</v>
      </c>
      <c r="G20" s="4">
        <v>26</v>
      </c>
      <c r="H20" s="4">
        <v>7</v>
      </c>
      <c r="I20" s="4">
        <v>10</v>
      </c>
      <c r="J20" s="4">
        <v>13</v>
      </c>
      <c r="K20" s="4">
        <v>7</v>
      </c>
      <c r="L20" s="10">
        <f t="shared" si="0"/>
        <v>67</v>
      </c>
      <c r="M20" s="2"/>
      <c r="N20" s="2"/>
      <c r="O20" s="2"/>
    </row>
    <row r="21" spans="1:15" x14ac:dyDescent="0.35">
      <c r="A21" s="13" t="s">
        <v>57</v>
      </c>
      <c r="B21" s="14" t="s">
        <v>58</v>
      </c>
      <c r="C21" s="14" t="s">
        <v>59</v>
      </c>
      <c r="D21" s="15">
        <v>410000</v>
      </c>
      <c r="E21" s="15">
        <v>300000</v>
      </c>
      <c r="F21" s="4">
        <v>9</v>
      </c>
      <c r="G21" s="4">
        <v>33</v>
      </c>
      <c r="H21" s="4">
        <v>8</v>
      </c>
      <c r="I21" s="4">
        <v>9</v>
      </c>
      <c r="J21" s="4">
        <v>15</v>
      </c>
      <c r="K21" s="4">
        <v>10</v>
      </c>
      <c r="L21" s="10">
        <f t="shared" si="0"/>
        <v>84</v>
      </c>
      <c r="M21" s="2"/>
      <c r="N21" s="2"/>
      <c r="O21" s="2"/>
    </row>
    <row r="22" spans="1:15" x14ac:dyDescent="0.35">
      <c r="A22" s="13" t="s">
        <v>60</v>
      </c>
      <c r="B22" s="14" t="s">
        <v>61</v>
      </c>
      <c r="C22" s="14" t="s">
        <v>62</v>
      </c>
      <c r="D22" s="15">
        <v>1750734</v>
      </c>
      <c r="E22" s="15">
        <v>250000</v>
      </c>
      <c r="F22" s="4">
        <v>8</v>
      </c>
      <c r="G22" s="4">
        <v>33</v>
      </c>
      <c r="H22" s="4">
        <v>9</v>
      </c>
      <c r="I22" s="4">
        <v>8</v>
      </c>
      <c r="J22" s="4">
        <v>16</v>
      </c>
      <c r="K22" s="4">
        <v>9</v>
      </c>
      <c r="L22" s="10">
        <f t="shared" si="0"/>
        <v>83</v>
      </c>
      <c r="M22" s="2"/>
      <c r="N22" s="2"/>
      <c r="O22" s="2"/>
    </row>
    <row r="23" spans="1:15" x14ac:dyDescent="0.35">
      <c r="A23" s="13" t="s">
        <v>63</v>
      </c>
      <c r="B23" s="14" t="s">
        <v>64</v>
      </c>
      <c r="C23" s="14" t="s">
        <v>65</v>
      </c>
      <c r="D23" s="15">
        <v>368500</v>
      </c>
      <c r="E23" s="15">
        <v>150000</v>
      </c>
      <c r="F23" s="4">
        <v>7</v>
      </c>
      <c r="G23" s="4">
        <v>27</v>
      </c>
      <c r="H23" s="4">
        <v>8</v>
      </c>
      <c r="I23" s="4">
        <v>9</v>
      </c>
      <c r="J23" s="4">
        <v>15</v>
      </c>
      <c r="K23" s="4">
        <v>7</v>
      </c>
      <c r="L23" s="10">
        <f t="shared" si="0"/>
        <v>73</v>
      </c>
      <c r="M23" s="2"/>
      <c r="N23" s="2"/>
      <c r="O23" s="2"/>
    </row>
    <row r="24" spans="1:15" x14ac:dyDescent="0.35">
      <c r="A24" s="13" t="s">
        <v>67</v>
      </c>
      <c r="B24" s="14" t="s">
        <v>49</v>
      </c>
      <c r="C24" s="14" t="s">
        <v>68</v>
      </c>
      <c r="D24" s="15">
        <v>1240000</v>
      </c>
      <c r="E24" s="15">
        <v>600000</v>
      </c>
      <c r="F24" s="4">
        <v>8</v>
      </c>
      <c r="G24" s="4">
        <v>28</v>
      </c>
      <c r="H24" s="4">
        <v>9</v>
      </c>
      <c r="I24" s="4">
        <v>10</v>
      </c>
      <c r="J24" s="4">
        <v>16</v>
      </c>
      <c r="K24" s="4">
        <v>9</v>
      </c>
      <c r="L24" s="10">
        <f t="shared" si="0"/>
        <v>80</v>
      </c>
      <c r="M24" s="2"/>
      <c r="N24" s="2"/>
      <c r="O24" s="2"/>
    </row>
    <row r="25" spans="1:15" x14ac:dyDescent="0.35">
      <c r="A25" s="13" t="s">
        <v>69</v>
      </c>
      <c r="B25" s="14" t="s">
        <v>41</v>
      </c>
      <c r="C25" s="14" t="s">
        <v>70</v>
      </c>
      <c r="D25" s="15">
        <v>440000</v>
      </c>
      <c r="E25" s="15">
        <v>300000</v>
      </c>
      <c r="F25" s="4">
        <v>9</v>
      </c>
      <c r="G25" s="4">
        <v>25</v>
      </c>
      <c r="H25" s="4">
        <v>8</v>
      </c>
      <c r="I25" s="4">
        <v>9</v>
      </c>
      <c r="J25" s="4">
        <v>12</v>
      </c>
      <c r="K25" s="4">
        <v>7</v>
      </c>
      <c r="L25" s="10">
        <f t="shared" si="0"/>
        <v>70</v>
      </c>
      <c r="M25" s="2"/>
      <c r="N25" s="2"/>
      <c r="O25" s="2"/>
    </row>
    <row r="26" spans="1:15" x14ac:dyDescent="0.35">
      <c r="A26" s="13" t="s">
        <v>71</v>
      </c>
      <c r="B26" s="14" t="s">
        <v>72</v>
      </c>
      <c r="C26" s="14" t="s">
        <v>73</v>
      </c>
      <c r="D26" s="15">
        <v>1059200</v>
      </c>
      <c r="E26" s="15">
        <v>500000</v>
      </c>
      <c r="F26" s="4">
        <v>9</v>
      </c>
      <c r="G26" s="4">
        <v>31</v>
      </c>
      <c r="H26" s="4">
        <v>9</v>
      </c>
      <c r="I26" s="4">
        <v>9</v>
      </c>
      <c r="J26" s="4">
        <v>15</v>
      </c>
      <c r="K26" s="4">
        <v>7</v>
      </c>
      <c r="L26" s="10">
        <f t="shared" si="0"/>
        <v>80</v>
      </c>
      <c r="M26" s="2"/>
      <c r="N26" s="2"/>
      <c r="O26" s="2"/>
    </row>
    <row r="27" spans="1:15" x14ac:dyDescent="0.35">
      <c r="A27" s="13" t="s">
        <v>74</v>
      </c>
      <c r="B27" s="14" t="s">
        <v>75</v>
      </c>
      <c r="C27" s="14" t="s">
        <v>76</v>
      </c>
      <c r="D27" s="15">
        <v>950000</v>
      </c>
      <c r="E27" s="15">
        <v>400000</v>
      </c>
      <c r="F27" s="4">
        <v>7</v>
      </c>
      <c r="G27" s="4">
        <v>18</v>
      </c>
      <c r="H27" s="4">
        <v>8</v>
      </c>
      <c r="I27" s="4">
        <v>5</v>
      </c>
      <c r="J27" s="4">
        <v>10</v>
      </c>
      <c r="K27" s="4">
        <v>8</v>
      </c>
      <c r="L27" s="10">
        <f t="shared" si="0"/>
        <v>56</v>
      </c>
      <c r="M27" s="2"/>
      <c r="N27" s="2"/>
      <c r="O27" s="2"/>
    </row>
    <row r="28" spans="1:15" x14ac:dyDescent="0.35">
      <c r="A28" s="13" t="s">
        <v>77</v>
      </c>
      <c r="B28" s="14" t="s">
        <v>78</v>
      </c>
      <c r="C28" s="14" t="s">
        <v>79</v>
      </c>
      <c r="D28" s="15">
        <v>1022300</v>
      </c>
      <c r="E28" s="15">
        <v>500000</v>
      </c>
      <c r="F28" s="4">
        <v>8</v>
      </c>
      <c r="G28" s="4">
        <v>24</v>
      </c>
      <c r="H28" s="4">
        <v>9</v>
      </c>
      <c r="I28" s="4">
        <v>9</v>
      </c>
      <c r="J28" s="4">
        <v>13</v>
      </c>
      <c r="K28" s="4">
        <v>7</v>
      </c>
      <c r="L28" s="10">
        <f t="shared" si="0"/>
        <v>70</v>
      </c>
      <c r="M28" s="2"/>
      <c r="N28" s="2"/>
      <c r="O28" s="2"/>
    </row>
    <row r="29" spans="1:15" x14ac:dyDescent="0.35">
      <c r="A29" s="13" t="s">
        <v>80</v>
      </c>
      <c r="B29" s="14" t="s">
        <v>72</v>
      </c>
      <c r="C29" s="14" t="s">
        <v>81</v>
      </c>
      <c r="D29" s="15">
        <v>844450</v>
      </c>
      <c r="E29" s="15">
        <v>400000</v>
      </c>
      <c r="F29" s="4">
        <v>9</v>
      </c>
      <c r="G29" s="4">
        <v>23</v>
      </c>
      <c r="H29" s="4">
        <v>9</v>
      </c>
      <c r="I29" s="4">
        <v>9</v>
      </c>
      <c r="J29" s="4">
        <v>13</v>
      </c>
      <c r="K29" s="4">
        <v>7</v>
      </c>
      <c r="L29" s="10">
        <f t="shared" si="0"/>
        <v>70</v>
      </c>
      <c r="M29" s="2"/>
      <c r="N29" s="2"/>
      <c r="O29" s="2"/>
    </row>
    <row r="30" spans="1:15" x14ac:dyDescent="0.35">
      <c r="A30" s="13" t="s">
        <v>82</v>
      </c>
      <c r="B30" s="14" t="s">
        <v>72</v>
      </c>
      <c r="C30" s="14" t="s">
        <v>83</v>
      </c>
      <c r="D30" s="15">
        <v>411500</v>
      </c>
      <c r="E30" s="15">
        <v>300000</v>
      </c>
      <c r="F30" s="4">
        <v>9</v>
      </c>
      <c r="G30" s="4">
        <v>24</v>
      </c>
      <c r="H30" s="4">
        <v>8</v>
      </c>
      <c r="I30" s="4">
        <v>10</v>
      </c>
      <c r="J30" s="4">
        <v>11</v>
      </c>
      <c r="K30" s="4">
        <v>9</v>
      </c>
      <c r="L30" s="10">
        <f t="shared" si="0"/>
        <v>71</v>
      </c>
      <c r="M30" s="2"/>
      <c r="N30" s="2"/>
      <c r="O30" s="2"/>
    </row>
    <row r="31" spans="1:15" x14ac:dyDescent="0.35">
      <c r="A31" s="13" t="s">
        <v>84</v>
      </c>
      <c r="B31" s="14" t="s">
        <v>78</v>
      </c>
      <c r="C31" s="14" t="s">
        <v>85</v>
      </c>
      <c r="D31" s="15">
        <v>369000</v>
      </c>
      <c r="E31" s="15">
        <v>170000</v>
      </c>
      <c r="F31" s="4">
        <v>8</v>
      </c>
      <c r="G31" s="4">
        <v>32</v>
      </c>
      <c r="H31" s="4">
        <v>9</v>
      </c>
      <c r="I31" s="4">
        <v>8</v>
      </c>
      <c r="J31" s="4">
        <v>17</v>
      </c>
      <c r="K31" s="4">
        <v>7</v>
      </c>
      <c r="L31" s="4">
        <f t="shared" si="0"/>
        <v>81</v>
      </c>
      <c r="M31" s="2"/>
      <c r="N31" s="2"/>
      <c r="O31" s="2"/>
    </row>
    <row r="32" spans="1:15" x14ac:dyDescent="0.35">
      <c r="A32" s="13" t="s">
        <v>86</v>
      </c>
      <c r="B32" s="14" t="s">
        <v>45</v>
      </c>
      <c r="C32" s="14" t="s">
        <v>87</v>
      </c>
      <c r="D32" s="15">
        <v>271550</v>
      </c>
      <c r="E32" s="15">
        <v>150000</v>
      </c>
      <c r="F32" s="4">
        <v>8</v>
      </c>
      <c r="G32" s="4">
        <v>32</v>
      </c>
      <c r="H32" s="4">
        <v>8</v>
      </c>
      <c r="I32" s="4">
        <v>8</v>
      </c>
      <c r="J32" s="4">
        <v>17</v>
      </c>
      <c r="K32" s="4">
        <v>7</v>
      </c>
      <c r="L32" s="4">
        <f t="shared" si="0"/>
        <v>80</v>
      </c>
      <c r="M32" s="2"/>
      <c r="N32" s="2"/>
      <c r="O32" s="2"/>
    </row>
    <row r="33" spans="1:15" ht="26" x14ac:dyDescent="0.35">
      <c r="A33" s="13" t="s">
        <v>91</v>
      </c>
      <c r="B33" s="14" t="s">
        <v>92</v>
      </c>
      <c r="C33" s="14" t="s">
        <v>93</v>
      </c>
      <c r="D33" s="15">
        <v>659900</v>
      </c>
      <c r="E33" s="15">
        <v>150000</v>
      </c>
      <c r="F33" s="21">
        <v>9</v>
      </c>
      <c r="G33" s="21">
        <v>34</v>
      </c>
      <c r="H33" s="21">
        <v>8</v>
      </c>
      <c r="I33" s="21">
        <v>10</v>
      </c>
      <c r="J33" s="21">
        <v>16</v>
      </c>
      <c r="K33" s="21">
        <v>8</v>
      </c>
      <c r="L33" s="22">
        <f t="shared" si="0"/>
        <v>85</v>
      </c>
      <c r="M33" s="2"/>
      <c r="N33" s="2"/>
      <c r="O33" s="2"/>
    </row>
    <row r="34" spans="1:15" x14ac:dyDescent="0.35">
      <c r="A34" s="13" t="s">
        <v>94</v>
      </c>
      <c r="B34" s="14" t="s">
        <v>55</v>
      </c>
      <c r="C34" s="14" t="s">
        <v>95</v>
      </c>
      <c r="D34" s="15">
        <v>1530014</v>
      </c>
      <c r="E34" s="15">
        <v>600000</v>
      </c>
      <c r="F34" s="21">
        <v>4</v>
      </c>
      <c r="G34" s="21">
        <v>22</v>
      </c>
      <c r="H34" s="21">
        <v>9</v>
      </c>
      <c r="I34" s="21">
        <v>10</v>
      </c>
      <c r="J34" s="21">
        <v>14</v>
      </c>
      <c r="K34" s="21">
        <v>7</v>
      </c>
      <c r="L34" s="22">
        <f t="shared" si="0"/>
        <v>66</v>
      </c>
    </row>
    <row r="35" spans="1:15" ht="26" x14ac:dyDescent="0.35">
      <c r="A35" s="13" t="s">
        <v>96</v>
      </c>
      <c r="B35" s="14" t="s">
        <v>64</v>
      </c>
      <c r="C35" s="14" t="s">
        <v>97</v>
      </c>
      <c r="D35" s="15">
        <v>655000</v>
      </c>
      <c r="E35" s="15">
        <v>250000</v>
      </c>
      <c r="F35" s="21">
        <v>9</v>
      </c>
      <c r="G35" s="21">
        <v>32</v>
      </c>
      <c r="H35" s="21">
        <v>9</v>
      </c>
      <c r="I35" s="21">
        <v>9</v>
      </c>
      <c r="J35" s="21">
        <v>17</v>
      </c>
      <c r="K35" s="21">
        <v>8</v>
      </c>
      <c r="L35" s="22">
        <f t="shared" si="0"/>
        <v>84</v>
      </c>
    </row>
    <row r="36" spans="1:15" x14ac:dyDescent="0.35">
      <c r="A36" s="13" t="s">
        <v>98</v>
      </c>
      <c r="B36" s="14" t="s">
        <v>99</v>
      </c>
      <c r="C36" s="14" t="s">
        <v>100</v>
      </c>
      <c r="D36" s="15">
        <v>277500</v>
      </c>
      <c r="E36" s="15">
        <v>150000</v>
      </c>
      <c r="F36" s="21">
        <v>7</v>
      </c>
      <c r="G36" s="21">
        <v>25</v>
      </c>
      <c r="H36" s="21">
        <v>6</v>
      </c>
      <c r="I36" s="21">
        <v>6</v>
      </c>
      <c r="J36" s="21">
        <v>15</v>
      </c>
      <c r="K36" s="21">
        <v>8</v>
      </c>
      <c r="L36" s="22">
        <f t="shared" si="0"/>
        <v>67</v>
      </c>
    </row>
    <row r="37" spans="1:15" x14ac:dyDescent="0.35">
      <c r="A37" s="13" t="s">
        <v>101</v>
      </c>
      <c r="B37" s="14" t="s">
        <v>102</v>
      </c>
      <c r="C37" s="14" t="s">
        <v>103</v>
      </c>
      <c r="D37" s="15">
        <v>381800</v>
      </c>
      <c r="E37" s="15">
        <v>250000</v>
      </c>
      <c r="F37" s="21">
        <v>9</v>
      </c>
      <c r="G37" s="21">
        <v>25</v>
      </c>
      <c r="H37" s="21">
        <v>7</v>
      </c>
      <c r="I37" s="21">
        <v>8</v>
      </c>
      <c r="J37" s="21">
        <v>14</v>
      </c>
      <c r="K37" s="21">
        <v>7</v>
      </c>
      <c r="L37" s="22">
        <f t="shared" si="0"/>
        <v>70</v>
      </c>
    </row>
    <row r="38" spans="1:15" x14ac:dyDescent="0.35">
      <c r="A38" s="13" t="s">
        <v>104</v>
      </c>
      <c r="B38" s="14" t="s">
        <v>52</v>
      </c>
      <c r="C38" s="14" t="s">
        <v>105</v>
      </c>
      <c r="D38" s="15">
        <v>589045</v>
      </c>
      <c r="E38" s="15">
        <v>150000</v>
      </c>
      <c r="F38" s="21">
        <v>7</v>
      </c>
      <c r="G38" s="21">
        <v>28</v>
      </c>
      <c r="H38" s="21">
        <v>7</v>
      </c>
      <c r="I38" s="21">
        <v>9</v>
      </c>
      <c r="J38" s="21">
        <v>14</v>
      </c>
      <c r="K38" s="21">
        <v>6</v>
      </c>
      <c r="L38" s="22">
        <f t="shared" si="0"/>
        <v>71</v>
      </c>
    </row>
    <row r="39" spans="1:15" x14ac:dyDescent="0.35">
      <c r="A39" s="13" t="s">
        <v>106</v>
      </c>
      <c r="B39" s="14" t="s">
        <v>55</v>
      </c>
      <c r="C39" s="14" t="s">
        <v>107</v>
      </c>
      <c r="D39" s="15">
        <v>1040672</v>
      </c>
      <c r="E39" s="15">
        <v>500000</v>
      </c>
      <c r="F39" s="21">
        <v>9</v>
      </c>
      <c r="G39" s="21">
        <v>29</v>
      </c>
      <c r="H39" s="21">
        <v>8</v>
      </c>
      <c r="I39" s="21">
        <v>9</v>
      </c>
      <c r="J39" s="21">
        <v>17</v>
      </c>
      <c r="K39" s="21">
        <v>7</v>
      </c>
      <c r="L39" s="22">
        <f t="shared" si="0"/>
        <v>79</v>
      </c>
    </row>
    <row r="40" spans="1:15" x14ac:dyDescent="0.35">
      <c r="A40" s="13" t="s">
        <v>108</v>
      </c>
      <c r="B40" s="14" t="s">
        <v>55</v>
      </c>
      <c r="C40" s="14" t="s">
        <v>109</v>
      </c>
      <c r="D40" s="15">
        <v>1248737</v>
      </c>
      <c r="E40" s="15">
        <v>600000</v>
      </c>
      <c r="F40" s="21">
        <v>6</v>
      </c>
      <c r="G40" s="21">
        <v>27</v>
      </c>
      <c r="H40" s="21">
        <v>7</v>
      </c>
      <c r="I40" s="21">
        <v>9</v>
      </c>
      <c r="J40" s="21">
        <v>14</v>
      </c>
      <c r="K40" s="21">
        <v>7</v>
      </c>
      <c r="L40" s="22">
        <f t="shared" si="0"/>
        <v>70</v>
      </c>
    </row>
    <row r="41" spans="1:15" x14ac:dyDescent="0.35">
      <c r="A41" s="13" t="s">
        <v>110</v>
      </c>
      <c r="B41" s="14" t="s">
        <v>55</v>
      </c>
      <c r="C41" s="14" t="s">
        <v>111</v>
      </c>
      <c r="D41" s="15">
        <v>1043737</v>
      </c>
      <c r="E41" s="15">
        <v>500000</v>
      </c>
      <c r="F41" s="21">
        <v>9</v>
      </c>
      <c r="G41" s="21">
        <v>32</v>
      </c>
      <c r="H41" s="21">
        <v>8</v>
      </c>
      <c r="I41" s="21">
        <v>10</v>
      </c>
      <c r="J41" s="21">
        <v>16</v>
      </c>
      <c r="K41" s="21">
        <v>7</v>
      </c>
      <c r="L41" s="22">
        <f t="shared" si="0"/>
        <v>82</v>
      </c>
    </row>
    <row r="42" spans="1:15" x14ac:dyDescent="0.35">
      <c r="A42" s="13" t="s">
        <v>112</v>
      </c>
      <c r="B42" s="14" t="s">
        <v>113</v>
      </c>
      <c r="C42" s="14" t="s">
        <v>114</v>
      </c>
      <c r="D42" s="15">
        <v>246000</v>
      </c>
      <c r="E42" s="15">
        <v>150000</v>
      </c>
      <c r="F42" s="21">
        <v>8</v>
      </c>
      <c r="G42" s="21">
        <v>26</v>
      </c>
      <c r="H42" s="21">
        <v>7</v>
      </c>
      <c r="I42" s="21">
        <v>7</v>
      </c>
      <c r="J42" s="21">
        <v>15</v>
      </c>
      <c r="K42" s="21">
        <v>7</v>
      </c>
      <c r="L42" s="22">
        <f t="shared" si="0"/>
        <v>70</v>
      </c>
    </row>
    <row r="43" spans="1:15" x14ac:dyDescent="0.35">
      <c r="A43" s="13" t="s">
        <v>115</v>
      </c>
      <c r="B43" s="14" t="s">
        <v>55</v>
      </c>
      <c r="C43" s="14" t="s">
        <v>116</v>
      </c>
      <c r="D43" s="15">
        <v>640167</v>
      </c>
      <c r="E43" s="15">
        <v>300000</v>
      </c>
      <c r="F43" s="21">
        <v>8</v>
      </c>
      <c r="G43" s="21">
        <v>28</v>
      </c>
      <c r="H43" s="21">
        <v>9</v>
      </c>
      <c r="I43" s="21">
        <v>10</v>
      </c>
      <c r="J43" s="21">
        <v>16</v>
      </c>
      <c r="K43" s="21">
        <v>9</v>
      </c>
      <c r="L43" s="22">
        <f t="shared" si="0"/>
        <v>80</v>
      </c>
    </row>
    <row r="44" spans="1:15" x14ac:dyDescent="0.35">
      <c r="A44" s="13" t="s">
        <v>117</v>
      </c>
      <c r="B44" s="14" t="s">
        <v>49</v>
      </c>
      <c r="C44" s="14" t="s">
        <v>118</v>
      </c>
      <c r="D44" s="15">
        <v>430000</v>
      </c>
      <c r="E44" s="15">
        <v>300000</v>
      </c>
      <c r="F44" s="21">
        <v>9</v>
      </c>
      <c r="G44" s="21">
        <v>32</v>
      </c>
      <c r="H44" s="21">
        <v>9</v>
      </c>
      <c r="I44" s="21">
        <v>10</v>
      </c>
      <c r="J44" s="21">
        <v>12</v>
      </c>
      <c r="K44" s="21">
        <v>8</v>
      </c>
      <c r="L44" s="22">
        <f t="shared" si="0"/>
        <v>80</v>
      </c>
    </row>
    <row r="45" spans="1:15" x14ac:dyDescent="0.35">
      <c r="A45" s="13" t="s">
        <v>119</v>
      </c>
      <c r="B45" s="14" t="s">
        <v>92</v>
      </c>
      <c r="C45" s="14" t="s">
        <v>120</v>
      </c>
      <c r="D45" s="15">
        <v>493875</v>
      </c>
      <c r="E45" s="15">
        <v>150000</v>
      </c>
      <c r="F45" s="21">
        <v>8</v>
      </c>
      <c r="G45" s="21">
        <v>34</v>
      </c>
      <c r="H45" s="21">
        <v>9</v>
      </c>
      <c r="I45" s="21">
        <v>10</v>
      </c>
      <c r="J45" s="21">
        <v>17</v>
      </c>
      <c r="K45" s="21">
        <v>7</v>
      </c>
      <c r="L45" s="22">
        <f t="shared" si="0"/>
        <v>85</v>
      </c>
    </row>
    <row r="46" spans="1:15" x14ac:dyDescent="0.35">
      <c r="A46" s="13" t="s">
        <v>121</v>
      </c>
      <c r="B46" s="14" t="s">
        <v>122</v>
      </c>
      <c r="C46" s="14" t="s">
        <v>123</v>
      </c>
      <c r="D46" s="15">
        <v>401300</v>
      </c>
      <c r="E46" s="15">
        <v>200000</v>
      </c>
      <c r="F46" s="21">
        <v>8</v>
      </c>
      <c r="G46" s="21">
        <v>29</v>
      </c>
      <c r="H46" s="21">
        <v>6</v>
      </c>
      <c r="I46" s="21">
        <v>6</v>
      </c>
      <c r="J46" s="21">
        <v>13</v>
      </c>
      <c r="K46" s="21">
        <v>8</v>
      </c>
      <c r="L46" s="22">
        <f t="shared" si="0"/>
        <v>70</v>
      </c>
    </row>
    <row r="47" spans="1:15" x14ac:dyDescent="0.35">
      <c r="A47" s="13" t="s">
        <v>124</v>
      </c>
      <c r="B47" s="14" t="s">
        <v>125</v>
      </c>
      <c r="C47" s="14" t="s">
        <v>126</v>
      </c>
      <c r="D47" s="15">
        <v>2248508</v>
      </c>
      <c r="E47" s="15">
        <v>600000</v>
      </c>
      <c r="F47" s="21">
        <v>2</v>
      </c>
      <c r="G47" s="21">
        <v>17</v>
      </c>
      <c r="H47" s="21">
        <v>8</v>
      </c>
      <c r="I47" s="21">
        <v>8</v>
      </c>
      <c r="J47" s="21">
        <v>11</v>
      </c>
      <c r="K47" s="21">
        <v>5</v>
      </c>
      <c r="L47" s="22">
        <f t="shared" si="0"/>
        <v>51</v>
      </c>
    </row>
    <row r="48" spans="1:15" x14ac:dyDescent="0.35">
      <c r="A48" s="13" t="s">
        <v>127</v>
      </c>
      <c r="B48" s="14" t="s">
        <v>49</v>
      </c>
      <c r="C48" s="14" t="s">
        <v>128</v>
      </c>
      <c r="D48" s="15">
        <v>797500</v>
      </c>
      <c r="E48" s="15">
        <v>150000</v>
      </c>
      <c r="F48" s="21">
        <v>9</v>
      </c>
      <c r="G48" s="21">
        <v>30</v>
      </c>
      <c r="H48" s="21">
        <v>8</v>
      </c>
      <c r="I48" s="21">
        <v>10</v>
      </c>
      <c r="J48" s="21">
        <v>12</v>
      </c>
      <c r="K48" s="21">
        <v>7</v>
      </c>
      <c r="L48" s="22">
        <f t="shared" si="0"/>
        <v>76</v>
      </c>
    </row>
    <row r="49" spans="1:12" x14ac:dyDescent="0.35">
      <c r="A49" s="13" t="s">
        <v>129</v>
      </c>
      <c r="B49" s="14" t="s">
        <v>72</v>
      </c>
      <c r="C49" s="14" t="s">
        <v>130</v>
      </c>
      <c r="D49" s="15">
        <v>474000</v>
      </c>
      <c r="E49" s="15">
        <v>300000</v>
      </c>
      <c r="F49" s="21">
        <v>7</v>
      </c>
      <c r="G49" s="21">
        <v>26</v>
      </c>
      <c r="H49" s="21">
        <v>9</v>
      </c>
      <c r="I49" s="21">
        <v>10</v>
      </c>
      <c r="J49" s="21">
        <v>12</v>
      </c>
      <c r="K49" s="21">
        <v>7</v>
      </c>
      <c r="L49" s="22">
        <f t="shared" si="0"/>
        <v>71</v>
      </c>
    </row>
    <row r="50" spans="1:12" x14ac:dyDescent="0.35">
      <c r="A50" s="13" t="s">
        <v>131</v>
      </c>
      <c r="B50" s="14" t="s">
        <v>132</v>
      </c>
      <c r="C50" s="14" t="s">
        <v>133</v>
      </c>
      <c r="D50" s="15">
        <v>420000</v>
      </c>
      <c r="E50" s="15">
        <v>250000</v>
      </c>
      <c r="F50" s="21">
        <v>7</v>
      </c>
      <c r="G50" s="21">
        <v>23</v>
      </c>
      <c r="H50" s="21">
        <v>6</v>
      </c>
      <c r="I50" s="21">
        <v>8</v>
      </c>
      <c r="J50" s="21">
        <v>16</v>
      </c>
      <c r="K50" s="21">
        <v>9</v>
      </c>
      <c r="L50" s="22">
        <f t="shared" si="0"/>
        <v>69</v>
      </c>
    </row>
    <row r="51" spans="1:12" ht="26" x14ac:dyDescent="0.35">
      <c r="A51" s="13" t="s">
        <v>134</v>
      </c>
      <c r="B51" s="14" t="s">
        <v>135</v>
      </c>
      <c r="C51" s="14" t="s">
        <v>136</v>
      </c>
      <c r="D51" s="15">
        <v>534000</v>
      </c>
      <c r="E51" s="15">
        <v>383000</v>
      </c>
      <c r="F51" s="21">
        <v>9</v>
      </c>
      <c r="G51" s="21">
        <v>29</v>
      </c>
      <c r="H51" s="21">
        <v>8</v>
      </c>
      <c r="I51" s="21">
        <v>7</v>
      </c>
      <c r="J51" s="21">
        <v>15</v>
      </c>
      <c r="K51" s="21">
        <v>10</v>
      </c>
      <c r="L51" s="22">
        <f t="shared" si="0"/>
        <v>78</v>
      </c>
    </row>
  </sheetData>
  <mergeCells count="15"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  <mergeCell ref="D9:L9"/>
    <mergeCell ref="D3:L3"/>
    <mergeCell ref="D4:L4"/>
    <mergeCell ref="D5:L5"/>
    <mergeCell ref="A7:C7"/>
    <mergeCell ref="D8:L8"/>
  </mergeCells>
  <dataValidations count="6">
    <dataValidation type="decimal" operator="lessThanOrEqual" allowBlank="1" showInputMessage="1" showErrorMessage="1" error="max. 40" sqref="F16:F32 G32:K32" xr:uid="{A3AE0152-DD5C-43C1-B78E-BCACB1A55CBB}">
      <formula1>20</formula1>
    </dataValidation>
    <dataValidation type="decimal" operator="lessThanOrEqual" allowBlank="1" showInputMessage="1" showErrorMessage="1" error="max. 15" sqref="H16:H31" xr:uid="{98DCA4F6-EC29-452F-8768-53732D84E626}">
      <formula1>10</formula1>
    </dataValidation>
    <dataValidation type="decimal" operator="lessThanOrEqual" allowBlank="1" showInputMessage="1" showErrorMessage="1" error="max. 10" sqref="K16:K31" xr:uid="{92FD404B-907D-4BFE-9284-6C4444842485}">
      <formula1>10</formula1>
    </dataValidation>
    <dataValidation type="decimal" operator="lessThanOrEqual" allowBlank="1" showInputMessage="1" showErrorMessage="1" error="max. 5" sqref="I16:I31" xr:uid="{220BA30E-0BBC-4A3F-BC02-21888098023C}">
      <formula1>10</formula1>
    </dataValidation>
    <dataValidation type="decimal" operator="lessThanOrEqual" allowBlank="1" showInputMessage="1" showErrorMessage="1" error="max. 15" sqref="G16:G31" xr:uid="{7CBE1FFC-0103-4D28-84AC-89BD18DB306A}">
      <formula1>30</formula1>
    </dataValidation>
    <dataValidation type="decimal" operator="lessThanOrEqual" allowBlank="1" showInputMessage="1" showErrorMessage="1" error="max. 10" sqref="J16:J31" xr:uid="{4BDD2E50-B31D-481F-B9A7-299ACC9E111F}">
      <formula1>20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8E04-E8D4-43BC-8D4F-0A3F040A1095}">
  <dimension ref="A1:O51"/>
  <sheetViews>
    <sheetView showGridLines="0" zoomScale="70" zoomScaleNormal="70" workbookViewId="0"/>
  </sheetViews>
  <sheetFormatPr defaultColWidth="8.81640625" defaultRowHeight="14.5" x14ac:dyDescent="0.35"/>
  <cols>
    <col min="1" max="1" width="14.36328125" customWidth="1"/>
    <col min="2" max="2" width="34" customWidth="1"/>
    <col min="3" max="3" width="28.36328125" customWidth="1"/>
    <col min="4" max="5" width="18.45312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2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43" t="s">
        <v>4</v>
      </c>
      <c r="E3" s="43"/>
      <c r="F3" s="43"/>
      <c r="G3" s="43"/>
      <c r="H3" s="43"/>
      <c r="I3" s="43"/>
      <c r="J3" s="43"/>
      <c r="K3" s="43"/>
      <c r="L3" s="43"/>
      <c r="M3" s="2"/>
      <c r="N3" s="2"/>
      <c r="O3" s="2"/>
    </row>
    <row r="4" spans="1:15" x14ac:dyDescent="0.35">
      <c r="A4" s="3" t="s">
        <v>5</v>
      </c>
      <c r="B4" s="2"/>
      <c r="C4" s="2"/>
      <c r="D4" s="44" t="s">
        <v>6</v>
      </c>
      <c r="E4" s="44"/>
      <c r="F4" s="44"/>
      <c r="G4" s="44"/>
      <c r="H4" s="44"/>
      <c r="I4" s="44"/>
      <c r="J4" s="44"/>
      <c r="K4" s="44"/>
      <c r="L4" s="44"/>
      <c r="M4" s="2"/>
      <c r="N4" s="2"/>
      <c r="O4" s="2"/>
    </row>
    <row r="5" spans="1:15" x14ac:dyDescent="0.35">
      <c r="A5" s="12" t="s">
        <v>7</v>
      </c>
      <c r="B5" s="2"/>
      <c r="C5" s="2"/>
      <c r="D5" s="44" t="s">
        <v>8</v>
      </c>
      <c r="E5" s="44"/>
      <c r="F5" s="44"/>
      <c r="G5" s="44"/>
      <c r="H5" s="44"/>
      <c r="I5" s="44"/>
      <c r="J5" s="44"/>
      <c r="K5" s="44"/>
      <c r="L5" s="4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41" t="s">
        <v>10</v>
      </c>
      <c r="B7" s="42"/>
      <c r="C7" s="4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45" t="s">
        <v>13</v>
      </c>
      <c r="E8" s="45"/>
      <c r="F8" s="45"/>
      <c r="G8" s="45"/>
      <c r="H8" s="45"/>
      <c r="I8" s="45"/>
      <c r="J8" s="45"/>
      <c r="K8" s="45"/>
      <c r="L8" s="45"/>
      <c r="M8" s="2"/>
      <c r="N8" s="2"/>
      <c r="O8" s="2"/>
    </row>
    <row r="9" spans="1:15" ht="77.25" customHeight="1" x14ac:dyDescent="0.35">
      <c r="A9" s="2"/>
      <c r="B9" s="2"/>
      <c r="C9" s="2"/>
      <c r="D9" s="45" t="s">
        <v>14</v>
      </c>
      <c r="E9" s="45"/>
      <c r="F9" s="45"/>
      <c r="G9" s="45"/>
      <c r="H9" s="45"/>
      <c r="I9" s="45"/>
      <c r="J9" s="45"/>
      <c r="K9" s="45"/>
      <c r="L9" s="4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25" t="s">
        <v>15</v>
      </c>
      <c r="B12" s="23" t="s">
        <v>16</v>
      </c>
      <c r="C12" s="23" t="s">
        <v>17</v>
      </c>
      <c r="D12" s="23" t="s">
        <v>18</v>
      </c>
      <c r="E12" s="29" t="s">
        <v>19</v>
      </c>
      <c r="F12" s="37" t="s">
        <v>20</v>
      </c>
      <c r="G12" s="38"/>
      <c r="H12" s="38"/>
      <c r="I12" s="38"/>
      <c r="J12" s="38"/>
      <c r="K12" s="46"/>
      <c r="L12" s="25" t="s">
        <v>21</v>
      </c>
      <c r="M12" s="2"/>
      <c r="N12" s="2"/>
      <c r="O12" s="2"/>
    </row>
    <row r="13" spans="1:15" x14ac:dyDescent="0.35">
      <c r="A13" s="26"/>
      <c r="B13" s="24"/>
      <c r="C13" s="24"/>
      <c r="D13" s="24"/>
      <c r="E13" s="30"/>
      <c r="F13" s="35" t="s">
        <v>29</v>
      </c>
      <c r="G13" s="36"/>
      <c r="H13" s="39" t="s">
        <v>30</v>
      </c>
      <c r="I13" s="40"/>
      <c r="J13" s="40"/>
      <c r="K13" s="47"/>
      <c r="L13" s="26"/>
      <c r="M13" s="2"/>
      <c r="N13" s="2"/>
      <c r="O13" s="2"/>
    </row>
    <row r="14" spans="1:15" ht="108" x14ac:dyDescent="0.35">
      <c r="A14" s="26"/>
      <c r="B14" s="24"/>
      <c r="C14" s="24"/>
      <c r="D14" s="24"/>
      <c r="E14" s="30"/>
      <c r="F14" s="6" t="s">
        <v>31</v>
      </c>
      <c r="G14" s="6" t="s">
        <v>32</v>
      </c>
      <c r="H14" s="6" t="s">
        <v>33</v>
      </c>
      <c r="I14" s="6" t="s">
        <v>34</v>
      </c>
      <c r="J14" s="6" t="s">
        <v>35</v>
      </c>
      <c r="K14" s="9" t="s">
        <v>36</v>
      </c>
      <c r="L14" s="32"/>
      <c r="M14" s="2"/>
      <c r="N14" s="2"/>
      <c r="O14" s="2"/>
    </row>
    <row r="15" spans="1:15" x14ac:dyDescent="0.35">
      <c r="A15" s="27"/>
      <c r="B15" s="28"/>
      <c r="C15" s="28"/>
      <c r="D15" s="28"/>
      <c r="E15" s="31"/>
      <c r="F15" s="5" t="s">
        <v>37</v>
      </c>
      <c r="G15" s="5" t="s">
        <v>38</v>
      </c>
      <c r="H15" s="5" t="s">
        <v>37</v>
      </c>
      <c r="I15" s="5" t="s">
        <v>37</v>
      </c>
      <c r="J15" s="5" t="s">
        <v>39</v>
      </c>
      <c r="K15" s="5" t="s">
        <v>37</v>
      </c>
      <c r="L15" s="5"/>
      <c r="M15" s="2"/>
      <c r="N15" s="2"/>
      <c r="O15" s="2"/>
    </row>
    <row r="16" spans="1:15" x14ac:dyDescent="0.35">
      <c r="A16" s="13" t="s">
        <v>40</v>
      </c>
      <c r="B16" s="14" t="s">
        <v>41</v>
      </c>
      <c r="C16" s="14" t="s">
        <v>42</v>
      </c>
      <c r="D16" s="15">
        <v>453680</v>
      </c>
      <c r="E16" s="15">
        <v>300000</v>
      </c>
      <c r="F16" s="4">
        <v>9</v>
      </c>
      <c r="G16" s="4">
        <v>27</v>
      </c>
      <c r="H16" s="4">
        <v>9</v>
      </c>
      <c r="I16" s="4">
        <v>8</v>
      </c>
      <c r="J16" s="4">
        <v>15</v>
      </c>
      <c r="K16" s="4">
        <v>9</v>
      </c>
      <c r="L16" s="10">
        <f>SUM(F16:K16)</f>
        <v>77</v>
      </c>
      <c r="M16" s="2"/>
      <c r="N16" s="2"/>
      <c r="O16" s="2"/>
    </row>
    <row r="17" spans="1:15" x14ac:dyDescent="0.35">
      <c r="A17" s="13" t="s">
        <v>44</v>
      </c>
      <c r="B17" s="14" t="s">
        <v>45</v>
      </c>
      <c r="C17" s="14" t="s">
        <v>46</v>
      </c>
      <c r="D17" s="15">
        <v>507800</v>
      </c>
      <c r="E17" s="15">
        <v>150000</v>
      </c>
      <c r="F17" s="4">
        <v>7</v>
      </c>
      <c r="G17" s="4">
        <v>32</v>
      </c>
      <c r="H17" s="4">
        <v>9</v>
      </c>
      <c r="I17" s="4">
        <v>8</v>
      </c>
      <c r="J17" s="4">
        <v>16</v>
      </c>
      <c r="K17" s="4">
        <v>9</v>
      </c>
      <c r="L17" s="10">
        <f t="shared" ref="L17:L51" si="0">SUM(F17:K17)</f>
        <v>81</v>
      </c>
      <c r="M17" s="2"/>
      <c r="N17" s="2"/>
      <c r="O17" s="2"/>
    </row>
    <row r="18" spans="1:15" x14ac:dyDescent="0.35">
      <c r="A18" s="13" t="s">
        <v>48</v>
      </c>
      <c r="B18" s="14" t="s">
        <v>49</v>
      </c>
      <c r="C18" s="14" t="s">
        <v>50</v>
      </c>
      <c r="D18" s="15">
        <v>565000</v>
      </c>
      <c r="E18" s="15">
        <v>150000</v>
      </c>
      <c r="F18" s="4">
        <v>5</v>
      </c>
      <c r="G18" s="4">
        <v>25</v>
      </c>
      <c r="H18" s="4">
        <v>7</v>
      </c>
      <c r="I18" s="4">
        <v>9</v>
      </c>
      <c r="J18" s="4">
        <v>12</v>
      </c>
      <c r="K18" s="4">
        <v>8</v>
      </c>
      <c r="L18" s="10">
        <f t="shared" si="0"/>
        <v>66</v>
      </c>
      <c r="M18" s="2"/>
      <c r="N18" s="2"/>
      <c r="O18" s="2"/>
    </row>
    <row r="19" spans="1:15" x14ac:dyDescent="0.35">
      <c r="A19" s="13" t="s">
        <v>51</v>
      </c>
      <c r="B19" s="14" t="s">
        <v>52</v>
      </c>
      <c r="C19" s="14" t="s">
        <v>53</v>
      </c>
      <c r="D19" s="15">
        <v>567144</v>
      </c>
      <c r="E19" s="15">
        <v>150000</v>
      </c>
      <c r="F19" s="4">
        <v>8</v>
      </c>
      <c r="G19" s="4">
        <v>35</v>
      </c>
      <c r="H19" s="4">
        <v>9</v>
      </c>
      <c r="I19" s="4">
        <v>10</v>
      </c>
      <c r="J19" s="4">
        <v>16</v>
      </c>
      <c r="K19" s="4">
        <v>9</v>
      </c>
      <c r="L19" s="10">
        <f t="shared" si="0"/>
        <v>87</v>
      </c>
      <c r="M19" s="2"/>
      <c r="N19" s="2"/>
      <c r="O19" s="2"/>
    </row>
    <row r="20" spans="1:15" x14ac:dyDescent="0.35">
      <c r="A20" s="13" t="s">
        <v>54</v>
      </c>
      <c r="B20" s="14" t="s">
        <v>55</v>
      </c>
      <c r="C20" s="14" t="s">
        <v>56</v>
      </c>
      <c r="D20" s="15">
        <v>746669</v>
      </c>
      <c r="E20" s="15">
        <v>150000</v>
      </c>
      <c r="F20" s="4">
        <v>4</v>
      </c>
      <c r="G20" s="4">
        <v>26</v>
      </c>
      <c r="H20" s="4">
        <v>7</v>
      </c>
      <c r="I20" s="4">
        <v>9</v>
      </c>
      <c r="J20" s="4">
        <v>12</v>
      </c>
      <c r="K20" s="4">
        <v>7</v>
      </c>
      <c r="L20" s="10">
        <f t="shared" si="0"/>
        <v>65</v>
      </c>
      <c r="M20" s="2"/>
      <c r="N20" s="2"/>
      <c r="O20" s="2"/>
    </row>
    <row r="21" spans="1:15" x14ac:dyDescent="0.35">
      <c r="A21" s="13" t="s">
        <v>57</v>
      </c>
      <c r="B21" s="14" t="s">
        <v>58</v>
      </c>
      <c r="C21" s="14" t="s">
        <v>59</v>
      </c>
      <c r="D21" s="15">
        <v>410000</v>
      </c>
      <c r="E21" s="15">
        <v>300000</v>
      </c>
      <c r="F21" s="4">
        <v>9</v>
      </c>
      <c r="G21" s="4">
        <v>32</v>
      </c>
      <c r="H21" s="4">
        <v>8</v>
      </c>
      <c r="I21" s="4">
        <v>8</v>
      </c>
      <c r="J21" s="4">
        <v>13</v>
      </c>
      <c r="K21" s="4">
        <v>7</v>
      </c>
      <c r="L21" s="10">
        <f t="shared" si="0"/>
        <v>77</v>
      </c>
      <c r="M21" s="2"/>
      <c r="N21" s="2"/>
      <c r="O21" s="2"/>
    </row>
    <row r="22" spans="1:15" x14ac:dyDescent="0.35">
      <c r="A22" s="13" t="s">
        <v>60</v>
      </c>
      <c r="B22" s="14" t="s">
        <v>61</v>
      </c>
      <c r="C22" s="14" t="s">
        <v>62</v>
      </c>
      <c r="D22" s="15">
        <v>1750734</v>
      </c>
      <c r="E22" s="15">
        <v>250000</v>
      </c>
      <c r="F22" s="4">
        <v>8</v>
      </c>
      <c r="G22" s="4">
        <v>32</v>
      </c>
      <c r="H22" s="4">
        <v>9</v>
      </c>
      <c r="I22" s="4">
        <v>9</v>
      </c>
      <c r="J22" s="4">
        <v>16</v>
      </c>
      <c r="K22" s="4">
        <v>7</v>
      </c>
      <c r="L22" s="10">
        <f t="shared" si="0"/>
        <v>81</v>
      </c>
      <c r="M22" s="2"/>
      <c r="N22" s="2"/>
      <c r="O22" s="2"/>
    </row>
    <row r="23" spans="1:15" x14ac:dyDescent="0.35">
      <c r="A23" s="13" t="s">
        <v>63</v>
      </c>
      <c r="B23" s="14" t="s">
        <v>64</v>
      </c>
      <c r="C23" s="14" t="s">
        <v>65</v>
      </c>
      <c r="D23" s="15">
        <v>368500</v>
      </c>
      <c r="E23" s="15">
        <v>150000</v>
      </c>
      <c r="F23" s="4">
        <v>6</v>
      </c>
      <c r="G23" s="4">
        <v>30</v>
      </c>
      <c r="H23" s="4">
        <v>9</v>
      </c>
      <c r="I23" s="4">
        <v>9</v>
      </c>
      <c r="J23" s="4">
        <v>16</v>
      </c>
      <c r="K23" s="4">
        <v>8</v>
      </c>
      <c r="L23" s="10">
        <f t="shared" si="0"/>
        <v>78</v>
      </c>
      <c r="M23" s="2"/>
      <c r="N23" s="2"/>
      <c r="O23" s="2"/>
    </row>
    <row r="24" spans="1:15" x14ac:dyDescent="0.35">
      <c r="A24" s="13" t="s">
        <v>67</v>
      </c>
      <c r="B24" s="14" t="s">
        <v>49</v>
      </c>
      <c r="C24" s="14" t="s">
        <v>68</v>
      </c>
      <c r="D24" s="15">
        <v>1240000</v>
      </c>
      <c r="E24" s="15">
        <v>600000</v>
      </c>
      <c r="F24" s="4">
        <v>8</v>
      </c>
      <c r="G24" s="4">
        <v>28</v>
      </c>
      <c r="H24" s="4">
        <v>8</v>
      </c>
      <c r="I24" s="4">
        <v>9</v>
      </c>
      <c r="J24" s="4">
        <v>15</v>
      </c>
      <c r="K24" s="4">
        <v>7</v>
      </c>
      <c r="L24" s="10">
        <f t="shared" si="0"/>
        <v>75</v>
      </c>
      <c r="M24" s="2"/>
      <c r="N24" s="2"/>
      <c r="O24" s="2"/>
    </row>
    <row r="25" spans="1:15" x14ac:dyDescent="0.35">
      <c r="A25" s="13" t="s">
        <v>69</v>
      </c>
      <c r="B25" s="14" t="s">
        <v>41</v>
      </c>
      <c r="C25" s="14" t="s">
        <v>70</v>
      </c>
      <c r="D25" s="15">
        <v>440000</v>
      </c>
      <c r="E25" s="15">
        <v>300000</v>
      </c>
      <c r="F25" s="4">
        <v>8</v>
      </c>
      <c r="G25" s="4">
        <v>31</v>
      </c>
      <c r="H25" s="4">
        <v>9</v>
      </c>
      <c r="I25" s="4">
        <v>8</v>
      </c>
      <c r="J25" s="4">
        <v>12</v>
      </c>
      <c r="K25" s="4">
        <v>7</v>
      </c>
      <c r="L25" s="10">
        <f t="shared" si="0"/>
        <v>75</v>
      </c>
      <c r="M25" s="2"/>
      <c r="N25" s="2"/>
      <c r="O25" s="2"/>
    </row>
    <row r="26" spans="1:15" x14ac:dyDescent="0.35">
      <c r="A26" s="13" t="s">
        <v>71</v>
      </c>
      <c r="B26" s="14" t="s">
        <v>72</v>
      </c>
      <c r="C26" s="14" t="s">
        <v>73</v>
      </c>
      <c r="D26" s="15">
        <v>1059200</v>
      </c>
      <c r="E26" s="15">
        <v>500000</v>
      </c>
      <c r="F26" s="4">
        <v>10</v>
      </c>
      <c r="G26" s="4">
        <v>32</v>
      </c>
      <c r="H26" s="4">
        <v>10</v>
      </c>
      <c r="I26" s="4">
        <v>10</v>
      </c>
      <c r="J26" s="4">
        <v>16</v>
      </c>
      <c r="K26" s="4">
        <v>7</v>
      </c>
      <c r="L26" s="10">
        <f t="shared" si="0"/>
        <v>85</v>
      </c>
      <c r="M26" s="2"/>
      <c r="N26" s="2"/>
      <c r="O26" s="2"/>
    </row>
    <row r="27" spans="1:15" x14ac:dyDescent="0.35">
      <c r="A27" s="13" t="s">
        <v>74</v>
      </c>
      <c r="B27" s="14" t="s">
        <v>75</v>
      </c>
      <c r="C27" s="14" t="s">
        <v>76</v>
      </c>
      <c r="D27" s="15">
        <v>950000</v>
      </c>
      <c r="E27" s="15">
        <v>400000</v>
      </c>
      <c r="F27" s="4">
        <v>7</v>
      </c>
      <c r="G27" s="4">
        <v>20</v>
      </c>
      <c r="H27" s="4">
        <v>8</v>
      </c>
      <c r="I27" s="4">
        <v>6</v>
      </c>
      <c r="J27" s="4">
        <v>10</v>
      </c>
      <c r="K27" s="4">
        <v>7</v>
      </c>
      <c r="L27" s="10">
        <f t="shared" si="0"/>
        <v>58</v>
      </c>
      <c r="M27" s="2"/>
      <c r="N27" s="2"/>
      <c r="O27" s="2"/>
    </row>
    <row r="28" spans="1:15" x14ac:dyDescent="0.35">
      <c r="A28" s="13" t="s">
        <v>77</v>
      </c>
      <c r="B28" s="14" t="s">
        <v>78</v>
      </c>
      <c r="C28" s="14" t="s">
        <v>79</v>
      </c>
      <c r="D28" s="15">
        <v>1022300</v>
      </c>
      <c r="E28" s="15">
        <v>500000</v>
      </c>
      <c r="F28" s="4">
        <v>7</v>
      </c>
      <c r="G28" s="4">
        <v>24</v>
      </c>
      <c r="H28" s="4">
        <v>10</v>
      </c>
      <c r="I28" s="4">
        <v>9</v>
      </c>
      <c r="J28" s="4">
        <v>15</v>
      </c>
      <c r="K28" s="4">
        <v>7</v>
      </c>
      <c r="L28" s="10">
        <f t="shared" si="0"/>
        <v>72</v>
      </c>
      <c r="M28" s="2"/>
      <c r="N28" s="2"/>
      <c r="O28" s="2"/>
    </row>
    <row r="29" spans="1:15" x14ac:dyDescent="0.35">
      <c r="A29" s="13" t="s">
        <v>80</v>
      </c>
      <c r="B29" s="14" t="s">
        <v>72</v>
      </c>
      <c r="C29" s="14" t="s">
        <v>81</v>
      </c>
      <c r="D29" s="15">
        <v>844450</v>
      </c>
      <c r="E29" s="15">
        <v>400000</v>
      </c>
      <c r="F29" s="4">
        <v>8</v>
      </c>
      <c r="G29" s="4">
        <v>27</v>
      </c>
      <c r="H29" s="4">
        <v>9</v>
      </c>
      <c r="I29" s="4">
        <v>9</v>
      </c>
      <c r="J29" s="4">
        <v>14</v>
      </c>
      <c r="K29" s="4">
        <v>7</v>
      </c>
      <c r="L29" s="10">
        <f t="shared" si="0"/>
        <v>74</v>
      </c>
      <c r="M29" s="2"/>
      <c r="N29" s="2"/>
      <c r="O29" s="2"/>
    </row>
    <row r="30" spans="1:15" x14ac:dyDescent="0.35">
      <c r="A30" s="13" t="s">
        <v>82</v>
      </c>
      <c r="B30" s="14" t="s">
        <v>72</v>
      </c>
      <c r="C30" s="14" t="s">
        <v>83</v>
      </c>
      <c r="D30" s="15">
        <v>411500</v>
      </c>
      <c r="E30" s="15">
        <v>300000</v>
      </c>
      <c r="F30" s="4">
        <v>8</v>
      </c>
      <c r="G30" s="4">
        <v>30</v>
      </c>
      <c r="H30" s="4">
        <v>8</v>
      </c>
      <c r="I30" s="4">
        <v>8</v>
      </c>
      <c r="J30" s="4">
        <v>14</v>
      </c>
      <c r="K30" s="4">
        <v>9</v>
      </c>
      <c r="L30" s="10">
        <f t="shared" si="0"/>
        <v>77</v>
      </c>
      <c r="M30" s="2"/>
      <c r="N30" s="2"/>
      <c r="O30" s="2"/>
    </row>
    <row r="31" spans="1:15" x14ac:dyDescent="0.35">
      <c r="A31" s="13" t="s">
        <v>84</v>
      </c>
      <c r="B31" s="14" t="s">
        <v>78</v>
      </c>
      <c r="C31" s="14" t="s">
        <v>85</v>
      </c>
      <c r="D31" s="15">
        <v>369000</v>
      </c>
      <c r="E31" s="15">
        <v>170000</v>
      </c>
      <c r="F31" s="4">
        <v>8</v>
      </c>
      <c r="G31" s="4">
        <v>32</v>
      </c>
      <c r="H31" s="4">
        <v>9</v>
      </c>
      <c r="I31" s="4">
        <v>8</v>
      </c>
      <c r="J31" s="4">
        <v>16</v>
      </c>
      <c r="K31" s="4">
        <v>7</v>
      </c>
      <c r="L31" s="4">
        <f t="shared" si="0"/>
        <v>80</v>
      </c>
      <c r="M31" s="2"/>
      <c r="N31" s="2"/>
      <c r="O31" s="2"/>
    </row>
    <row r="32" spans="1:15" x14ac:dyDescent="0.35">
      <c r="A32" s="13" t="s">
        <v>86</v>
      </c>
      <c r="B32" s="14" t="s">
        <v>45</v>
      </c>
      <c r="C32" s="14" t="s">
        <v>87</v>
      </c>
      <c r="D32" s="15">
        <v>271550</v>
      </c>
      <c r="E32" s="15">
        <v>150000</v>
      </c>
      <c r="F32" s="4">
        <v>8</v>
      </c>
      <c r="G32" s="4">
        <v>28</v>
      </c>
      <c r="H32" s="4">
        <v>9</v>
      </c>
      <c r="I32" s="4">
        <v>9</v>
      </c>
      <c r="J32" s="4">
        <v>17</v>
      </c>
      <c r="K32" s="4">
        <v>7</v>
      </c>
      <c r="L32" s="4">
        <f t="shared" si="0"/>
        <v>78</v>
      </c>
      <c r="M32" s="2"/>
      <c r="N32" s="2"/>
      <c r="O32" s="2"/>
    </row>
    <row r="33" spans="1:15" ht="26" x14ac:dyDescent="0.35">
      <c r="A33" s="13" t="s">
        <v>91</v>
      </c>
      <c r="B33" s="14" t="s">
        <v>92</v>
      </c>
      <c r="C33" s="14" t="s">
        <v>93</v>
      </c>
      <c r="D33" s="15">
        <v>659900</v>
      </c>
      <c r="E33" s="15">
        <v>150000</v>
      </c>
      <c r="F33" s="21">
        <v>10</v>
      </c>
      <c r="G33" s="21">
        <v>35</v>
      </c>
      <c r="H33" s="21">
        <v>10</v>
      </c>
      <c r="I33" s="21">
        <v>10</v>
      </c>
      <c r="J33" s="21">
        <v>16</v>
      </c>
      <c r="K33" s="21">
        <v>8</v>
      </c>
      <c r="L33" s="22">
        <f t="shared" si="0"/>
        <v>89</v>
      </c>
      <c r="M33" s="2"/>
      <c r="N33" s="2"/>
      <c r="O33" s="2"/>
    </row>
    <row r="34" spans="1:15" x14ac:dyDescent="0.35">
      <c r="A34" s="13" t="s">
        <v>94</v>
      </c>
      <c r="B34" s="14" t="s">
        <v>55</v>
      </c>
      <c r="C34" s="14" t="s">
        <v>95</v>
      </c>
      <c r="D34" s="15">
        <v>1530014</v>
      </c>
      <c r="E34" s="15">
        <v>600000</v>
      </c>
      <c r="F34" s="21">
        <v>4</v>
      </c>
      <c r="G34" s="21">
        <v>24</v>
      </c>
      <c r="H34" s="21">
        <v>9</v>
      </c>
      <c r="I34" s="21">
        <v>10</v>
      </c>
      <c r="J34" s="21">
        <v>15</v>
      </c>
      <c r="K34" s="21">
        <v>7</v>
      </c>
      <c r="L34" s="22">
        <f t="shared" si="0"/>
        <v>69</v>
      </c>
    </row>
    <row r="35" spans="1:15" ht="26" x14ac:dyDescent="0.35">
      <c r="A35" s="13" t="s">
        <v>96</v>
      </c>
      <c r="B35" s="14" t="s">
        <v>64</v>
      </c>
      <c r="C35" s="14" t="s">
        <v>97</v>
      </c>
      <c r="D35" s="15">
        <v>655000</v>
      </c>
      <c r="E35" s="15">
        <v>250000</v>
      </c>
      <c r="F35" s="21">
        <v>9</v>
      </c>
      <c r="G35" s="21">
        <v>30</v>
      </c>
      <c r="H35" s="21">
        <v>10</v>
      </c>
      <c r="I35" s="21">
        <v>10</v>
      </c>
      <c r="J35" s="21">
        <v>18</v>
      </c>
      <c r="K35" s="21">
        <v>8</v>
      </c>
      <c r="L35" s="22">
        <f t="shared" si="0"/>
        <v>85</v>
      </c>
    </row>
    <row r="36" spans="1:15" x14ac:dyDescent="0.35">
      <c r="A36" s="13" t="s">
        <v>98</v>
      </c>
      <c r="B36" s="14" t="s">
        <v>99</v>
      </c>
      <c r="C36" s="14" t="s">
        <v>100</v>
      </c>
      <c r="D36" s="15">
        <v>277500</v>
      </c>
      <c r="E36" s="15">
        <v>150000</v>
      </c>
      <c r="F36" s="21">
        <v>10</v>
      </c>
      <c r="G36" s="21">
        <v>25</v>
      </c>
      <c r="H36" s="21">
        <v>6</v>
      </c>
      <c r="I36" s="21">
        <v>8</v>
      </c>
      <c r="J36" s="21">
        <v>10</v>
      </c>
      <c r="K36" s="21">
        <v>9</v>
      </c>
      <c r="L36" s="22">
        <f t="shared" si="0"/>
        <v>68</v>
      </c>
    </row>
    <row r="37" spans="1:15" x14ac:dyDescent="0.35">
      <c r="A37" s="13" t="s">
        <v>101</v>
      </c>
      <c r="B37" s="14" t="s">
        <v>102</v>
      </c>
      <c r="C37" s="14" t="s">
        <v>103</v>
      </c>
      <c r="D37" s="15">
        <v>381800</v>
      </c>
      <c r="E37" s="15">
        <v>250000</v>
      </c>
      <c r="F37" s="21">
        <v>8</v>
      </c>
      <c r="G37" s="21">
        <v>26</v>
      </c>
      <c r="H37" s="21">
        <v>8</v>
      </c>
      <c r="I37" s="21">
        <v>8</v>
      </c>
      <c r="J37" s="21">
        <v>14</v>
      </c>
      <c r="K37" s="21">
        <v>7</v>
      </c>
      <c r="L37" s="22">
        <f t="shared" si="0"/>
        <v>71</v>
      </c>
    </row>
    <row r="38" spans="1:15" x14ac:dyDescent="0.35">
      <c r="A38" s="13" t="s">
        <v>104</v>
      </c>
      <c r="B38" s="14" t="s">
        <v>52</v>
      </c>
      <c r="C38" s="14" t="s">
        <v>105</v>
      </c>
      <c r="D38" s="15">
        <v>589045</v>
      </c>
      <c r="E38" s="15">
        <v>150000</v>
      </c>
      <c r="F38" s="21">
        <v>10</v>
      </c>
      <c r="G38" s="21">
        <v>32</v>
      </c>
      <c r="H38" s="21">
        <v>10</v>
      </c>
      <c r="I38" s="21">
        <v>10</v>
      </c>
      <c r="J38" s="21">
        <v>15</v>
      </c>
      <c r="K38" s="21">
        <v>8</v>
      </c>
      <c r="L38" s="22">
        <f t="shared" si="0"/>
        <v>85</v>
      </c>
    </row>
    <row r="39" spans="1:15" x14ac:dyDescent="0.35">
      <c r="A39" s="13" t="s">
        <v>106</v>
      </c>
      <c r="B39" s="14" t="s">
        <v>55</v>
      </c>
      <c r="C39" s="14" t="s">
        <v>107</v>
      </c>
      <c r="D39" s="15">
        <v>1040672</v>
      </c>
      <c r="E39" s="15">
        <v>500000</v>
      </c>
      <c r="F39" s="21">
        <v>10</v>
      </c>
      <c r="G39" s="21">
        <v>30</v>
      </c>
      <c r="H39" s="21">
        <v>8</v>
      </c>
      <c r="I39" s="21">
        <v>10</v>
      </c>
      <c r="J39" s="21">
        <v>16</v>
      </c>
      <c r="K39" s="21">
        <v>7</v>
      </c>
      <c r="L39" s="22">
        <f t="shared" si="0"/>
        <v>81</v>
      </c>
    </row>
    <row r="40" spans="1:15" x14ac:dyDescent="0.35">
      <c r="A40" s="13" t="s">
        <v>108</v>
      </c>
      <c r="B40" s="14" t="s">
        <v>55</v>
      </c>
      <c r="C40" s="14" t="s">
        <v>109</v>
      </c>
      <c r="D40" s="15">
        <v>1248737</v>
      </c>
      <c r="E40" s="15">
        <v>600000</v>
      </c>
      <c r="F40" s="21">
        <v>8</v>
      </c>
      <c r="G40" s="21">
        <v>27</v>
      </c>
      <c r="H40" s="21">
        <v>9</v>
      </c>
      <c r="I40" s="21">
        <v>10</v>
      </c>
      <c r="J40" s="21">
        <v>15</v>
      </c>
      <c r="K40" s="21">
        <v>7</v>
      </c>
      <c r="L40" s="22">
        <f t="shared" si="0"/>
        <v>76</v>
      </c>
    </row>
    <row r="41" spans="1:15" x14ac:dyDescent="0.35">
      <c r="A41" s="13" t="s">
        <v>110</v>
      </c>
      <c r="B41" s="14" t="s">
        <v>55</v>
      </c>
      <c r="C41" s="14" t="s">
        <v>111</v>
      </c>
      <c r="D41" s="15">
        <v>1043737</v>
      </c>
      <c r="E41" s="15">
        <v>500000</v>
      </c>
      <c r="F41" s="21">
        <v>10</v>
      </c>
      <c r="G41" s="21">
        <v>33</v>
      </c>
      <c r="H41" s="21">
        <v>9</v>
      </c>
      <c r="I41" s="21">
        <v>10</v>
      </c>
      <c r="J41" s="21">
        <v>17</v>
      </c>
      <c r="K41" s="21">
        <v>7</v>
      </c>
      <c r="L41" s="22">
        <f t="shared" si="0"/>
        <v>86</v>
      </c>
    </row>
    <row r="42" spans="1:15" x14ac:dyDescent="0.35">
      <c r="A42" s="13" t="s">
        <v>112</v>
      </c>
      <c r="B42" s="14" t="s">
        <v>113</v>
      </c>
      <c r="C42" s="14" t="s">
        <v>114</v>
      </c>
      <c r="D42" s="15">
        <v>246000</v>
      </c>
      <c r="E42" s="15">
        <v>150000</v>
      </c>
      <c r="F42" s="21">
        <v>9</v>
      </c>
      <c r="G42" s="21">
        <v>30</v>
      </c>
      <c r="H42" s="21">
        <v>8</v>
      </c>
      <c r="I42" s="21">
        <v>7</v>
      </c>
      <c r="J42" s="21">
        <v>15</v>
      </c>
      <c r="K42" s="21">
        <v>7</v>
      </c>
      <c r="L42" s="22">
        <f t="shared" si="0"/>
        <v>76</v>
      </c>
    </row>
    <row r="43" spans="1:15" x14ac:dyDescent="0.35">
      <c r="A43" s="13" t="s">
        <v>115</v>
      </c>
      <c r="B43" s="14" t="s">
        <v>55</v>
      </c>
      <c r="C43" s="14" t="s">
        <v>116</v>
      </c>
      <c r="D43" s="15">
        <v>640167</v>
      </c>
      <c r="E43" s="15">
        <v>300000</v>
      </c>
      <c r="F43" s="21">
        <v>9</v>
      </c>
      <c r="G43" s="21">
        <v>25</v>
      </c>
      <c r="H43" s="21">
        <v>10</v>
      </c>
      <c r="I43" s="21">
        <v>10</v>
      </c>
      <c r="J43" s="21">
        <v>11</v>
      </c>
      <c r="K43" s="21">
        <v>9</v>
      </c>
      <c r="L43" s="22">
        <f t="shared" si="0"/>
        <v>74</v>
      </c>
    </row>
    <row r="44" spans="1:15" x14ac:dyDescent="0.35">
      <c r="A44" s="13" t="s">
        <v>117</v>
      </c>
      <c r="B44" s="14" t="s">
        <v>49</v>
      </c>
      <c r="C44" s="14" t="s">
        <v>118</v>
      </c>
      <c r="D44" s="15">
        <v>430000</v>
      </c>
      <c r="E44" s="15">
        <v>300000</v>
      </c>
      <c r="F44" s="21">
        <v>10</v>
      </c>
      <c r="G44" s="21">
        <v>25</v>
      </c>
      <c r="H44" s="21">
        <v>10</v>
      </c>
      <c r="I44" s="21">
        <v>10</v>
      </c>
      <c r="J44" s="21">
        <v>10</v>
      </c>
      <c r="K44" s="21">
        <v>8</v>
      </c>
      <c r="L44" s="22">
        <f t="shared" si="0"/>
        <v>73</v>
      </c>
    </row>
    <row r="45" spans="1:15" x14ac:dyDescent="0.35">
      <c r="A45" s="13" t="s">
        <v>119</v>
      </c>
      <c r="B45" s="14" t="s">
        <v>92</v>
      </c>
      <c r="C45" s="14" t="s">
        <v>120</v>
      </c>
      <c r="D45" s="15">
        <v>493875</v>
      </c>
      <c r="E45" s="15">
        <v>150000</v>
      </c>
      <c r="F45" s="21">
        <v>9</v>
      </c>
      <c r="G45" s="21">
        <v>34</v>
      </c>
      <c r="H45" s="21">
        <v>10</v>
      </c>
      <c r="I45" s="21">
        <v>10</v>
      </c>
      <c r="J45" s="21">
        <v>18</v>
      </c>
      <c r="K45" s="21">
        <v>8</v>
      </c>
      <c r="L45" s="22">
        <f t="shared" si="0"/>
        <v>89</v>
      </c>
    </row>
    <row r="46" spans="1:15" x14ac:dyDescent="0.35">
      <c r="A46" s="13" t="s">
        <v>121</v>
      </c>
      <c r="B46" s="14" t="s">
        <v>122</v>
      </c>
      <c r="C46" s="14" t="s">
        <v>123</v>
      </c>
      <c r="D46" s="15">
        <v>401300</v>
      </c>
      <c r="E46" s="15">
        <v>200000</v>
      </c>
      <c r="F46" s="21">
        <v>10</v>
      </c>
      <c r="G46" s="21">
        <v>30</v>
      </c>
      <c r="H46" s="21">
        <v>9</v>
      </c>
      <c r="I46" s="21">
        <v>8</v>
      </c>
      <c r="J46" s="21">
        <v>10</v>
      </c>
      <c r="K46" s="21">
        <v>8</v>
      </c>
      <c r="L46" s="22">
        <f t="shared" si="0"/>
        <v>75</v>
      </c>
    </row>
    <row r="47" spans="1:15" x14ac:dyDescent="0.35">
      <c r="A47" s="13" t="s">
        <v>124</v>
      </c>
      <c r="B47" s="14" t="s">
        <v>125</v>
      </c>
      <c r="C47" s="14" t="s">
        <v>126</v>
      </c>
      <c r="D47" s="15">
        <v>2248508</v>
      </c>
      <c r="E47" s="15">
        <v>600000</v>
      </c>
      <c r="F47" s="21">
        <v>4</v>
      </c>
      <c r="G47" s="21">
        <v>18</v>
      </c>
      <c r="H47" s="21">
        <v>7</v>
      </c>
      <c r="I47" s="21">
        <v>10</v>
      </c>
      <c r="J47" s="21">
        <v>10</v>
      </c>
      <c r="K47" s="21">
        <v>5</v>
      </c>
      <c r="L47" s="22">
        <f t="shared" si="0"/>
        <v>54</v>
      </c>
    </row>
    <row r="48" spans="1:15" x14ac:dyDescent="0.35">
      <c r="A48" s="13" t="s">
        <v>127</v>
      </c>
      <c r="B48" s="14" t="s">
        <v>49</v>
      </c>
      <c r="C48" s="14" t="s">
        <v>128</v>
      </c>
      <c r="D48" s="15">
        <v>797500</v>
      </c>
      <c r="E48" s="15">
        <v>150000</v>
      </c>
      <c r="F48" s="21">
        <v>9</v>
      </c>
      <c r="G48" s="21">
        <v>32</v>
      </c>
      <c r="H48" s="21">
        <v>10</v>
      </c>
      <c r="I48" s="21">
        <v>10</v>
      </c>
      <c r="J48" s="21">
        <v>11</v>
      </c>
      <c r="K48" s="21">
        <v>8</v>
      </c>
      <c r="L48" s="22">
        <f t="shared" si="0"/>
        <v>80</v>
      </c>
    </row>
    <row r="49" spans="1:12" x14ac:dyDescent="0.35">
      <c r="A49" s="13" t="s">
        <v>129</v>
      </c>
      <c r="B49" s="14" t="s">
        <v>72</v>
      </c>
      <c r="C49" s="14" t="s">
        <v>130</v>
      </c>
      <c r="D49" s="15">
        <v>474000</v>
      </c>
      <c r="E49" s="15">
        <v>300000</v>
      </c>
      <c r="F49" s="21">
        <v>6</v>
      </c>
      <c r="G49" s="21">
        <v>23</v>
      </c>
      <c r="H49" s="21">
        <v>10</v>
      </c>
      <c r="I49" s="21">
        <v>10</v>
      </c>
      <c r="J49" s="21">
        <v>14</v>
      </c>
      <c r="K49" s="21">
        <v>8</v>
      </c>
      <c r="L49" s="22">
        <f t="shared" si="0"/>
        <v>71</v>
      </c>
    </row>
    <row r="50" spans="1:12" x14ac:dyDescent="0.35">
      <c r="A50" s="13" t="s">
        <v>131</v>
      </c>
      <c r="B50" s="14" t="s">
        <v>132</v>
      </c>
      <c r="C50" s="14" t="s">
        <v>133</v>
      </c>
      <c r="D50" s="15">
        <v>420000</v>
      </c>
      <c r="E50" s="15">
        <v>250000</v>
      </c>
      <c r="F50" s="21">
        <v>9</v>
      </c>
      <c r="G50" s="21">
        <v>30</v>
      </c>
      <c r="H50" s="21">
        <v>8</v>
      </c>
      <c r="I50" s="21">
        <v>7</v>
      </c>
      <c r="J50" s="21">
        <v>16</v>
      </c>
      <c r="K50" s="21">
        <v>9</v>
      </c>
      <c r="L50" s="22">
        <f t="shared" si="0"/>
        <v>79</v>
      </c>
    </row>
    <row r="51" spans="1:12" ht="26" x14ac:dyDescent="0.35">
      <c r="A51" s="13" t="s">
        <v>134</v>
      </c>
      <c r="B51" s="14" t="s">
        <v>135</v>
      </c>
      <c r="C51" s="14" t="s">
        <v>136</v>
      </c>
      <c r="D51" s="15">
        <v>534000</v>
      </c>
      <c r="E51" s="15">
        <v>383000</v>
      </c>
      <c r="F51" s="21">
        <v>10</v>
      </c>
      <c r="G51" s="21">
        <v>32</v>
      </c>
      <c r="H51" s="21">
        <v>8</v>
      </c>
      <c r="I51" s="21">
        <v>8</v>
      </c>
      <c r="J51" s="21">
        <v>16</v>
      </c>
      <c r="K51" s="21">
        <v>10</v>
      </c>
      <c r="L51" s="22">
        <f t="shared" si="0"/>
        <v>84</v>
      </c>
    </row>
  </sheetData>
  <mergeCells count="15"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  <mergeCell ref="D9:L9"/>
    <mergeCell ref="D3:L3"/>
    <mergeCell ref="D4:L4"/>
    <mergeCell ref="D5:L5"/>
    <mergeCell ref="A7:C7"/>
    <mergeCell ref="D8:L8"/>
  </mergeCells>
  <dataValidations count="6">
    <dataValidation type="decimal" operator="lessThanOrEqual" allowBlank="1" showInputMessage="1" showErrorMessage="1" error="max. 40" sqref="F16:F32 G32:K32" xr:uid="{38577FD8-37AC-404D-8F85-4C6A9A6FFEAC}">
      <formula1>20</formula1>
    </dataValidation>
    <dataValidation type="decimal" operator="lessThanOrEqual" allowBlank="1" showInputMessage="1" showErrorMessage="1" error="max. 15" sqref="H16:H31" xr:uid="{53AA4732-0E19-43F8-A76A-40F179E1FABA}">
      <formula1>10</formula1>
    </dataValidation>
    <dataValidation type="decimal" operator="lessThanOrEqual" allowBlank="1" showInputMessage="1" showErrorMessage="1" error="max. 10" sqref="K16:K31" xr:uid="{CA5B73B9-D67F-43F5-8A48-DE47B9429714}">
      <formula1>10</formula1>
    </dataValidation>
    <dataValidation type="decimal" operator="lessThanOrEqual" allowBlank="1" showInputMessage="1" showErrorMessage="1" error="max. 5" sqref="I16:I31" xr:uid="{09BD16AF-2B10-4797-B586-71E3AA4BA36E}">
      <formula1>10</formula1>
    </dataValidation>
    <dataValidation type="decimal" operator="lessThanOrEqual" allowBlank="1" showInputMessage="1" showErrorMessage="1" error="max. 15" sqref="G16:G31" xr:uid="{0C7C4924-1981-46F4-9D1E-73DFCDC320A4}">
      <formula1>30</formula1>
    </dataValidation>
    <dataValidation type="decimal" operator="lessThanOrEqual" allowBlank="1" showInputMessage="1" showErrorMessage="1" error="max. 10" sqref="J16:J31" xr:uid="{94C3C1BE-B91A-49D3-A53E-A1135DB1F6F7}">
      <formula1>20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29C5-F0E5-4051-AC37-23D315FBE5A8}">
  <dimension ref="A1:O51"/>
  <sheetViews>
    <sheetView showGridLines="0" zoomScale="70" zoomScaleNormal="70" workbookViewId="0"/>
  </sheetViews>
  <sheetFormatPr defaultColWidth="8.81640625" defaultRowHeight="14.5" x14ac:dyDescent="0.35"/>
  <cols>
    <col min="1" max="1" width="14.36328125" customWidth="1"/>
    <col min="2" max="2" width="34" customWidth="1"/>
    <col min="3" max="3" width="28.36328125" customWidth="1"/>
    <col min="4" max="5" width="18.45312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2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43" t="s">
        <v>4</v>
      </c>
      <c r="E3" s="43"/>
      <c r="F3" s="43"/>
      <c r="G3" s="43"/>
      <c r="H3" s="43"/>
      <c r="I3" s="43"/>
      <c r="J3" s="43"/>
      <c r="K3" s="43"/>
      <c r="L3" s="43"/>
      <c r="M3" s="2"/>
      <c r="N3" s="2"/>
      <c r="O3" s="2"/>
    </row>
    <row r="4" spans="1:15" x14ac:dyDescent="0.35">
      <c r="A4" s="3" t="s">
        <v>5</v>
      </c>
      <c r="B4" s="2"/>
      <c r="C4" s="2"/>
      <c r="D4" s="44" t="s">
        <v>6</v>
      </c>
      <c r="E4" s="44"/>
      <c r="F4" s="44"/>
      <c r="G4" s="44"/>
      <c r="H4" s="44"/>
      <c r="I4" s="44"/>
      <c r="J4" s="44"/>
      <c r="K4" s="44"/>
      <c r="L4" s="44"/>
      <c r="M4" s="2"/>
      <c r="N4" s="2"/>
      <c r="O4" s="2"/>
    </row>
    <row r="5" spans="1:15" x14ac:dyDescent="0.35">
      <c r="A5" s="12" t="s">
        <v>7</v>
      </c>
      <c r="B5" s="2"/>
      <c r="C5" s="2"/>
      <c r="D5" s="44" t="s">
        <v>8</v>
      </c>
      <c r="E5" s="44"/>
      <c r="F5" s="44"/>
      <c r="G5" s="44"/>
      <c r="H5" s="44"/>
      <c r="I5" s="44"/>
      <c r="J5" s="44"/>
      <c r="K5" s="44"/>
      <c r="L5" s="4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41" t="s">
        <v>10</v>
      </c>
      <c r="B7" s="42"/>
      <c r="C7" s="4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45" t="s">
        <v>13</v>
      </c>
      <c r="E8" s="45"/>
      <c r="F8" s="45"/>
      <c r="G8" s="45"/>
      <c r="H8" s="45"/>
      <c r="I8" s="45"/>
      <c r="J8" s="45"/>
      <c r="K8" s="45"/>
      <c r="L8" s="45"/>
      <c r="M8" s="2"/>
      <c r="N8" s="2"/>
      <c r="O8" s="2"/>
    </row>
    <row r="9" spans="1:15" ht="77.25" customHeight="1" x14ac:dyDescent="0.35">
      <c r="A9" s="2"/>
      <c r="B9" s="2"/>
      <c r="C9" s="2"/>
      <c r="D9" s="45" t="s">
        <v>14</v>
      </c>
      <c r="E9" s="45"/>
      <c r="F9" s="45"/>
      <c r="G9" s="45"/>
      <c r="H9" s="45"/>
      <c r="I9" s="45"/>
      <c r="J9" s="45"/>
      <c r="K9" s="45"/>
      <c r="L9" s="4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25" t="s">
        <v>15</v>
      </c>
      <c r="B12" s="23" t="s">
        <v>16</v>
      </c>
      <c r="C12" s="23" t="s">
        <v>17</v>
      </c>
      <c r="D12" s="23" t="s">
        <v>18</v>
      </c>
      <c r="E12" s="29" t="s">
        <v>19</v>
      </c>
      <c r="F12" s="37" t="s">
        <v>20</v>
      </c>
      <c r="G12" s="38"/>
      <c r="H12" s="38"/>
      <c r="I12" s="38"/>
      <c r="J12" s="38"/>
      <c r="K12" s="46"/>
      <c r="L12" s="25" t="s">
        <v>21</v>
      </c>
      <c r="M12" s="2"/>
      <c r="N12" s="2"/>
      <c r="O12" s="2"/>
    </row>
    <row r="13" spans="1:15" x14ac:dyDescent="0.35">
      <c r="A13" s="26"/>
      <c r="B13" s="24"/>
      <c r="C13" s="24"/>
      <c r="D13" s="24"/>
      <c r="E13" s="30"/>
      <c r="F13" s="35" t="s">
        <v>29</v>
      </c>
      <c r="G13" s="36"/>
      <c r="H13" s="39" t="s">
        <v>30</v>
      </c>
      <c r="I13" s="40"/>
      <c r="J13" s="40"/>
      <c r="K13" s="47"/>
      <c r="L13" s="26"/>
      <c r="M13" s="2"/>
      <c r="N13" s="2"/>
      <c r="O13" s="2"/>
    </row>
    <row r="14" spans="1:15" ht="108" x14ac:dyDescent="0.35">
      <c r="A14" s="26"/>
      <c r="B14" s="24"/>
      <c r="C14" s="24"/>
      <c r="D14" s="24"/>
      <c r="E14" s="30"/>
      <c r="F14" s="6" t="s">
        <v>31</v>
      </c>
      <c r="G14" s="6" t="s">
        <v>32</v>
      </c>
      <c r="H14" s="6" t="s">
        <v>33</v>
      </c>
      <c r="I14" s="6" t="s">
        <v>34</v>
      </c>
      <c r="J14" s="6" t="s">
        <v>35</v>
      </c>
      <c r="K14" s="9" t="s">
        <v>36</v>
      </c>
      <c r="L14" s="32"/>
      <c r="M14" s="2"/>
      <c r="N14" s="2"/>
      <c r="O14" s="2"/>
    </row>
    <row r="15" spans="1:15" x14ac:dyDescent="0.35">
      <c r="A15" s="27"/>
      <c r="B15" s="28"/>
      <c r="C15" s="28"/>
      <c r="D15" s="28"/>
      <c r="E15" s="31"/>
      <c r="F15" s="5" t="s">
        <v>37</v>
      </c>
      <c r="G15" s="5" t="s">
        <v>38</v>
      </c>
      <c r="H15" s="5" t="s">
        <v>37</v>
      </c>
      <c r="I15" s="5" t="s">
        <v>37</v>
      </c>
      <c r="J15" s="5" t="s">
        <v>39</v>
      </c>
      <c r="K15" s="5" t="s">
        <v>37</v>
      </c>
      <c r="L15" s="5"/>
      <c r="M15" s="2"/>
      <c r="N15" s="2"/>
      <c r="O15" s="2"/>
    </row>
    <row r="16" spans="1:15" x14ac:dyDescent="0.35">
      <c r="A16" s="13" t="s">
        <v>40</v>
      </c>
      <c r="B16" s="14" t="s">
        <v>41</v>
      </c>
      <c r="C16" s="14" t="s">
        <v>42</v>
      </c>
      <c r="D16" s="15">
        <v>453680</v>
      </c>
      <c r="E16" s="15">
        <v>300000</v>
      </c>
      <c r="F16" s="4">
        <v>10</v>
      </c>
      <c r="G16" s="4">
        <v>35</v>
      </c>
      <c r="H16" s="4">
        <v>10</v>
      </c>
      <c r="I16" s="4">
        <v>10</v>
      </c>
      <c r="J16" s="4">
        <v>15</v>
      </c>
      <c r="K16" s="4">
        <v>9</v>
      </c>
      <c r="L16" s="10">
        <f>SUM(F16:K16)</f>
        <v>89</v>
      </c>
      <c r="M16" s="2"/>
      <c r="N16" s="2"/>
      <c r="O16" s="2"/>
    </row>
    <row r="17" spans="1:15" x14ac:dyDescent="0.35">
      <c r="A17" s="13" t="s">
        <v>44</v>
      </c>
      <c r="B17" s="14" t="s">
        <v>45</v>
      </c>
      <c r="C17" s="14" t="s">
        <v>46</v>
      </c>
      <c r="D17" s="15">
        <v>507800</v>
      </c>
      <c r="E17" s="15">
        <v>150000</v>
      </c>
      <c r="F17" s="4">
        <v>10</v>
      </c>
      <c r="G17" s="4">
        <v>39</v>
      </c>
      <c r="H17" s="4">
        <v>8</v>
      </c>
      <c r="I17" s="4">
        <v>10</v>
      </c>
      <c r="J17" s="4">
        <v>18</v>
      </c>
      <c r="K17" s="4">
        <v>9</v>
      </c>
      <c r="L17" s="10">
        <f t="shared" ref="L17:L32" si="0">SUM(F17:K17)</f>
        <v>94</v>
      </c>
      <c r="M17" s="2"/>
      <c r="N17" s="2"/>
      <c r="O17" s="2"/>
    </row>
    <row r="18" spans="1:15" x14ac:dyDescent="0.35">
      <c r="A18" s="13" t="s">
        <v>48</v>
      </c>
      <c r="B18" s="14" t="s">
        <v>49</v>
      </c>
      <c r="C18" s="14" t="s">
        <v>50</v>
      </c>
      <c r="D18" s="15">
        <v>565000</v>
      </c>
      <c r="E18" s="15">
        <v>150000</v>
      </c>
      <c r="F18" s="4">
        <v>5</v>
      </c>
      <c r="G18" s="4">
        <v>20</v>
      </c>
      <c r="H18" s="4">
        <v>10</v>
      </c>
      <c r="I18" s="4">
        <v>10</v>
      </c>
      <c r="J18" s="4">
        <v>12</v>
      </c>
      <c r="K18" s="4">
        <v>9</v>
      </c>
      <c r="L18" s="10">
        <f t="shared" si="0"/>
        <v>66</v>
      </c>
      <c r="M18" s="2"/>
      <c r="N18" s="2"/>
      <c r="O18" s="2"/>
    </row>
    <row r="19" spans="1:15" x14ac:dyDescent="0.35">
      <c r="A19" s="13" t="s">
        <v>51</v>
      </c>
      <c r="B19" s="14" t="s">
        <v>52</v>
      </c>
      <c r="C19" s="14" t="s">
        <v>53</v>
      </c>
      <c r="D19" s="15">
        <v>567144</v>
      </c>
      <c r="E19" s="15">
        <v>150000</v>
      </c>
      <c r="F19" s="4">
        <v>10</v>
      </c>
      <c r="G19" s="4">
        <v>38</v>
      </c>
      <c r="H19" s="4">
        <v>8</v>
      </c>
      <c r="I19" s="4">
        <v>10</v>
      </c>
      <c r="J19" s="4">
        <v>17</v>
      </c>
      <c r="K19" s="4">
        <v>9</v>
      </c>
      <c r="L19" s="10">
        <f t="shared" si="0"/>
        <v>92</v>
      </c>
      <c r="M19" s="2"/>
      <c r="N19" s="2"/>
      <c r="O19" s="2"/>
    </row>
    <row r="20" spans="1:15" x14ac:dyDescent="0.35">
      <c r="A20" s="13" t="s">
        <v>54</v>
      </c>
      <c r="B20" s="14" t="s">
        <v>55</v>
      </c>
      <c r="C20" s="14" t="s">
        <v>56</v>
      </c>
      <c r="D20" s="15">
        <v>746669</v>
      </c>
      <c r="E20" s="15">
        <v>150000</v>
      </c>
      <c r="F20" s="4">
        <v>7</v>
      </c>
      <c r="G20" s="4">
        <v>22</v>
      </c>
      <c r="H20" s="4">
        <v>10</v>
      </c>
      <c r="I20" s="4">
        <v>10</v>
      </c>
      <c r="J20" s="4">
        <v>10</v>
      </c>
      <c r="K20" s="4">
        <v>9</v>
      </c>
      <c r="L20" s="10">
        <f t="shared" si="0"/>
        <v>68</v>
      </c>
      <c r="M20" s="2"/>
      <c r="N20" s="2"/>
      <c r="O20" s="2"/>
    </row>
    <row r="21" spans="1:15" x14ac:dyDescent="0.35">
      <c r="A21" s="13" t="s">
        <v>57</v>
      </c>
      <c r="B21" s="14" t="s">
        <v>58</v>
      </c>
      <c r="C21" s="14" t="s">
        <v>59</v>
      </c>
      <c r="D21" s="15">
        <v>410000</v>
      </c>
      <c r="E21" s="15">
        <v>300000</v>
      </c>
      <c r="F21" s="4">
        <v>10</v>
      </c>
      <c r="G21" s="4">
        <v>30</v>
      </c>
      <c r="H21" s="4">
        <v>8</v>
      </c>
      <c r="I21" s="4">
        <v>9</v>
      </c>
      <c r="J21" s="4">
        <v>18</v>
      </c>
      <c r="K21" s="4">
        <v>9</v>
      </c>
      <c r="L21" s="10">
        <f t="shared" si="0"/>
        <v>84</v>
      </c>
      <c r="M21" s="2"/>
      <c r="N21" s="2"/>
      <c r="O21" s="2"/>
    </row>
    <row r="22" spans="1:15" x14ac:dyDescent="0.35">
      <c r="A22" s="13" t="s">
        <v>60</v>
      </c>
      <c r="B22" s="14" t="s">
        <v>61</v>
      </c>
      <c r="C22" s="14" t="s">
        <v>62</v>
      </c>
      <c r="D22" s="15">
        <v>1750734</v>
      </c>
      <c r="E22" s="15">
        <v>250000</v>
      </c>
      <c r="F22" s="4">
        <v>10</v>
      </c>
      <c r="G22" s="4">
        <v>39</v>
      </c>
      <c r="H22" s="4">
        <v>10</v>
      </c>
      <c r="I22" s="4">
        <v>10</v>
      </c>
      <c r="J22" s="4">
        <v>20</v>
      </c>
      <c r="K22" s="4">
        <v>9</v>
      </c>
      <c r="L22" s="10">
        <f t="shared" si="0"/>
        <v>98</v>
      </c>
      <c r="M22" s="2"/>
      <c r="N22" s="2"/>
      <c r="O22" s="2"/>
    </row>
    <row r="23" spans="1:15" x14ac:dyDescent="0.35">
      <c r="A23" s="13" t="s">
        <v>63</v>
      </c>
      <c r="B23" s="14" t="s">
        <v>64</v>
      </c>
      <c r="C23" s="14" t="s">
        <v>65</v>
      </c>
      <c r="D23" s="15">
        <v>368500</v>
      </c>
      <c r="E23" s="15">
        <v>150000</v>
      </c>
      <c r="F23" s="4">
        <v>10</v>
      </c>
      <c r="G23" s="4">
        <v>38</v>
      </c>
      <c r="H23" s="4">
        <v>10</v>
      </c>
      <c r="I23" s="4">
        <v>10</v>
      </c>
      <c r="J23" s="4">
        <v>16</v>
      </c>
      <c r="K23" s="4">
        <v>9</v>
      </c>
      <c r="L23" s="10">
        <f t="shared" si="0"/>
        <v>93</v>
      </c>
      <c r="M23" s="2"/>
      <c r="N23" s="2"/>
      <c r="O23" s="2"/>
    </row>
    <row r="24" spans="1:15" x14ac:dyDescent="0.35">
      <c r="A24" s="13" t="s">
        <v>67</v>
      </c>
      <c r="B24" s="14" t="s">
        <v>49</v>
      </c>
      <c r="C24" s="14" t="s">
        <v>68</v>
      </c>
      <c r="D24" s="15">
        <v>1240000</v>
      </c>
      <c r="E24" s="15">
        <v>600000</v>
      </c>
      <c r="F24" s="4">
        <v>9</v>
      </c>
      <c r="G24" s="4">
        <v>35</v>
      </c>
      <c r="H24" s="4">
        <v>10</v>
      </c>
      <c r="I24" s="4">
        <v>10</v>
      </c>
      <c r="J24" s="4">
        <v>16</v>
      </c>
      <c r="K24" s="4">
        <v>9</v>
      </c>
      <c r="L24" s="10">
        <f t="shared" si="0"/>
        <v>89</v>
      </c>
      <c r="M24" s="2"/>
      <c r="N24" s="2"/>
      <c r="O24" s="2"/>
    </row>
    <row r="25" spans="1:15" x14ac:dyDescent="0.35">
      <c r="A25" s="13" t="s">
        <v>69</v>
      </c>
      <c r="B25" s="14" t="s">
        <v>41</v>
      </c>
      <c r="C25" s="14" t="s">
        <v>70</v>
      </c>
      <c r="D25" s="15">
        <v>440000</v>
      </c>
      <c r="E25" s="15">
        <v>300000</v>
      </c>
      <c r="F25" s="4">
        <v>9</v>
      </c>
      <c r="G25" s="4">
        <v>35</v>
      </c>
      <c r="H25" s="4">
        <v>10</v>
      </c>
      <c r="I25" s="4">
        <v>10</v>
      </c>
      <c r="J25" s="4">
        <v>15</v>
      </c>
      <c r="K25" s="4">
        <v>9</v>
      </c>
      <c r="L25" s="10">
        <f t="shared" si="0"/>
        <v>88</v>
      </c>
      <c r="M25" s="2"/>
      <c r="N25" s="2"/>
      <c r="O25" s="2"/>
    </row>
    <row r="26" spans="1:15" x14ac:dyDescent="0.35">
      <c r="A26" s="13" t="s">
        <v>71</v>
      </c>
      <c r="B26" s="14" t="s">
        <v>72</v>
      </c>
      <c r="C26" s="14" t="s">
        <v>73</v>
      </c>
      <c r="D26" s="15">
        <v>1059200</v>
      </c>
      <c r="E26" s="15">
        <v>500000</v>
      </c>
      <c r="F26" s="4">
        <v>10</v>
      </c>
      <c r="G26" s="4">
        <v>40</v>
      </c>
      <c r="H26" s="4">
        <v>10</v>
      </c>
      <c r="I26" s="4">
        <v>9</v>
      </c>
      <c r="J26" s="4">
        <v>12</v>
      </c>
      <c r="K26" s="4">
        <v>9</v>
      </c>
      <c r="L26" s="10">
        <f t="shared" si="0"/>
        <v>90</v>
      </c>
      <c r="M26" s="2"/>
      <c r="N26" s="2"/>
      <c r="O26" s="2"/>
    </row>
    <row r="27" spans="1:15" x14ac:dyDescent="0.35">
      <c r="A27" s="13" t="s">
        <v>74</v>
      </c>
      <c r="B27" s="14" t="s">
        <v>75</v>
      </c>
      <c r="C27" s="14" t="s">
        <v>76</v>
      </c>
      <c r="D27" s="15">
        <v>950000</v>
      </c>
      <c r="E27" s="15">
        <v>400000</v>
      </c>
      <c r="F27" s="4">
        <v>10</v>
      </c>
      <c r="G27" s="4">
        <v>35</v>
      </c>
      <c r="H27" s="4">
        <v>2</v>
      </c>
      <c r="I27" s="4">
        <v>3</v>
      </c>
      <c r="J27" s="4">
        <v>8</v>
      </c>
      <c r="K27" s="4">
        <v>9</v>
      </c>
      <c r="L27" s="10">
        <f t="shared" si="0"/>
        <v>67</v>
      </c>
      <c r="M27" s="2"/>
      <c r="N27" s="2"/>
      <c r="O27" s="2"/>
    </row>
    <row r="28" spans="1:15" x14ac:dyDescent="0.35">
      <c r="A28" s="13" t="s">
        <v>77</v>
      </c>
      <c r="B28" s="14" t="s">
        <v>78</v>
      </c>
      <c r="C28" s="14" t="s">
        <v>79</v>
      </c>
      <c r="D28" s="15">
        <v>1022300</v>
      </c>
      <c r="E28" s="15">
        <v>500000</v>
      </c>
      <c r="F28" s="4">
        <v>8</v>
      </c>
      <c r="G28" s="4">
        <v>30</v>
      </c>
      <c r="H28" s="4">
        <v>10</v>
      </c>
      <c r="I28" s="4">
        <v>9</v>
      </c>
      <c r="J28" s="4">
        <v>12</v>
      </c>
      <c r="K28" s="4">
        <v>9</v>
      </c>
      <c r="L28" s="10">
        <f t="shared" si="0"/>
        <v>78</v>
      </c>
      <c r="M28" s="2"/>
      <c r="N28" s="2"/>
      <c r="O28" s="2"/>
    </row>
    <row r="29" spans="1:15" x14ac:dyDescent="0.35">
      <c r="A29" s="13" t="s">
        <v>80</v>
      </c>
      <c r="B29" s="14" t="s">
        <v>72</v>
      </c>
      <c r="C29" s="14" t="s">
        <v>81</v>
      </c>
      <c r="D29" s="15">
        <v>844450</v>
      </c>
      <c r="E29" s="15">
        <v>400000</v>
      </c>
      <c r="F29" s="4">
        <v>9</v>
      </c>
      <c r="G29" s="4">
        <v>30</v>
      </c>
      <c r="H29" s="4">
        <v>10</v>
      </c>
      <c r="I29" s="4">
        <v>9</v>
      </c>
      <c r="J29" s="4">
        <v>12</v>
      </c>
      <c r="K29" s="4">
        <v>9</v>
      </c>
      <c r="L29" s="10">
        <f t="shared" si="0"/>
        <v>79</v>
      </c>
      <c r="M29" s="2"/>
      <c r="N29" s="2"/>
      <c r="O29" s="2"/>
    </row>
    <row r="30" spans="1:15" x14ac:dyDescent="0.35">
      <c r="A30" s="13" t="s">
        <v>82</v>
      </c>
      <c r="B30" s="14" t="s">
        <v>72</v>
      </c>
      <c r="C30" s="14" t="s">
        <v>83</v>
      </c>
      <c r="D30" s="15">
        <v>411500</v>
      </c>
      <c r="E30" s="15">
        <v>300000</v>
      </c>
      <c r="F30" s="4">
        <v>10</v>
      </c>
      <c r="G30" s="4">
        <v>39</v>
      </c>
      <c r="H30" s="4">
        <v>10</v>
      </c>
      <c r="I30" s="4">
        <v>9</v>
      </c>
      <c r="J30" s="4">
        <v>17</v>
      </c>
      <c r="K30" s="4">
        <v>9</v>
      </c>
      <c r="L30" s="10">
        <f t="shared" si="0"/>
        <v>94</v>
      </c>
      <c r="M30" s="2"/>
      <c r="N30" s="2"/>
      <c r="O30" s="2"/>
    </row>
    <row r="31" spans="1:15" x14ac:dyDescent="0.35">
      <c r="A31" s="13" t="s">
        <v>84</v>
      </c>
      <c r="B31" s="14" t="s">
        <v>78</v>
      </c>
      <c r="C31" s="14" t="s">
        <v>85</v>
      </c>
      <c r="D31" s="15">
        <v>369000</v>
      </c>
      <c r="E31" s="15">
        <v>170000</v>
      </c>
      <c r="F31" s="4">
        <v>10</v>
      </c>
      <c r="G31" s="4">
        <v>37</v>
      </c>
      <c r="H31" s="4">
        <v>10</v>
      </c>
      <c r="I31" s="4">
        <v>10</v>
      </c>
      <c r="J31" s="4">
        <v>17</v>
      </c>
      <c r="K31" s="4">
        <v>9</v>
      </c>
      <c r="L31" s="4">
        <f t="shared" si="0"/>
        <v>93</v>
      </c>
      <c r="M31" s="2"/>
      <c r="N31" s="2"/>
      <c r="O31" s="2"/>
    </row>
    <row r="32" spans="1:15" x14ac:dyDescent="0.35">
      <c r="A32" s="13" t="s">
        <v>86</v>
      </c>
      <c r="B32" s="14" t="s">
        <v>45</v>
      </c>
      <c r="C32" s="14" t="s">
        <v>87</v>
      </c>
      <c r="D32" s="15">
        <v>271550</v>
      </c>
      <c r="E32" s="15">
        <v>150000</v>
      </c>
      <c r="F32" s="4">
        <v>10</v>
      </c>
      <c r="G32" s="4">
        <v>39</v>
      </c>
      <c r="H32" s="4">
        <v>8</v>
      </c>
      <c r="I32" s="4">
        <v>10</v>
      </c>
      <c r="J32" s="4">
        <v>20</v>
      </c>
      <c r="K32" s="4">
        <v>9</v>
      </c>
      <c r="L32" s="4">
        <f t="shared" si="0"/>
        <v>96</v>
      </c>
      <c r="M32" s="2"/>
      <c r="N32" s="2"/>
      <c r="O32" s="2"/>
    </row>
    <row r="33" spans="1:15" ht="26" x14ac:dyDescent="0.35">
      <c r="A33" s="13" t="s">
        <v>91</v>
      </c>
      <c r="B33" s="14" t="s">
        <v>92</v>
      </c>
      <c r="C33" s="14" t="s">
        <v>93</v>
      </c>
      <c r="D33" s="15">
        <v>659900</v>
      </c>
      <c r="E33" s="15">
        <v>150000</v>
      </c>
      <c r="F33" s="4">
        <v>10</v>
      </c>
      <c r="G33" s="4">
        <v>38</v>
      </c>
      <c r="H33" s="4">
        <v>8</v>
      </c>
      <c r="I33" s="4">
        <v>10</v>
      </c>
      <c r="J33" s="4">
        <v>18</v>
      </c>
      <c r="K33" s="4">
        <v>8</v>
      </c>
      <c r="L33" s="10">
        <f>SUM(F33:K33)</f>
        <v>92</v>
      </c>
      <c r="M33" s="2"/>
      <c r="N33" s="2"/>
      <c r="O33" s="2"/>
    </row>
    <row r="34" spans="1:15" x14ac:dyDescent="0.35">
      <c r="A34" s="13" t="s">
        <v>94</v>
      </c>
      <c r="B34" s="14" t="s">
        <v>55</v>
      </c>
      <c r="C34" s="14" t="s">
        <v>95</v>
      </c>
      <c r="D34" s="15">
        <v>1530014</v>
      </c>
      <c r="E34" s="15">
        <v>600000</v>
      </c>
      <c r="F34" s="4">
        <v>3</v>
      </c>
      <c r="G34" s="4">
        <v>20</v>
      </c>
      <c r="H34" s="4">
        <v>9</v>
      </c>
      <c r="I34" s="4">
        <v>9</v>
      </c>
      <c r="J34" s="4">
        <v>10</v>
      </c>
      <c r="K34" s="4">
        <v>8</v>
      </c>
      <c r="L34" s="10">
        <f t="shared" ref="L34:L51" si="1">SUM(F34:K34)</f>
        <v>59</v>
      </c>
    </row>
    <row r="35" spans="1:15" ht="26" x14ac:dyDescent="0.35">
      <c r="A35" s="13" t="s">
        <v>96</v>
      </c>
      <c r="B35" s="14" t="s">
        <v>64</v>
      </c>
      <c r="C35" s="14" t="s">
        <v>97</v>
      </c>
      <c r="D35" s="15">
        <v>655000</v>
      </c>
      <c r="E35" s="15">
        <v>250000</v>
      </c>
      <c r="F35" s="4">
        <v>10</v>
      </c>
      <c r="G35" s="4">
        <v>40</v>
      </c>
      <c r="H35" s="4">
        <v>10</v>
      </c>
      <c r="I35" s="4">
        <v>10</v>
      </c>
      <c r="J35" s="4">
        <v>20</v>
      </c>
      <c r="K35" s="4">
        <v>8</v>
      </c>
      <c r="L35" s="10">
        <f t="shared" si="1"/>
        <v>98</v>
      </c>
    </row>
    <row r="36" spans="1:15" x14ac:dyDescent="0.35">
      <c r="A36" s="13" t="s">
        <v>98</v>
      </c>
      <c r="B36" s="14" t="s">
        <v>99</v>
      </c>
      <c r="C36" s="14" t="s">
        <v>100</v>
      </c>
      <c r="D36" s="15">
        <v>277500</v>
      </c>
      <c r="E36" s="15">
        <v>150000</v>
      </c>
      <c r="F36" s="4">
        <v>5</v>
      </c>
      <c r="G36" s="4">
        <v>25</v>
      </c>
      <c r="H36" s="4">
        <v>9</v>
      </c>
      <c r="I36" s="4">
        <v>9</v>
      </c>
      <c r="J36" s="4">
        <v>8</v>
      </c>
      <c r="K36" s="4">
        <v>8</v>
      </c>
      <c r="L36" s="10">
        <f t="shared" si="1"/>
        <v>64</v>
      </c>
    </row>
    <row r="37" spans="1:15" x14ac:dyDescent="0.35">
      <c r="A37" s="13" t="s">
        <v>101</v>
      </c>
      <c r="B37" s="14" t="s">
        <v>102</v>
      </c>
      <c r="C37" s="14" t="s">
        <v>103</v>
      </c>
      <c r="D37" s="15">
        <v>381800</v>
      </c>
      <c r="E37" s="15">
        <v>250000</v>
      </c>
      <c r="F37" s="4">
        <v>10</v>
      </c>
      <c r="G37" s="4">
        <v>35</v>
      </c>
      <c r="H37" s="4">
        <v>9</v>
      </c>
      <c r="I37" s="4">
        <v>10</v>
      </c>
      <c r="J37" s="4">
        <v>15</v>
      </c>
      <c r="K37" s="4">
        <v>8</v>
      </c>
      <c r="L37" s="10">
        <f t="shared" si="1"/>
        <v>87</v>
      </c>
    </row>
    <row r="38" spans="1:15" x14ac:dyDescent="0.35">
      <c r="A38" s="13" t="s">
        <v>104</v>
      </c>
      <c r="B38" s="14" t="s">
        <v>52</v>
      </c>
      <c r="C38" s="14" t="s">
        <v>105</v>
      </c>
      <c r="D38" s="15">
        <v>589045</v>
      </c>
      <c r="E38" s="15">
        <v>150000</v>
      </c>
      <c r="F38" s="4">
        <v>10</v>
      </c>
      <c r="G38" s="4">
        <v>40</v>
      </c>
      <c r="H38" s="4">
        <v>8</v>
      </c>
      <c r="I38" s="4">
        <v>10</v>
      </c>
      <c r="J38" s="4">
        <v>18</v>
      </c>
      <c r="K38" s="4">
        <v>8</v>
      </c>
      <c r="L38" s="10">
        <f t="shared" si="1"/>
        <v>94</v>
      </c>
    </row>
    <row r="39" spans="1:15" x14ac:dyDescent="0.35">
      <c r="A39" s="13" t="s">
        <v>106</v>
      </c>
      <c r="B39" s="14" t="s">
        <v>55</v>
      </c>
      <c r="C39" s="14" t="s">
        <v>107</v>
      </c>
      <c r="D39" s="15">
        <v>1040672</v>
      </c>
      <c r="E39" s="15">
        <v>500000</v>
      </c>
      <c r="F39" s="4">
        <v>10</v>
      </c>
      <c r="G39" s="4">
        <v>35</v>
      </c>
      <c r="H39" s="4">
        <v>9</v>
      </c>
      <c r="I39" s="4">
        <v>9</v>
      </c>
      <c r="J39" s="4">
        <v>18</v>
      </c>
      <c r="K39" s="4">
        <v>8</v>
      </c>
      <c r="L39" s="10">
        <f t="shared" si="1"/>
        <v>89</v>
      </c>
    </row>
    <row r="40" spans="1:15" x14ac:dyDescent="0.35">
      <c r="A40" s="13" t="s">
        <v>108</v>
      </c>
      <c r="B40" s="14" t="s">
        <v>55</v>
      </c>
      <c r="C40" s="14" t="s">
        <v>109</v>
      </c>
      <c r="D40" s="15">
        <v>1248737</v>
      </c>
      <c r="E40" s="15">
        <v>600000</v>
      </c>
      <c r="F40" s="4">
        <v>10</v>
      </c>
      <c r="G40" s="4">
        <v>38</v>
      </c>
      <c r="H40" s="4">
        <v>9</v>
      </c>
      <c r="I40" s="4">
        <v>9</v>
      </c>
      <c r="J40" s="4">
        <v>18</v>
      </c>
      <c r="K40" s="4">
        <v>8</v>
      </c>
      <c r="L40" s="10">
        <f t="shared" si="1"/>
        <v>92</v>
      </c>
    </row>
    <row r="41" spans="1:15" x14ac:dyDescent="0.35">
      <c r="A41" s="13" t="s">
        <v>110</v>
      </c>
      <c r="B41" s="14" t="s">
        <v>55</v>
      </c>
      <c r="C41" s="14" t="s">
        <v>111</v>
      </c>
      <c r="D41" s="15">
        <v>1043737</v>
      </c>
      <c r="E41" s="15">
        <v>500000</v>
      </c>
      <c r="F41" s="4">
        <v>10</v>
      </c>
      <c r="G41" s="4">
        <v>38</v>
      </c>
      <c r="H41" s="4">
        <v>9</v>
      </c>
      <c r="I41" s="4">
        <v>9</v>
      </c>
      <c r="J41" s="4">
        <v>20</v>
      </c>
      <c r="K41" s="4">
        <v>8</v>
      </c>
      <c r="L41" s="10">
        <f t="shared" si="1"/>
        <v>94</v>
      </c>
    </row>
    <row r="42" spans="1:15" x14ac:dyDescent="0.35">
      <c r="A42" s="13" t="s">
        <v>112</v>
      </c>
      <c r="B42" s="14" t="s">
        <v>113</v>
      </c>
      <c r="C42" s="14" t="s">
        <v>114</v>
      </c>
      <c r="D42" s="15">
        <v>246000</v>
      </c>
      <c r="E42" s="15">
        <v>150000</v>
      </c>
      <c r="F42" s="4">
        <v>10</v>
      </c>
      <c r="G42" s="4">
        <v>35</v>
      </c>
      <c r="H42" s="4">
        <v>9</v>
      </c>
      <c r="I42" s="4">
        <v>8</v>
      </c>
      <c r="J42" s="4">
        <v>18</v>
      </c>
      <c r="K42" s="4">
        <v>8</v>
      </c>
      <c r="L42" s="10">
        <f t="shared" si="1"/>
        <v>88</v>
      </c>
    </row>
    <row r="43" spans="1:15" x14ac:dyDescent="0.35">
      <c r="A43" s="13" t="s">
        <v>115</v>
      </c>
      <c r="B43" s="14" t="s">
        <v>55</v>
      </c>
      <c r="C43" s="14" t="s">
        <v>116</v>
      </c>
      <c r="D43" s="15">
        <v>640167</v>
      </c>
      <c r="E43" s="15">
        <v>300000</v>
      </c>
      <c r="F43" s="4">
        <v>5</v>
      </c>
      <c r="G43" s="4">
        <v>22</v>
      </c>
      <c r="H43" s="4">
        <v>9</v>
      </c>
      <c r="I43" s="4">
        <v>9</v>
      </c>
      <c r="J43" s="4">
        <v>18</v>
      </c>
      <c r="K43" s="4">
        <v>8</v>
      </c>
      <c r="L43" s="10">
        <f t="shared" si="1"/>
        <v>71</v>
      </c>
    </row>
    <row r="44" spans="1:15" x14ac:dyDescent="0.35">
      <c r="A44" s="13" t="s">
        <v>117</v>
      </c>
      <c r="B44" s="14" t="s">
        <v>49</v>
      </c>
      <c r="C44" s="14" t="s">
        <v>118</v>
      </c>
      <c r="D44" s="15">
        <v>430000</v>
      </c>
      <c r="E44" s="15">
        <v>300000</v>
      </c>
      <c r="F44" s="4">
        <v>8</v>
      </c>
      <c r="G44" s="4">
        <v>20</v>
      </c>
      <c r="H44" s="4">
        <v>9</v>
      </c>
      <c r="I44" s="4">
        <v>9</v>
      </c>
      <c r="J44" s="4">
        <v>18</v>
      </c>
      <c r="K44" s="4">
        <v>8</v>
      </c>
      <c r="L44" s="10">
        <f t="shared" si="1"/>
        <v>72</v>
      </c>
    </row>
    <row r="45" spans="1:15" x14ac:dyDescent="0.35">
      <c r="A45" s="13" t="s">
        <v>119</v>
      </c>
      <c r="B45" s="14" t="s">
        <v>92</v>
      </c>
      <c r="C45" s="14" t="s">
        <v>120</v>
      </c>
      <c r="D45" s="15">
        <v>493875</v>
      </c>
      <c r="E45" s="15">
        <v>150000</v>
      </c>
      <c r="F45" s="4">
        <v>10</v>
      </c>
      <c r="G45" s="4">
        <v>30</v>
      </c>
      <c r="H45" s="4">
        <v>9</v>
      </c>
      <c r="I45" s="4">
        <v>10</v>
      </c>
      <c r="J45" s="4">
        <v>20</v>
      </c>
      <c r="K45" s="4">
        <v>8</v>
      </c>
      <c r="L45" s="10">
        <f t="shared" si="1"/>
        <v>87</v>
      </c>
    </row>
    <row r="46" spans="1:15" x14ac:dyDescent="0.35">
      <c r="A46" s="13" t="s">
        <v>121</v>
      </c>
      <c r="B46" s="14" t="s">
        <v>122</v>
      </c>
      <c r="C46" s="14" t="s">
        <v>123</v>
      </c>
      <c r="D46" s="15">
        <v>401300</v>
      </c>
      <c r="E46" s="15">
        <v>200000</v>
      </c>
      <c r="F46" s="4">
        <v>8</v>
      </c>
      <c r="G46" s="4">
        <v>25</v>
      </c>
      <c r="H46" s="4">
        <v>9</v>
      </c>
      <c r="I46" s="4">
        <v>5</v>
      </c>
      <c r="J46" s="4">
        <v>15</v>
      </c>
      <c r="K46" s="4">
        <v>8</v>
      </c>
      <c r="L46" s="10">
        <f t="shared" si="1"/>
        <v>70</v>
      </c>
    </row>
    <row r="47" spans="1:15" x14ac:dyDescent="0.35">
      <c r="A47" s="13" t="s">
        <v>124</v>
      </c>
      <c r="B47" s="14" t="s">
        <v>125</v>
      </c>
      <c r="C47" s="14" t="s">
        <v>126</v>
      </c>
      <c r="D47" s="15">
        <v>2248508</v>
      </c>
      <c r="E47" s="15">
        <v>600000</v>
      </c>
      <c r="F47" s="4">
        <v>3</v>
      </c>
      <c r="G47" s="4">
        <v>20</v>
      </c>
      <c r="H47" s="4">
        <v>8</v>
      </c>
      <c r="I47" s="4">
        <v>9</v>
      </c>
      <c r="J47" s="4">
        <v>5</v>
      </c>
      <c r="K47" s="4">
        <v>8</v>
      </c>
      <c r="L47" s="10">
        <f t="shared" si="1"/>
        <v>53</v>
      </c>
    </row>
    <row r="48" spans="1:15" x14ac:dyDescent="0.35">
      <c r="A48" s="13" t="s">
        <v>127</v>
      </c>
      <c r="B48" s="14" t="s">
        <v>49</v>
      </c>
      <c r="C48" s="14" t="s">
        <v>128</v>
      </c>
      <c r="D48" s="15">
        <v>797500</v>
      </c>
      <c r="E48" s="15">
        <v>150000</v>
      </c>
      <c r="F48" s="4">
        <v>10</v>
      </c>
      <c r="G48" s="4">
        <v>35</v>
      </c>
      <c r="H48" s="4">
        <v>9</v>
      </c>
      <c r="I48" s="4">
        <v>10</v>
      </c>
      <c r="J48" s="4">
        <v>18</v>
      </c>
      <c r="K48" s="4">
        <v>8</v>
      </c>
      <c r="L48" s="10">
        <f t="shared" si="1"/>
        <v>90</v>
      </c>
    </row>
    <row r="49" spans="1:12" x14ac:dyDescent="0.35">
      <c r="A49" s="13" t="s">
        <v>129</v>
      </c>
      <c r="B49" s="14" t="s">
        <v>72</v>
      </c>
      <c r="C49" s="14" t="s">
        <v>130</v>
      </c>
      <c r="D49" s="15">
        <v>474000</v>
      </c>
      <c r="E49" s="15">
        <v>300000</v>
      </c>
      <c r="F49" s="4">
        <v>10</v>
      </c>
      <c r="G49" s="4">
        <v>35</v>
      </c>
      <c r="H49" s="4">
        <v>9</v>
      </c>
      <c r="I49" s="4">
        <v>9</v>
      </c>
      <c r="J49" s="4">
        <v>18</v>
      </c>
      <c r="K49" s="4">
        <v>8</v>
      </c>
      <c r="L49" s="10">
        <f t="shared" si="1"/>
        <v>89</v>
      </c>
    </row>
    <row r="50" spans="1:12" x14ac:dyDescent="0.35">
      <c r="A50" s="13" t="s">
        <v>131</v>
      </c>
      <c r="B50" s="14" t="s">
        <v>132</v>
      </c>
      <c r="C50" s="14" t="s">
        <v>133</v>
      </c>
      <c r="D50" s="15">
        <v>420000</v>
      </c>
      <c r="E50" s="15">
        <v>250000</v>
      </c>
      <c r="F50" s="4">
        <v>10</v>
      </c>
      <c r="G50" s="4">
        <v>30</v>
      </c>
      <c r="H50" s="4">
        <v>9</v>
      </c>
      <c r="I50" s="4">
        <v>6</v>
      </c>
      <c r="J50" s="4">
        <v>19</v>
      </c>
      <c r="K50" s="4">
        <v>8</v>
      </c>
      <c r="L50" s="10">
        <f t="shared" si="1"/>
        <v>82</v>
      </c>
    </row>
    <row r="51" spans="1:12" ht="26" x14ac:dyDescent="0.35">
      <c r="A51" s="13" t="s">
        <v>134</v>
      </c>
      <c r="B51" s="14" t="s">
        <v>135</v>
      </c>
      <c r="C51" s="14" t="s">
        <v>136</v>
      </c>
      <c r="D51" s="15">
        <v>534000</v>
      </c>
      <c r="E51" s="15">
        <v>383000</v>
      </c>
      <c r="F51" s="4">
        <v>10</v>
      </c>
      <c r="G51" s="4">
        <v>25</v>
      </c>
      <c r="H51" s="4">
        <v>9</v>
      </c>
      <c r="I51" s="4">
        <v>8</v>
      </c>
      <c r="J51" s="4">
        <v>19</v>
      </c>
      <c r="K51" s="4">
        <v>8</v>
      </c>
      <c r="L51" s="10">
        <f t="shared" si="1"/>
        <v>79</v>
      </c>
    </row>
  </sheetData>
  <mergeCells count="15"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  <mergeCell ref="D9:L9"/>
    <mergeCell ref="D3:L3"/>
    <mergeCell ref="D4:L4"/>
    <mergeCell ref="D5:L5"/>
    <mergeCell ref="A7:C7"/>
    <mergeCell ref="D8:L8"/>
  </mergeCells>
  <dataValidations count="6">
    <dataValidation type="decimal" operator="lessThanOrEqual" allowBlank="1" showInputMessage="1" showErrorMessage="1" error="max. 40" sqref="F16:F32 G32:K32" xr:uid="{41090CDF-6E68-421F-8697-DCA89D04FBB4}">
      <formula1>20</formula1>
    </dataValidation>
    <dataValidation type="decimal" operator="lessThanOrEqual" allowBlank="1" showInputMessage="1" showErrorMessage="1" error="max. 15" sqref="H16:H31" xr:uid="{46F8ED8A-2221-4EB0-BD3E-B70927AF65B6}">
      <formula1>10</formula1>
    </dataValidation>
    <dataValidation type="decimal" operator="lessThanOrEqual" allowBlank="1" showInputMessage="1" showErrorMessage="1" error="max. 10" sqref="K16:K31" xr:uid="{4F142295-0598-4764-B8CF-F74A2E9BAA4B}">
      <formula1>10</formula1>
    </dataValidation>
    <dataValidation type="decimal" operator="lessThanOrEqual" allowBlank="1" showInputMessage="1" showErrorMessage="1" error="max. 5" sqref="I16:I31" xr:uid="{CCB4DDF4-2E7E-41EF-9F55-F4BC65134FB7}">
      <formula1>10</formula1>
    </dataValidation>
    <dataValidation type="decimal" operator="lessThanOrEqual" allowBlank="1" showInputMessage="1" showErrorMessage="1" error="max. 15" sqref="G16:G31" xr:uid="{B272B28D-68E8-4986-9054-5AB112E0CFD4}">
      <formula1>30</formula1>
    </dataValidation>
    <dataValidation type="decimal" operator="lessThanOrEqual" allowBlank="1" showInputMessage="1" showErrorMessage="1" error="max. 10" sqref="J16:J31" xr:uid="{71562D99-5131-4D12-BA9D-B3537211C38F}">
      <formula1>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Props1.xml><?xml version="1.0" encoding="utf-8"?>
<ds:datastoreItem xmlns:ds="http://schemas.openxmlformats.org/officeDocument/2006/customXml" ds:itemID="{39B23597-7153-4F56-9FF7-B21D08FA9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7704A0-D7FF-4B0F-B59A-E2D1DEC18D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145B89-2C85-44FC-B9A1-02F45F7893FB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 filmu</vt:lpstr>
      <vt:lpstr>DKr</vt:lpstr>
      <vt:lpstr>DKu</vt:lpstr>
      <vt:lpstr>MP</vt:lpstr>
      <vt:lpstr>MŠ</vt:lpstr>
      <vt:lpstr>ZK</vt:lpstr>
      <vt:lpstr>'Distribuce filmu'!Oblast_tisku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Tylová Tereza</cp:lastModifiedBy>
  <cp:revision/>
  <dcterms:created xsi:type="dcterms:W3CDTF">2013-12-06T22:03:05Z</dcterms:created>
  <dcterms:modified xsi:type="dcterms:W3CDTF">2026-06-09T10:42:51Z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