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15"/>
  <workbookPr/>
  <mc:AlternateContent xmlns:mc="http://schemas.openxmlformats.org/markup-compatibility/2006">
    <mc:Choice Requires="x15">
      <x15ac:absPath xmlns:x15ac="http://schemas.microsoft.com/office/spreadsheetml/2010/11/ac" url="/Users/veronikalengalova/Downloads/"/>
    </mc:Choice>
  </mc:AlternateContent>
  <xr:revisionPtr revIDLastSave="6" documentId="13_ncr:1_{EAC9FE77-65ED-3C4B-9A77-A9AC6EF46347}" xr6:coauthVersionLast="47" xr6:coauthVersionMax="47" xr10:uidLastSave="{2191258E-4CCF-4B02-A70E-D21E3B23B8AE}"/>
  <bookViews>
    <workbookView xWindow="31740" yWindow="840" windowWidth="23260" windowHeight="16580" xr2:uid="{00000000-000D-0000-FFFF-FFFF00000000}"/>
  </bookViews>
  <sheets>
    <sheet name="Kompletní vývoj a výroba animov" sheetId="2" r:id="rId1"/>
    <sheet name="LG" sheetId="3" r:id="rId2"/>
    <sheet name="TL" sheetId="4" r:id="rId3"/>
    <sheet name="MR" sheetId="5" r:id="rId4"/>
    <sheet name="DŠ" sheetId="6" r:id="rId5"/>
    <sheet name="ZZ" sheetId="7" r:id="rId6"/>
  </sheets>
  <definedNames>
    <definedName name="_xlnm.Print_Area" localSheetId="4">DŠ!$A$1:$L$42</definedName>
    <definedName name="_xlnm.Print_Area" localSheetId="0">'Kompletní vývoj a výroba animov'!$A$1:$N$42</definedName>
    <definedName name="_xlnm.Print_Area" localSheetId="1">LG!$A$1:$K$45</definedName>
    <definedName name="_xlnm.Print_Area" localSheetId="3">MR!$A$1:$L$41</definedName>
    <definedName name="_xlnm.Print_Area" localSheetId="2">TL!$A$1:$L$41</definedName>
    <definedName name="_xlnm.Print_Area" localSheetId="5">ZZ!$A$1:$L$41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7" i="2" l="1"/>
  <c r="W26" i="2"/>
  <c r="W28" i="2"/>
  <c r="W29" i="2"/>
  <c r="W30" i="2"/>
  <c r="W25" i="2"/>
  <c r="L40" i="3" l="1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E41" i="7"/>
  <c r="D41" i="7"/>
  <c r="E41" i="6"/>
  <c r="D41" i="6"/>
  <c r="E41" i="5"/>
  <c r="D41" i="5"/>
  <c r="E41" i="4"/>
  <c r="D41" i="4"/>
  <c r="E41" i="3"/>
  <c r="D41" i="3"/>
  <c r="F41" i="2"/>
  <c r="N41" i="2" l="1"/>
  <c r="N42" i="2" s="1"/>
  <c r="M30" i="2"/>
  <c r="M36" i="2"/>
  <c r="M40" i="2"/>
  <c r="M28" i="2"/>
  <c r="M25" i="2"/>
  <c r="M26" i="2"/>
  <c r="M38" i="2"/>
  <c r="M37" i="2"/>
  <c r="M34" i="2"/>
  <c r="M33" i="2"/>
  <c r="M35" i="2"/>
  <c r="M29" i="2"/>
  <c r="M32" i="2"/>
  <c r="M39" i="2"/>
  <c r="M27" i="2"/>
  <c r="M31" i="2"/>
</calcChain>
</file>

<file path=xl/sharedStrings.xml><?xml version="1.0" encoding="utf-8"?>
<sst xmlns="http://schemas.openxmlformats.org/spreadsheetml/2006/main" count="670" uniqueCount="130">
  <si>
    <t>Kompletní vývoj a výroba animovaného seriálu</t>
  </si>
  <si>
    <r>
      <t>Evidenční číslo výzvy:</t>
    </r>
    <r>
      <rPr>
        <sz val="9.5"/>
        <color rgb="FF000000"/>
        <rFont val="Arial"/>
        <family val="2"/>
      </rPr>
      <t xml:space="preserve">  2026-C-12-1-20</t>
    </r>
  </si>
  <si>
    <t>Cíle podpory audiovize:</t>
  </si>
  <si>
    <r>
      <rPr>
        <b/>
        <sz val="9.5"/>
        <color rgb="FF000000"/>
        <rFont val="Arial"/>
        <family val="2"/>
      </rPr>
      <t>Dotační kategorie:</t>
    </r>
    <r>
      <rPr>
        <sz val="9.5"/>
        <color rgb="FF000000"/>
        <rFont val="Arial"/>
        <family val="2"/>
      </rPr>
      <t xml:space="preserve"> Podpora animovaných audiovizuálních děl a videoher</t>
    </r>
  </si>
  <si>
    <t>1. Posílení stability producentských firem, podpora jejich dlouhodobé spolupráce s kreativními týmy</t>
  </si>
  <si>
    <r>
      <t>Dotační okruh:</t>
    </r>
    <r>
      <rPr>
        <sz val="9.5"/>
        <rFont val="Arial"/>
        <family val="2"/>
        <charset val="238"/>
      </rPr>
      <t xml:space="preserve"> Kompletní vývoj a výroba animovaného seriálu</t>
    </r>
  </si>
  <si>
    <t>2. Podpora diverzity portfolia producentských firem</t>
  </si>
  <si>
    <r>
      <t>Lhůta pro podávání žádostí:</t>
    </r>
    <r>
      <rPr>
        <sz val="9.5"/>
        <color rgb="FF000000"/>
        <rFont val="Arial"/>
        <family val="2"/>
      </rPr>
      <t xml:space="preserve"> 8. 12. 2025–7. 1. 2026</t>
    </r>
  </si>
  <si>
    <t>3. Podpora debutů a žánrové diverzity v české audiovizi</t>
  </si>
  <si>
    <r>
      <t>Finanční alokace:</t>
    </r>
    <r>
      <rPr>
        <sz val="9.5"/>
        <color rgb="FF000000"/>
        <rFont val="Arial"/>
        <family val="2"/>
      </rPr>
      <t xml:space="preserve"> 34 000 000 Kč</t>
    </r>
  </si>
  <si>
    <t>4. Podpora projektů pro různé cílové skupiny</t>
  </si>
  <si>
    <r>
      <rPr>
        <b/>
        <sz val="9.5"/>
        <color rgb="FF000000"/>
        <rFont val="Arial"/>
        <family val="2"/>
        <charset val="238"/>
      </rPr>
      <t xml:space="preserve">Lhůta pro dokončení projektu: </t>
    </r>
    <r>
      <rPr>
        <sz val="9.5"/>
        <color rgb="FF000000"/>
        <rFont val="Arial"/>
        <family val="2"/>
        <charset val="238"/>
      </rPr>
      <t>dle žádosti o podporu audiovize, pro projekty kompletního vývoje však</t>
    </r>
  </si>
  <si>
    <t>5. Podpora projektů pro lokální trh i pro mezinárodní distribuci</t>
  </si>
  <si>
    <t xml:space="preserve">nejpozději do 31. 3. 2029 pro projekty výroby však nejdříve 3 měsíce po prvním uvedení díla na území ČR a 
</t>
  </si>
  <si>
    <t>6. Podpora mezinárodních koprodukcí českých audiovizuálních děl</t>
  </si>
  <si>
    <t xml:space="preserve">zároveň nejpozději do 31. 3. 2033 </t>
  </si>
  <si>
    <t>7. Navýšení rozpočtů projektů ve fázi vývoje skrze kofinancování z evropských i lokálních zdrojů</t>
  </si>
  <si>
    <r>
      <t xml:space="preserve">Forma podpory: </t>
    </r>
    <r>
      <rPr>
        <sz val="9.5"/>
        <rFont val="Arial"/>
        <family val="2"/>
        <charset val="238"/>
      </rPr>
      <t>investiční dotace</t>
    </r>
  </si>
  <si>
    <t>8. Podpora exportu českých audiovizuálních děl</t>
  </si>
  <si>
    <t>Specifikace dotačního okruhu</t>
  </si>
  <si>
    <t xml:space="preserve">Podpora je určena pro kompletní vývoj nebo výrobu animovaných televizních děl ve formě seriálu (3–52 dílů) (ve smyslu § 2 odst. 1 písm. c) a písm. e) zákona o audiovizi), která jsou českým audiovizuálním dílem (ve smyslu § 2 odst. 1 písm. i) zákona o audiovizi).
V případě projektu kompletního vývoje je součástí vypracování konečné verze treatmentu celku, scénáře min. tří epizod, návrhů výtvarného řešení, storyboardu nebo animatiku jedné epizody, audiovizuální ukázky a/nebo animační/technologické testy, vytvoření plánu výroby a jeho předpokládaného zajištění.
V případě projektu výroby je podpora určena pro animované seriály, které zároveň splňují tyto podmínky: </t>
  </si>
  <si>
    <t>1. České audiovizuální dílo se 100% podílem výrobce nebo koproducentů na financování celkových výrobních nákladů, kteří mají místo podnikání, místo trvalého pobytu nebo sídlo na území České republiky</t>
  </si>
  <si>
    <t>nebo</t>
  </si>
  <si>
    <t>2. České audiovizuální dílo, na jehož výrobě se koproducenti s místem podnikání, místem trvalého pobytu nebo sídlem na území České republiky, podílí společně s koproducentem nebo koproducenty, kteří mají místo podnikání, místo trvalého pobytu nebo sídlo mimo území České republiky, a přitom platí, že: 
● U dvoustranné koprodukce musí být česká finanční účast na celkových výrobních nákladech projektu 30 % nebo vyšší 
● U třístranné a vícestranné koprodukce musí být podíl české finanční účasti na celkových výrobních nákladech projektu 15 % nebo vyšší</t>
  </si>
  <si>
    <t>Animovaným dílem se pro účely kategorie podpory animovaných audiovizuálních děl a videoher rozumí dílo 100% animované, tj. bez kontinuálního záznamu živé akce.</t>
  </si>
  <si>
    <t xml:space="preserve">Rada deklaruje, že v této výzvě podpoří min. 2 režijní a/nebo producentské debuty. Cílové hodnoty nebude muset Rada dodržet, ale pokud se tak stane, bude muset své rozhodnutí zdůvodnit. 
</t>
  </si>
  <si>
    <t>evidenční číslo projektu</t>
  </si>
  <si>
    <t>vývoj/výroba</t>
  </si>
  <si>
    <t>název žadatele</t>
  </si>
  <si>
    <t>název projektu</t>
  </si>
  <si>
    <t>celkový rozpočet projektu</t>
  </si>
  <si>
    <t>požadovaná podpora</t>
  </si>
  <si>
    <t>bodové hodnocení dle tvůrčího a realizačního testu</t>
  </si>
  <si>
    <t>bodové hodnocení Rada</t>
  </si>
  <si>
    <t>výše podpory</t>
  </si>
  <si>
    <t>žadatel – náročné dílo ano/ne</t>
  </si>
  <si>
    <t>Rada – náročné dílo ano/ne</t>
  </si>
  <si>
    <t>žadatel – komplexní dílo ano/ne</t>
  </si>
  <si>
    <t>Rada – komplexní dílo ano/ne</t>
  </si>
  <si>
    <t>žadatel – max. intenzita veřejné podpory %</t>
  </si>
  <si>
    <t>Rada – max. intenzita veřejné podpory %</t>
  </si>
  <si>
    <t>žadatel – datum dokončení projektu</t>
  </si>
  <si>
    <t>Rada – lhůta pro dokončení</t>
  </si>
  <si>
    <t>maximální podíl podpory na celkových nákladech projektu</t>
  </si>
  <si>
    <t>tvůrčí kritéria</t>
  </si>
  <si>
    <t>realizační kritéria</t>
  </si>
  <si>
    <t>Relevance projektu k výzvě</t>
  </si>
  <si>
    <t>Potenciál pro publikum</t>
  </si>
  <si>
    <t>Relevance k předchozí činnosti žadatele</t>
  </si>
  <si>
    <t>Kreativní tým</t>
  </si>
  <si>
    <t>Realizační strategie a ekonomika projektu</t>
  </si>
  <si>
    <t>Udržitelnost</t>
  </si>
  <si>
    <t>0–30</t>
  </si>
  <si>
    <t>0–15/20</t>
  </si>
  <si>
    <t>0–10/20</t>
  </si>
  <si>
    <t>0–5/10</t>
  </si>
  <si>
    <t>427-2026</t>
  </si>
  <si>
    <t>vývoj</t>
  </si>
  <si>
    <t>Bionaut s.r.o.</t>
  </si>
  <si>
    <t>Nutvrdlíci</t>
  </si>
  <si>
    <t>ano</t>
  </si>
  <si>
    <t>ne</t>
  </si>
  <si>
    <t>52%</t>
  </si>
  <si>
    <t>31.12.2028</t>
  </si>
  <si>
    <t>429-2026</t>
  </si>
  <si>
    <t>13ka s.r.o.</t>
  </si>
  <si>
    <t>Plíseň</t>
  </si>
  <si>
    <t>64%</t>
  </si>
  <si>
    <t>30.6.2028</t>
  </si>
  <si>
    <t>436-2026</t>
  </si>
  <si>
    <t>výroba</t>
  </si>
  <si>
    <t>Krutart s. r. o</t>
  </si>
  <si>
    <t>Alma a Kory</t>
  </si>
  <si>
    <t>63%</t>
  </si>
  <si>
    <t>425-2026</t>
  </si>
  <si>
    <t>Pirogy Studios s.r.o.</t>
  </si>
  <si>
    <t>Pebbi</t>
  </si>
  <si>
    <t>70%</t>
  </si>
  <si>
    <t>1.6.2027</t>
  </si>
  <si>
    <t>428-2026</t>
  </si>
  <si>
    <t>Hausboot Production s.r.o.</t>
  </si>
  <si>
    <t>Veggierado</t>
  </si>
  <si>
    <t>73%</t>
  </si>
  <si>
    <t>420-2026</t>
  </si>
  <si>
    <t>Kouzelná animace, s.r.o.</t>
  </si>
  <si>
    <t>Bouba &amp; Kiki</t>
  </si>
  <si>
    <t>83%</t>
  </si>
  <si>
    <t>31.12.2026</t>
  </si>
  <si>
    <t>434-2026</t>
  </si>
  <si>
    <t>PFX CZ s.r.o.</t>
  </si>
  <si>
    <t xml:space="preserve">Vincentova podmořská dobrodružství </t>
  </si>
  <si>
    <t>57%</t>
  </si>
  <si>
    <t>424-2026</t>
  </si>
  <si>
    <t>Blue Light Pictures s.r.o.</t>
  </si>
  <si>
    <t>KOKO</t>
  </si>
  <si>
    <t>55%</t>
  </si>
  <si>
    <t>31.11.2029</t>
  </si>
  <si>
    <t>433-2026</t>
  </si>
  <si>
    <t>nutprodukce, s.r.o.</t>
  </si>
  <si>
    <t>Lost boys</t>
  </si>
  <si>
    <t>45%</t>
  </si>
  <si>
    <t>5.12.2026</t>
  </si>
  <si>
    <t>432-2026</t>
  </si>
  <si>
    <t>DIVIZE animace s.r.o.</t>
  </si>
  <si>
    <t>Klubíčka</t>
  </si>
  <si>
    <t>88%</t>
  </si>
  <si>
    <t>435-2026</t>
  </si>
  <si>
    <t>Hlavolamy</t>
  </si>
  <si>
    <t>31.3.2029</t>
  </si>
  <si>
    <t>421-2026</t>
  </si>
  <si>
    <t xml:space="preserve">Záhady Maxipsa Fíka </t>
  </si>
  <si>
    <t>84%</t>
  </si>
  <si>
    <t>431-2026</t>
  </si>
  <si>
    <t>Robert's Rubber Baby Brother</t>
  </si>
  <si>
    <t>37%</t>
  </si>
  <si>
    <t>30.11.2026</t>
  </si>
  <si>
    <t>430-2026</t>
  </si>
  <si>
    <t>Shore Points s.r.o.</t>
  </si>
  <si>
    <t>Kat Mydlář</t>
  </si>
  <si>
    <t>65%</t>
  </si>
  <si>
    <t>426-2026</t>
  </si>
  <si>
    <t>ImagiPix s.r.o.</t>
  </si>
  <si>
    <t>Veve &amp; Mimi (2. série)</t>
  </si>
  <si>
    <t>422-2026</t>
  </si>
  <si>
    <t>IdeaFilm s.r.o.</t>
  </si>
  <si>
    <t>SANDONORIKO</t>
  </si>
  <si>
    <t>39%</t>
  </si>
  <si>
    <t>zbývá</t>
  </si>
  <si>
    <r>
      <rPr>
        <b/>
        <sz val="9.5"/>
        <color rgb="FF000000"/>
        <rFont val="Arial"/>
        <family val="2"/>
        <charset val="238"/>
      </rPr>
      <t xml:space="preserve">Lhůta pro dokončení projektu: </t>
    </r>
    <r>
      <rPr>
        <sz val="9.5"/>
        <color rgb="FF000000"/>
        <rFont val="Arial"/>
        <family val="2"/>
        <charset val="238"/>
      </rPr>
      <t>dle žádosti o podporu audiovize, pro projekty kompletního vývoje však nejpozději</t>
    </r>
  </si>
  <si>
    <t xml:space="preserve"> do 31. 3. 2029 pro projekty výroby však nejdříve 3 měsíce po prvním uvedení díla na území ČR a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</si>
</sst>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[$-405]d\.\ mmmm\ yyyy;@"/>
    <numFmt numFmtId="166" formatCode="d/m/yyyy;@"/>
  </numFmts>
  <fonts count="19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.5"/>
      <color rgb="FF000000"/>
      <name val="Arial"/>
      <family val="2"/>
    </font>
    <font>
      <sz val="9.5"/>
      <color rgb="FF000000"/>
      <name val="Arial"/>
      <family val="2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38"/>
    </font>
    <font>
      <b/>
      <sz val="9.5"/>
      <color rgb="FF000000"/>
      <name val="Arial"/>
      <family val="2"/>
      <charset val="238"/>
    </font>
    <font>
      <b/>
      <sz val="18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242424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/>
      <right style="thin">
        <color rgb="FFB4B4B4"/>
      </right>
      <top/>
      <bottom/>
      <diagonal/>
    </border>
    <border>
      <left/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/>
      <bottom style="thin">
        <color theme="0" tint="-0.2499465926084170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6" fillId="0" borderId="0" applyFill="0" applyProtection="0"/>
    <xf numFmtId="0" fontId="11" fillId="0" borderId="0"/>
  </cellStyleXfs>
  <cellXfs count="97">
    <xf numFmtId="0" fontId="0" fillId="0" borderId="0" xfId="0"/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3" fontId="4" fillId="2" borderId="0" xfId="0" applyNumberFormat="1" applyFont="1" applyFill="1" applyAlignment="1">
      <alignment horizontal="right" vertical="top"/>
    </xf>
    <xf numFmtId="3" fontId="4" fillId="2" borderId="0" xfId="0" applyNumberFormat="1" applyFont="1" applyFill="1" applyAlignment="1">
      <alignment horizontal="left" vertical="top"/>
    </xf>
    <xf numFmtId="0" fontId="1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165" fontId="2" fillId="2" borderId="0" xfId="0" applyNumberFormat="1" applyFont="1" applyFill="1" applyAlignment="1">
      <alignment horizontal="left" vertical="top"/>
    </xf>
    <xf numFmtId="3" fontId="9" fillId="0" borderId="11" xfId="0" applyNumberFormat="1" applyFont="1" applyBorder="1"/>
    <xf numFmtId="3" fontId="9" fillId="0" borderId="12" xfId="0" applyNumberFormat="1" applyFont="1" applyBorder="1"/>
    <xf numFmtId="0" fontId="1" fillId="2" borderId="1" xfId="0" applyFont="1" applyFill="1" applyBorder="1" applyAlignment="1">
      <alignment horizontal="left" vertical="top" wrapText="1"/>
    </xf>
    <xf numFmtId="49" fontId="12" fillId="0" borderId="1" xfId="3" applyNumberFormat="1" applyFont="1" applyBorder="1"/>
    <xf numFmtId="3" fontId="12" fillId="0" borderId="1" xfId="3" applyNumberFormat="1" applyFont="1" applyBorder="1"/>
    <xf numFmtId="49" fontId="12" fillId="0" borderId="1" xfId="3" applyNumberFormat="1" applyFont="1" applyBorder="1" applyAlignment="1">
      <alignment horizontal="left"/>
    </xf>
    <xf numFmtId="0" fontId="10" fillId="0" borderId="1" xfId="3" applyFont="1" applyBorder="1"/>
    <xf numFmtId="3" fontId="10" fillId="0" borderId="1" xfId="3" applyNumberFormat="1" applyFont="1" applyBorder="1"/>
    <xf numFmtId="0" fontId="2" fillId="2" borderId="0" xfId="0" applyFont="1" applyFill="1" applyAlignment="1">
      <alignment wrapText="1"/>
    </xf>
    <xf numFmtId="0" fontId="8" fillId="2" borderId="0" xfId="0" applyFont="1" applyFill="1" applyAlignment="1">
      <alignment horizontal="left" vertical="top"/>
    </xf>
    <xf numFmtId="0" fontId="2" fillId="2" borderId="0" xfId="0" applyFont="1" applyFill="1"/>
    <xf numFmtId="0" fontId="14" fillId="2" borderId="0" xfId="0" applyFont="1" applyFill="1" applyAlignment="1">
      <alignment horizontal="left" vertical="top"/>
    </xf>
    <xf numFmtId="2" fontId="4" fillId="2" borderId="0" xfId="0" applyNumberFormat="1" applyFont="1" applyFill="1" applyAlignment="1">
      <alignment horizontal="left" vertical="top"/>
    </xf>
    <xf numFmtId="49" fontId="15" fillId="0" borderId="1" xfId="3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49" fontId="15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right"/>
    </xf>
    <xf numFmtId="49" fontId="15" fillId="0" borderId="1" xfId="0" applyNumberFormat="1" applyFont="1" applyBorder="1"/>
    <xf numFmtId="3" fontId="15" fillId="0" borderId="1" xfId="0" applyNumberFormat="1" applyFont="1" applyBorder="1"/>
    <xf numFmtId="49" fontId="15" fillId="0" borderId="1" xfId="0" applyNumberFormat="1" applyFont="1" applyBorder="1" applyAlignment="1">
      <alignment horizontal="left"/>
    </xf>
    <xf numFmtId="165" fontId="4" fillId="2" borderId="0" xfId="0" applyNumberFormat="1" applyFont="1" applyFill="1" applyAlignment="1">
      <alignment horizontal="left" vertical="top"/>
    </xf>
    <xf numFmtId="0" fontId="15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 vertical="top"/>
    </xf>
    <xf numFmtId="3" fontId="18" fillId="0" borderId="12" xfId="0" applyNumberFormat="1" applyFont="1" applyBorder="1"/>
    <xf numFmtId="3" fontId="18" fillId="0" borderId="11" xfId="0" applyNumberFormat="1" applyFont="1" applyBorder="1"/>
    <xf numFmtId="0" fontId="5" fillId="0" borderId="0" xfId="0" applyFont="1" applyAlignment="1">
      <alignment wrapText="1"/>
    </xf>
    <xf numFmtId="2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3" fontId="15" fillId="0" borderId="0" xfId="0" applyNumberFormat="1" applyFont="1"/>
    <xf numFmtId="2" fontId="2" fillId="0" borderId="13" xfId="0" applyNumberFormat="1" applyFont="1" applyBorder="1" applyAlignment="1">
      <alignment horizontal="center" vertical="top"/>
    </xf>
    <xf numFmtId="9" fontId="4" fillId="0" borderId="1" xfId="0" applyNumberFormat="1" applyFont="1" applyBorder="1" applyAlignment="1">
      <alignment horizontal="center" vertical="top"/>
    </xf>
    <xf numFmtId="166" fontId="4" fillId="0" borderId="1" xfId="0" applyNumberFormat="1" applyFont="1" applyBorder="1" applyAlignment="1">
      <alignment horizontal="right" vertical="top"/>
    </xf>
    <xf numFmtId="0" fontId="15" fillId="2" borderId="1" xfId="0" applyFont="1" applyFill="1" applyBorder="1" applyAlignment="1">
      <alignment horizontal="center"/>
    </xf>
    <xf numFmtId="49" fontId="15" fillId="2" borderId="1" xfId="3" applyNumberFormat="1" applyFont="1" applyFill="1" applyBorder="1" applyAlignment="1">
      <alignment horizontal="center"/>
    </xf>
    <xf numFmtId="0" fontId="15" fillId="2" borderId="1" xfId="0" applyFont="1" applyFill="1" applyBorder="1"/>
    <xf numFmtId="3" fontId="15" fillId="2" borderId="1" xfId="0" applyNumberFormat="1" applyFont="1" applyFill="1" applyBorder="1"/>
    <xf numFmtId="2" fontId="4" fillId="2" borderId="1" xfId="0" applyNumberFormat="1" applyFont="1" applyFill="1" applyBorder="1" applyAlignment="1">
      <alignment horizontal="center" vertical="top"/>
    </xf>
    <xf numFmtId="3" fontId="4" fillId="2" borderId="1" xfId="0" applyNumberFormat="1" applyFont="1" applyFill="1" applyBorder="1" applyAlignment="1">
      <alignment horizontal="right" vertical="top"/>
    </xf>
    <xf numFmtId="49" fontId="15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/>
    </xf>
    <xf numFmtId="49" fontId="17" fillId="2" borderId="1" xfId="0" applyNumberFormat="1" applyFont="1" applyFill="1" applyBorder="1" applyAlignment="1">
      <alignment horizontal="center"/>
    </xf>
    <xf numFmtId="9" fontId="4" fillId="2" borderId="1" xfId="0" applyNumberFormat="1" applyFont="1" applyFill="1" applyBorder="1" applyAlignment="1">
      <alignment horizontal="center" vertical="top"/>
    </xf>
    <xf numFmtId="14" fontId="17" fillId="2" borderId="1" xfId="0" applyNumberFormat="1" applyFont="1" applyFill="1" applyBorder="1"/>
    <xf numFmtId="166" fontId="4" fillId="2" borderId="1" xfId="0" applyNumberFormat="1" applyFont="1" applyFill="1" applyBorder="1" applyAlignment="1">
      <alignment horizontal="right" vertical="top"/>
    </xf>
    <xf numFmtId="49" fontId="15" fillId="2" borderId="1" xfId="0" applyNumberFormat="1" applyFont="1" applyFill="1" applyBorder="1"/>
    <xf numFmtId="49" fontId="15" fillId="2" borderId="1" xfId="0" applyNumberFormat="1" applyFont="1" applyFill="1" applyBorder="1" applyAlignment="1">
      <alignment horizontal="left"/>
    </xf>
    <xf numFmtId="49" fontId="15" fillId="2" borderId="1" xfId="0" applyNumberFormat="1" applyFont="1" applyFill="1" applyBorder="1" applyAlignment="1">
      <alignment horizontal="right"/>
    </xf>
    <xf numFmtId="3" fontId="16" fillId="2" borderId="1" xfId="0" applyNumberFormat="1" applyFont="1" applyFill="1" applyBorder="1"/>
    <xf numFmtId="0" fontId="4" fillId="2" borderId="1" xfId="0" applyFont="1" applyFill="1" applyBorder="1" applyAlignment="1">
      <alignment horizontal="left" vertical="top"/>
    </xf>
    <xf numFmtId="0" fontId="17" fillId="2" borderId="1" xfId="0" applyFont="1" applyFill="1" applyBorder="1" applyAlignment="1">
      <alignment horizontal="right"/>
    </xf>
    <xf numFmtId="165" fontId="1" fillId="2" borderId="1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13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1" fillId="2" borderId="6" xfId="0" applyFont="1" applyFill="1" applyBorder="1" applyAlignment="1">
      <alignment horizontal="center" vertical="top"/>
    </xf>
    <xf numFmtId="0" fontId="1" fillId="2" borderId="1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1" fillId="2" borderId="14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2" fontId="1" fillId="2" borderId="2" xfId="0" applyNumberFormat="1" applyFont="1" applyFill="1" applyBorder="1" applyAlignment="1">
      <alignment horizontal="left" vertical="top" wrapText="1"/>
    </xf>
    <xf numFmtId="2" fontId="1" fillId="2" borderId="7" xfId="0" applyNumberFormat="1" applyFont="1" applyFill="1" applyBorder="1" applyAlignment="1">
      <alignment horizontal="left" vertical="top" wrapText="1"/>
    </xf>
    <xf numFmtId="2" fontId="1" fillId="2" borderId="10" xfId="0" applyNumberFormat="1" applyFont="1" applyFill="1" applyBorder="1" applyAlignment="1">
      <alignment horizontal="left" vertical="top" wrapText="1"/>
    </xf>
    <xf numFmtId="9" fontId="4" fillId="0" borderId="1" xfId="0" applyNumberFormat="1" applyFont="1" applyBorder="1" applyAlignment="1">
      <alignment horizontal="right" vertical="top"/>
    </xf>
    <xf numFmtId="9" fontId="4" fillId="2" borderId="1" xfId="0" applyNumberFormat="1" applyFont="1" applyFill="1" applyBorder="1" applyAlignment="1">
      <alignment horizontal="right" vertical="top"/>
    </xf>
    <xf numFmtId="9" fontId="4" fillId="2" borderId="1" xfId="0" applyNumberFormat="1" applyFont="1" applyFill="1" applyBorder="1" applyAlignment="1">
      <alignment horizontal="left" vertical="top"/>
    </xf>
    <xf numFmtId="9" fontId="4" fillId="0" borderId="1" xfId="0" applyNumberFormat="1" applyFont="1" applyBorder="1" applyAlignment="1">
      <alignment horizontal="left" vertical="top"/>
    </xf>
  </cellXfs>
  <cellStyles count="4">
    <cellStyle name="Čárka 2" xfId="1" xr:uid="{00000000-0005-0000-0000-000000000000}"/>
    <cellStyle name="Normální" xfId="0" builtinId="0"/>
    <cellStyle name="Normální 2" xfId="2" xr:uid="{1186FFC1-50D8-41A4-837A-E340FC74D25E}"/>
    <cellStyle name="Normální 3" xfId="3" xr:uid="{A2D41A98-0FE2-43D0-B6B0-E30C204B73B7}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2"/>
  <sheetViews>
    <sheetView tabSelected="1" topLeftCell="A14" zoomScale="92" zoomScaleNormal="90" workbookViewId="0">
      <selection activeCell="W25" sqref="W25:W40"/>
    </sheetView>
  </sheetViews>
  <sheetFormatPr defaultColWidth="9.140625" defaultRowHeight="12.75" customHeight="1"/>
  <cols>
    <col min="1" max="1" width="13.28515625" style="1" customWidth="1"/>
    <col min="2" max="2" width="9.7109375" style="1" customWidth="1"/>
    <col min="3" max="3" width="25" style="1" customWidth="1"/>
    <col min="4" max="4" width="32.42578125" style="1" customWidth="1"/>
    <col min="5" max="5" width="12.7109375" style="1" customWidth="1"/>
    <col min="6" max="6" width="12.42578125" style="1" customWidth="1"/>
    <col min="7" max="8" width="9.42578125" style="1" customWidth="1"/>
    <col min="9" max="10" width="10" style="1" customWidth="1"/>
    <col min="11" max="11" width="9.42578125" style="1" customWidth="1"/>
    <col min="12" max="12" width="12.140625" style="1" customWidth="1"/>
    <col min="13" max="13" width="9.42578125" style="1" customWidth="1"/>
    <col min="14" max="14" width="14.42578125" style="1" customWidth="1"/>
    <col min="15" max="17" width="11.140625" style="1" customWidth="1"/>
    <col min="18" max="18" width="10.28515625" style="1" customWidth="1"/>
    <col min="19" max="19" width="10.42578125" style="1" customWidth="1"/>
    <col min="20" max="20" width="10.28515625" style="1" customWidth="1"/>
    <col min="21" max="22" width="11.42578125" style="11" customWidth="1"/>
    <col min="23" max="23" width="14.85546875" style="11" customWidth="1"/>
    <col min="24" max="16384" width="9.140625" style="1"/>
  </cols>
  <sheetData>
    <row r="1" spans="1:14" ht="38.25" customHeight="1">
      <c r="A1" s="23" t="s">
        <v>0</v>
      </c>
      <c r="B1" s="23"/>
    </row>
    <row r="2" spans="1:14" ht="15" customHeight="1">
      <c r="A2" s="10" t="s">
        <v>1</v>
      </c>
      <c r="B2" s="10"/>
      <c r="E2" s="2" t="s">
        <v>2</v>
      </c>
    </row>
    <row r="3" spans="1:14" ht="15" customHeight="1">
      <c r="A3" s="10" t="s">
        <v>3</v>
      </c>
      <c r="B3" s="10"/>
      <c r="E3" s="65" t="s">
        <v>4</v>
      </c>
      <c r="F3" s="65"/>
      <c r="G3" s="65"/>
      <c r="H3" s="65"/>
      <c r="I3" s="65"/>
      <c r="J3" s="65"/>
      <c r="K3" s="65"/>
      <c r="L3" s="65"/>
      <c r="M3" s="65"/>
      <c r="N3" s="65"/>
    </row>
    <row r="4" spans="1:14" ht="15" customHeight="1">
      <c r="A4" s="2" t="s">
        <v>5</v>
      </c>
      <c r="B4" s="2"/>
      <c r="E4" s="64" t="s">
        <v>6</v>
      </c>
      <c r="F4" s="64"/>
      <c r="G4" s="64"/>
      <c r="H4" s="64"/>
      <c r="I4" s="64"/>
      <c r="J4" s="64"/>
      <c r="K4" s="64"/>
      <c r="L4" s="64"/>
      <c r="M4" s="64"/>
      <c r="N4" s="64"/>
    </row>
    <row r="5" spans="1:14" ht="15" customHeight="1">
      <c r="A5" s="10" t="s">
        <v>7</v>
      </c>
      <c r="B5" s="10"/>
      <c r="E5" s="64" t="s">
        <v>8</v>
      </c>
      <c r="F5" s="64"/>
      <c r="G5" s="64"/>
      <c r="H5" s="64"/>
      <c r="I5" s="64"/>
      <c r="J5" s="64"/>
      <c r="K5" s="64"/>
      <c r="L5" s="64"/>
      <c r="M5" s="64"/>
      <c r="N5" s="64"/>
    </row>
    <row r="6" spans="1:14" ht="15" customHeight="1">
      <c r="A6" s="10" t="s">
        <v>9</v>
      </c>
      <c r="B6" s="10"/>
      <c r="E6" s="64" t="s">
        <v>10</v>
      </c>
      <c r="F6" s="64"/>
      <c r="G6" s="64"/>
      <c r="H6" s="64"/>
      <c r="I6" s="64"/>
      <c r="J6" s="64"/>
      <c r="K6" s="64"/>
      <c r="L6" s="64"/>
      <c r="M6" s="64"/>
      <c r="N6" s="64"/>
    </row>
    <row r="7" spans="1:14" ht="13.5" customHeight="1">
      <c r="A7" s="69" t="s">
        <v>11</v>
      </c>
      <c r="B7" s="69"/>
      <c r="C7" s="70"/>
      <c r="D7" s="70"/>
      <c r="E7" s="64" t="s">
        <v>12</v>
      </c>
      <c r="F7" s="64"/>
      <c r="G7" s="64"/>
      <c r="H7" s="64"/>
      <c r="I7" s="64"/>
      <c r="J7" s="64"/>
      <c r="K7" s="64"/>
      <c r="L7" s="64"/>
      <c r="M7" s="64"/>
      <c r="N7" s="64"/>
    </row>
    <row r="8" spans="1:14" ht="14.25" customHeight="1">
      <c r="A8" s="21" t="s">
        <v>13</v>
      </c>
      <c r="B8" s="21"/>
      <c r="C8" s="9"/>
      <c r="D8" s="9"/>
      <c r="E8" s="22" t="s">
        <v>14</v>
      </c>
      <c r="F8" s="20"/>
      <c r="G8" s="20"/>
      <c r="H8" s="20"/>
      <c r="I8" s="20"/>
      <c r="J8" s="20"/>
      <c r="K8" s="20"/>
      <c r="L8" s="20"/>
      <c r="M8" s="20"/>
      <c r="N8" s="20"/>
    </row>
    <row r="9" spans="1:14" ht="15" customHeight="1">
      <c r="A9" s="35" t="s">
        <v>15</v>
      </c>
      <c r="B9" s="35"/>
      <c r="C9" s="9"/>
      <c r="D9" s="9"/>
      <c r="E9" s="64" t="s">
        <v>16</v>
      </c>
      <c r="F9" s="64"/>
      <c r="G9" s="64"/>
      <c r="H9" s="64"/>
      <c r="I9" s="64"/>
      <c r="J9" s="64"/>
      <c r="K9" s="64"/>
      <c r="L9" s="64"/>
      <c r="M9" s="64"/>
      <c r="N9" s="64"/>
    </row>
    <row r="10" spans="1:14" ht="15.95" customHeight="1">
      <c r="A10" s="2" t="s">
        <v>17</v>
      </c>
      <c r="B10" s="2"/>
      <c r="C10" s="9"/>
      <c r="D10" s="9"/>
      <c r="E10" s="64" t="s">
        <v>18</v>
      </c>
      <c r="F10" s="64"/>
      <c r="G10" s="64"/>
      <c r="H10" s="64"/>
      <c r="I10" s="64"/>
      <c r="J10" s="64"/>
      <c r="K10" s="64"/>
      <c r="L10" s="64"/>
      <c r="M10" s="64"/>
      <c r="N10" s="64"/>
    </row>
    <row r="11" spans="1:14" ht="26.25" customHeight="1">
      <c r="D11" s="9"/>
    </row>
    <row r="12" spans="1:14" ht="15" customHeight="1">
      <c r="E12" s="2" t="s">
        <v>19</v>
      </c>
      <c r="F12" s="8"/>
      <c r="G12" s="8"/>
      <c r="H12" s="8"/>
      <c r="I12" s="8"/>
      <c r="J12" s="8"/>
      <c r="K12" s="8"/>
      <c r="L12" s="8"/>
      <c r="M12" s="8"/>
      <c r="N12" s="8"/>
    </row>
    <row r="13" spans="1:14" ht="66.599999999999994" customHeight="1">
      <c r="E13" s="68" t="s">
        <v>20</v>
      </c>
      <c r="F13" s="68"/>
      <c r="G13" s="68"/>
      <c r="H13" s="68"/>
      <c r="I13" s="68"/>
      <c r="J13" s="68"/>
      <c r="K13" s="68"/>
      <c r="L13" s="68"/>
      <c r="M13" s="68"/>
      <c r="N13" s="68"/>
    </row>
    <row r="14" spans="1:14" ht="27.75" customHeight="1">
      <c r="E14" s="68" t="s">
        <v>21</v>
      </c>
      <c r="F14" s="68"/>
      <c r="G14" s="68"/>
      <c r="H14" s="68"/>
      <c r="I14" s="68"/>
      <c r="J14" s="68"/>
      <c r="K14" s="68"/>
      <c r="L14" s="68"/>
      <c r="M14" s="68"/>
      <c r="N14" s="68"/>
    </row>
    <row r="15" spans="1:14" ht="17.25" customHeight="1">
      <c r="E15" s="68" t="s">
        <v>22</v>
      </c>
      <c r="F15" s="68"/>
      <c r="G15" s="68"/>
      <c r="H15" s="68"/>
      <c r="I15" s="68"/>
      <c r="J15" s="68"/>
      <c r="K15" s="68"/>
      <c r="L15" s="68"/>
      <c r="M15" s="68"/>
      <c r="N15" s="68"/>
    </row>
    <row r="16" spans="1:14" ht="54.75" customHeight="1">
      <c r="E16" s="68" t="s">
        <v>23</v>
      </c>
      <c r="F16" s="68"/>
      <c r="G16" s="68"/>
      <c r="H16" s="68"/>
      <c r="I16" s="68"/>
      <c r="J16" s="68"/>
      <c r="K16" s="68"/>
      <c r="L16" s="68"/>
      <c r="M16" s="68"/>
      <c r="N16" s="68"/>
    </row>
    <row r="17" spans="1:23" ht="25.5" customHeight="1">
      <c r="E17" s="68" t="s">
        <v>24</v>
      </c>
      <c r="F17" s="68"/>
      <c r="G17" s="68"/>
      <c r="H17" s="68"/>
      <c r="I17" s="68"/>
      <c r="J17" s="68"/>
      <c r="K17" s="68"/>
      <c r="L17" s="68"/>
      <c r="M17" s="68"/>
      <c r="N17" s="68"/>
    </row>
    <row r="18" spans="1:23" ht="25.5" customHeight="1">
      <c r="E18" s="68" t="s">
        <v>25</v>
      </c>
      <c r="F18" s="68"/>
      <c r="G18" s="68"/>
      <c r="H18" s="68"/>
      <c r="I18" s="68"/>
      <c r="J18" s="68"/>
      <c r="K18" s="68"/>
      <c r="L18" s="68"/>
      <c r="M18" s="68"/>
      <c r="N18" s="68"/>
    </row>
    <row r="19" spans="1:23" ht="15" customHeight="1">
      <c r="A19" s="2"/>
      <c r="B19" s="2"/>
    </row>
    <row r="20" spans="1:23" ht="15" customHeight="1">
      <c r="A20" s="2"/>
      <c r="B20" s="2"/>
      <c r="H20" s="2"/>
      <c r="I20" s="2"/>
      <c r="J20" s="2"/>
      <c r="K20" s="2"/>
    </row>
    <row r="21" spans="1:23" ht="15" customHeight="1">
      <c r="A21" s="67" t="s">
        <v>26</v>
      </c>
      <c r="B21" s="73" t="s">
        <v>27</v>
      </c>
      <c r="C21" s="67" t="s">
        <v>28</v>
      </c>
      <c r="D21" s="67" t="s">
        <v>29</v>
      </c>
      <c r="E21" s="67" t="s">
        <v>30</v>
      </c>
      <c r="F21" s="71" t="s">
        <v>31</v>
      </c>
      <c r="G21" s="72" t="s">
        <v>32</v>
      </c>
      <c r="H21" s="72"/>
      <c r="I21" s="72"/>
      <c r="J21" s="72"/>
      <c r="K21" s="72"/>
      <c r="L21" s="72"/>
      <c r="M21" s="67" t="s">
        <v>33</v>
      </c>
      <c r="N21" s="67" t="s">
        <v>34</v>
      </c>
      <c r="O21" s="67" t="s">
        <v>35</v>
      </c>
      <c r="P21" s="76" t="s">
        <v>36</v>
      </c>
      <c r="Q21" s="67" t="s">
        <v>37</v>
      </c>
      <c r="R21" s="67" t="s">
        <v>38</v>
      </c>
      <c r="S21" s="67" t="s">
        <v>39</v>
      </c>
      <c r="T21" s="67" t="s">
        <v>40</v>
      </c>
      <c r="U21" s="63" t="s">
        <v>41</v>
      </c>
      <c r="V21" s="63" t="s">
        <v>42</v>
      </c>
      <c r="W21" s="63" t="s">
        <v>43</v>
      </c>
    </row>
    <row r="22" spans="1:23" ht="14.45" customHeight="1">
      <c r="A22" s="67"/>
      <c r="B22" s="74"/>
      <c r="C22" s="67"/>
      <c r="D22" s="67"/>
      <c r="E22" s="67"/>
      <c r="F22" s="71"/>
      <c r="G22" s="66" t="s">
        <v>44</v>
      </c>
      <c r="H22" s="66"/>
      <c r="I22" s="66" t="s">
        <v>45</v>
      </c>
      <c r="J22" s="66"/>
      <c r="K22" s="66"/>
      <c r="L22" s="66"/>
      <c r="M22" s="67"/>
      <c r="N22" s="67"/>
      <c r="O22" s="67"/>
      <c r="P22" s="77"/>
      <c r="Q22" s="67"/>
      <c r="R22" s="67"/>
      <c r="S22" s="67"/>
      <c r="T22" s="67"/>
      <c r="U22" s="63"/>
      <c r="V22" s="63"/>
      <c r="W22" s="63"/>
    </row>
    <row r="23" spans="1:23" ht="78" customHeight="1">
      <c r="A23" s="67"/>
      <c r="B23" s="74"/>
      <c r="C23" s="67"/>
      <c r="D23" s="67"/>
      <c r="E23" s="67"/>
      <c r="F23" s="71"/>
      <c r="G23" s="7" t="s">
        <v>46</v>
      </c>
      <c r="H23" s="7" t="s">
        <v>47</v>
      </c>
      <c r="I23" s="7" t="s">
        <v>48</v>
      </c>
      <c r="J23" s="14" t="s">
        <v>49</v>
      </c>
      <c r="K23" s="7" t="s">
        <v>50</v>
      </c>
      <c r="L23" s="7" t="s">
        <v>51</v>
      </c>
      <c r="M23" s="67"/>
      <c r="N23" s="67"/>
      <c r="O23" s="67"/>
      <c r="P23" s="77"/>
      <c r="Q23" s="67"/>
      <c r="R23" s="67"/>
      <c r="S23" s="67"/>
      <c r="T23" s="67"/>
      <c r="U23" s="63"/>
      <c r="V23" s="63"/>
      <c r="W23" s="63"/>
    </row>
    <row r="24" spans="1:23" ht="30.95" customHeight="1">
      <c r="A24" s="67"/>
      <c r="B24" s="75"/>
      <c r="C24" s="67"/>
      <c r="D24" s="67"/>
      <c r="E24" s="67"/>
      <c r="F24" s="71"/>
      <c r="G24" s="14" t="s">
        <v>52</v>
      </c>
      <c r="H24" s="14" t="s">
        <v>53</v>
      </c>
      <c r="I24" s="14" t="s">
        <v>54</v>
      </c>
      <c r="J24" s="14" t="s">
        <v>54</v>
      </c>
      <c r="K24" s="14" t="s">
        <v>54</v>
      </c>
      <c r="L24" s="14" t="s">
        <v>55</v>
      </c>
      <c r="M24" s="14"/>
      <c r="N24" s="67"/>
      <c r="O24" s="67"/>
      <c r="P24" s="78"/>
      <c r="Q24" s="67"/>
      <c r="R24" s="67"/>
      <c r="S24" s="67"/>
      <c r="T24" s="67"/>
      <c r="U24" s="63"/>
      <c r="V24" s="63"/>
      <c r="W24" s="63"/>
    </row>
    <row r="25" spans="1:23" ht="12.75" customHeight="1">
      <c r="A25" s="28" t="s">
        <v>56</v>
      </c>
      <c r="B25" s="25" t="s">
        <v>57</v>
      </c>
      <c r="C25" s="30" t="s">
        <v>58</v>
      </c>
      <c r="D25" s="32" t="s">
        <v>59</v>
      </c>
      <c r="E25" s="31">
        <v>3880000</v>
      </c>
      <c r="F25" s="31">
        <v>2000000</v>
      </c>
      <c r="G25" s="39">
        <v>25.2</v>
      </c>
      <c r="H25" s="39">
        <v>13.8</v>
      </c>
      <c r="I25" s="39">
        <v>18.399999999999999</v>
      </c>
      <c r="J25" s="39">
        <v>17.2</v>
      </c>
      <c r="K25" s="39">
        <v>8.4</v>
      </c>
      <c r="L25" s="39">
        <v>4.8</v>
      </c>
      <c r="M25" s="39">
        <f>SUM(G25:L25)</f>
        <v>87.8</v>
      </c>
      <c r="N25" s="26">
        <v>2000000</v>
      </c>
      <c r="O25" s="28" t="s">
        <v>60</v>
      </c>
      <c r="P25" s="28" t="s">
        <v>60</v>
      </c>
      <c r="Q25" s="28" t="s">
        <v>61</v>
      </c>
      <c r="R25" s="40" t="s">
        <v>61</v>
      </c>
      <c r="S25" s="28" t="s">
        <v>62</v>
      </c>
      <c r="T25" s="43">
        <v>0.9</v>
      </c>
      <c r="U25" s="29" t="s">
        <v>63</v>
      </c>
      <c r="V25" s="44">
        <v>47208</v>
      </c>
      <c r="W25" s="93">
        <f>N25/(0.8*E25)</f>
        <v>0.64432989690721654</v>
      </c>
    </row>
    <row r="26" spans="1:23" ht="12.75" customHeight="1">
      <c r="A26" s="28" t="s">
        <v>64</v>
      </c>
      <c r="B26" s="25" t="s">
        <v>57</v>
      </c>
      <c r="C26" s="30" t="s">
        <v>65</v>
      </c>
      <c r="D26" s="32" t="s">
        <v>66</v>
      </c>
      <c r="E26" s="31">
        <v>6689500</v>
      </c>
      <c r="F26" s="31">
        <v>2000000</v>
      </c>
      <c r="G26" s="39">
        <v>26.8</v>
      </c>
      <c r="H26" s="39">
        <v>12.2</v>
      </c>
      <c r="I26" s="39">
        <v>17.399999999999999</v>
      </c>
      <c r="J26" s="39">
        <v>16.8</v>
      </c>
      <c r="K26" s="39">
        <v>8.4</v>
      </c>
      <c r="L26" s="39">
        <v>5</v>
      </c>
      <c r="M26" s="39">
        <f>SUM(G26:L26)</f>
        <v>86.600000000000009</v>
      </c>
      <c r="N26" s="26">
        <v>2000000</v>
      </c>
      <c r="O26" s="28" t="s">
        <v>60</v>
      </c>
      <c r="P26" s="28" t="s">
        <v>60</v>
      </c>
      <c r="Q26" s="28" t="s">
        <v>61</v>
      </c>
      <c r="R26" s="40" t="s">
        <v>61</v>
      </c>
      <c r="S26" s="28" t="s">
        <v>67</v>
      </c>
      <c r="T26" s="43">
        <v>0.9</v>
      </c>
      <c r="U26" s="29" t="s">
        <v>68</v>
      </c>
      <c r="V26" s="44">
        <v>47208</v>
      </c>
      <c r="W26" s="93">
        <f t="shared" ref="W26:W30" si="0">N26/(0.8*E26)</f>
        <v>0.3737200089692802</v>
      </c>
    </row>
    <row r="27" spans="1:23" ht="12.75" customHeight="1">
      <c r="A27" s="45" t="s">
        <v>69</v>
      </c>
      <c r="B27" s="46" t="s">
        <v>70</v>
      </c>
      <c r="C27" s="47" t="s">
        <v>71</v>
      </c>
      <c r="D27" s="47" t="s">
        <v>72</v>
      </c>
      <c r="E27" s="48">
        <v>58401849</v>
      </c>
      <c r="F27" s="48">
        <v>15500000</v>
      </c>
      <c r="G27" s="49">
        <v>24.4</v>
      </c>
      <c r="H27" s="49">
        <v>15.8</v>
      </c>
      <c r="I27" s="49">
        <v>9.1999999999999993</v>
      </c>
      <c r="J27" s="49">
        <v>8.6</v>
      </c>
      <c r="K27" s="49">
        <v>17</v>
      </c>
      <c r="L27" s="49">
        <v>9.1999999999999993</v>
      </c>
      <c r="M27" s="49">
        <f>SUM(G27:L27)</f>
        <v>84.2</v>
      </c>
      <c r="N27" s="50">
        <v>15400000</v>
      </c>
      <c r="O27" s="51" t="s">
        <v>60</v>
      </c>
      <c r="P27" s="51" t="s">
        <v>60</v>
      </c>
      <c r="Q27" s="51" t="s">
        <v>61</v>
      </c>
      <c r="R27" s="52" t="s">
        <v>61</v>
      </c>
      <c r="S27" s="53" t="s">
        <v>73</v>
      </c>
      <c r="T27" s="54">
        <v>0.9</v>
      </c>
      <c r="U27" s="55">
        <v>47907</v>
      </c>
      <c r="V27" s="56">
        <v>48669</v>
      </c>
      <c r="W27" s="94">
        <f>N27/(0.8*E27)</f>
        <v>0.32961285181227734</v>
      </c>
    </row>
    <row r="28" spans="1:23" ht="12.75" customHeight="1">
      <c r="A28" s="51" t="s">
        <v>74</v>
      </c>
      <c r="B28" s="46" t="s">
        <v>57</v>
      </c>
      <c r="C28" s="57" t="s">
        <v>75</v>
      </c>
      <c r="D28" s="58" t="s">
        <v>76</v>
      </c>
      <c r="E28" s="48">
        <v>2858663</v>
      </c>
      <c r="F28" s="48">
        <v>2000000</v>
      </c>
      <c r="G28" s="49">
        <v>25.6</v>
      </c>
      <c r="H28" s="49">
        <v>13.6</v>
      </c>
      <c r="I28" s="49">
        <v>13.4</v>
      </c>
      <c r="J28" s="49">
        <v>16</v>
      </c>
      <c r="K28" s="49">
        <v>8.6</v>
      </c>
      <c r="L28" s="49">
        <v>4.4000000000000004</v>
      </c>
      <c r="M28" s="49">
        <f>SUM(G28:L28)</f>
        <v>81.599999999999994</v>
      </c>
      <c r="N28" s="50">
        <v>2000000</v>
      </c>
      <c r="O28" s="51" t="s">
        <v>60</v>
      </c>
      <c r="P28" s="51" t="s">
        <v>60</v>
      </c>
      <c r="Q28" s="51" t="s">
        <v>61</v>
      </c>
      <c r="R28" s="52" t="s">
        <v>61</v>
      </c>
      <c r="S28" s="51" t="s">
        <v>77</v>
      </c>
      <c r="T28" s="54">
        <v>0.9</v>
      </c>
      <c r="U28" s="59" t="s">
        <v>78</v>
      </c>
      <c r="V28" s="56">
        <v>47208</v>
      </c>
      <c r="W28" s="94">
        <f t="shared" si="0"/>
        <v>0.87453470381083753</v>
      </c>
    </row>
    <row r="29" spans="1:23" ht="12.75" customHeight="1">
      <c r="A29" s="45" t="s">
        <v>79</v>
      </c>
      <c r="B29" s="46" t="s">
        <v>70</v>
      </c>
      <c r="C29" s="47" t="s">
        <v>80</v>
      </c>
      <c r="D29" s="47" t="s">
        <v>81</v>
      </c>
      <c r="E29" s="48">
        <v>45777600</v>
      </c>
      <c r="F29" s="48">
        <v>11000000</v>
      </c>
      <c r="G29" s="49">
        <v>22.6</v>
      </c>
      <c r="H29" s="49">
        <v>12.8</v>
      </c>
      <c r="I29" s="49">
        <v>8.6</v>
      </c>
      <c r="J29" s="49">
        <v>8.8000000000000007</v>
      </c>
      <c r="K29" s="49">
        <v>16.600000000000001</v>
      </c>
      <c r="L29" s="49">
        <v>7.8</v>
      </c>
      <c r="M29" s="49">
        <f>SUM(G29:L29)</f>
        <v>77.2</v>
      </c>
      <c r="N29" s="50">
        <v>11000000</v>
      </c>
      <c r="O29" s="51" t="s">
        <v>60</v>
      </c>
      <c r="P29" s="51" t="s">
        <v>60</v>
      </c>
      <c r="Q29" s="51" t="s">
        <v>61</v>
      </c>
      <c r="R29" s="52" t="s">
        <v>61</v>
      </c>
      <c r="S29" s="53" t="s">
        <v>82</v>
      </c>
      <c r="T29" s="54">
        <v>0.9</v>
      </c>
      <c r="U29" s="55">
        <v>46631</v>
      </c>
      <c r="V29" s="56">
        <v>48669</v>
      </c>
      <c r="W29" s="94">
        <f t="shared" si="0"/>
        <v>0.30036524413687044</v>
      </c>
    </row>
    <row r="30" spans="1:23" ht="12.75" customHeight="1">
      <c r="A30" s="51" t="s">
        <v>83</v>
      </c>
      <c r="B30" s="46" t="s">
        <v>57</v>
      </c>
      <c r="C30" s="57" t="s">
        <v>84</v>
      </c>
      <c r="D30" s="57" t="s">
        <v>85</v>
      </c>
      <c r="E30" s="48">
        <v>1920000</v>
      </c>
      <c r="F30" s="48">
        <v>1600000</v>
      </c>
      <c r="G30" s="49">
        <v>21.2</v>
      </c>
      <c r="H30" s="49">
        <v>11.6</v>
      </c>
      <c r="I30" s="49">
        <v>15.6</v>
      </c>
      <c r="J30" s="49">
        <v>15.6</v>
      </c>
      <c r="K30" s="49">
        <v>7.6</v>
      </c>
      <c r="L30" s="49">
        <v>4.2</v>
      </c>
      <c r="M30" s="49">
        <f>SUM(G30:L30)</f>
        <v>75.8</v>
      </c>
      <c r="N30" s="50">
        <v>1600000</v>
      </c>
      <c r="O30" s="51" t="s">
        <v>60</v>
      </c>
      <c r="P30" s="51" t="s">
        <v>60</v>
      </c>
      <c r="Q30" s="51" t="s">
        <v>61</v>
      </c>
      <c r="R30" s="52" t="s">
        <v>61</v>
      </c>
      <c r="S30" s="51" t="s">
        <v>86</v>
      </c>
      <c r="T30" s="54">
        <v>0.9</v>
      </c>
      <c r="U30" s="59" t="s">
        <v>87</v>
      </c>
      <c r="V30" s="56">
        <v>47208</v>
      </c>
      <c r="W30" s="94">
        <f t="shared" si="0"/>
        <v>1.0416666666666667</v>
      </c>
    </row>
    <row r="31" spans="1:23" ht="12.6" customHeight="1">
      <c r="A31" s="45" t="s">
        <v>88</v>
      </c>
      <c r="B31" s="46" t="s">
        <v>70</v>
      </c>
      <c r="C31" s="47" t="s">
        <v>89</v>
      </c>
      <c r="D31" s="47" t="s">
        <v>90</v>
      </c>
      <c r="E31" s="60">
        <v>202328320</v>
      </c>
      <c r="F31" s="48">
        <v>12000000</v>
      </c>
      <c r="G31" s="49">
        <v>19.8</v>
      </c>
      <c r="H31" s="49">
        <v>14.2</v>
      </c>
      <c r="I31" s="49">
        <v>8.6</v>
      </c>
      <c r="J31" s="49">
        <v>7.8</v>
      </c>
      <c r="K31" s="49">
        <v>16.2</v>
      </c>
      <c r="L31" s="49">
        <v>8.1999999999999993</v>
      </c>
      <c r="M31" s="49">
        <f>SUM(G31:L31)</f>
        <v>74.8</v>
      </c>
      <c r="N31" s="50"/>
      <c r="O31" s="51" t="s">
        <v>60</v>
      </c>
      <c r="P31" s="51"/>
      <c r="Q31" s="51" t="s">
        <v>61</v>
      </c>
      <c r="R31" s="61"/>
      <c r="S31" s="53" t="s">
        <v>91</v>
      </c>
      <c r="T31" s="61"/>
      <c r="U31" s="55">
        <v>47270</v>
      </c>
      <c r="V31" s="55"/>
      <c r="W31" s="95"/>
    </row>
    <row r="32" spans="1:23" ht="12.75" customHeight="1">
      <c r="A32" s="45" t="s">
        <v>92</v>
      </c>
      <c r="B32" s="46" t="s">
        <v>70</v>
      </c>
      <c r="C32" s="47" t="s">
        <v>93</v>
      </c>
      <c r="D32" s="47" t="s">
        <v>94</v>
      </c>
      <c r="E32" s="48">
        <v>89773098</v>
      </c>
      <c r="F32" s="48">
        <v>8000000</v>
      </c>
      <c r="G32" s="49">
        <v>20.8</v>
      </c>
      <c r="H32" s="49">
        <v>15.6</v>
      </c>
      <c r="I32" s="49">
        <v>8.1999999999999993</v>
      </c>
      <c r="J32" s="49">
        <v>7.4</v>
      </c>
      <c r="K32" s="49">
        <v>14.4</v>
      </c>
      <c r="L32" s="49">
        <v>7.4</v>
      </c>
      <c r="M32" s="49">
        <f>SUM(G32:L32)</f>
        <v>73.8</v>
      </c>
      <c r="N32" s="50"/>
      <c r="O32" s="51" t="s">
        <v>60</v>
      </c>
      <c r="P32" s="51"/>
      <c r="Q32" s="51" t="s">
        <v>61</v>
      </c>
      <c r="R32" s="61"/>
      <c r="S32" s="53" t="s">
        <v>95</v>
      </c>
      <c r="T32" s="61"/>
      <c r="U32" s="62" t="s">
        <v>96</v>
      </c>
      <c r="V32" s="62"/>
      <c r="W32" s="95"/>
    </row>
    <row r="33" spans="1:23" ht="12.75" customHeight="1">
      <c r="A33" s="51" t="s">
        <v>97</v>
      </c>
      <c r="B33" s="46" t="s">
        <v>57</v>
      </c>
      <c r="C33" s="57" t="s">
        <v>98</v>
      </c>
      <c r="D33" s="58" t="s">
        <v>99</v>
      </c>
      <c r="E33" s="48">
        <v>4405000</v>
      </c>
      <c r="F33" s="48">
        <v>2000000</v>
      </c>
      <c r="G33" s="49">
        <v>21.2</v>
      </c>
      <c r="H33" s="49">
        <v>12.2</v>
      </c>
      <c r="I33" s="49">
        <v>15.8</v>
      </c>
      <c r="J33" s="49">
        <v>13.6</v>
      </c>
      <c r="K33" s="49">
        <v>6.2</v>
      </c>
      <c r="L33" s="49">
        <v>4</v>
      </c>
      <c r="M33" s="49">
        <f>SUM(G33:L33)</f>
        <v>73</v>
      </c>
      <c r="N33" s="50"/>
      <c r="O33" s="51" t="s">
        <v>60</v>
      </c>
      <c r="P33" s="51"/>
      <c r="Q33" s="51" t="s">
        <v>61</v>
      </c>
      <c r="R33" s="61"/>
      <c r="S33" s="51" t="s">
        <v>100</v>
      </c>
      <c r="T33" s="61"/>
      <c r="U33" s="59" t="s">
        <v>101</v>
      </c>
      <c r="V33" s="59"/>
      <c r="W33" s="95"/>
    </row>
    <row r="34" spans="1:23" ht="12.75" customHeight="1">
      <c r="A34" s="51" t="s">
        <v>102</v>
      </c>
      <c r="B34" s="46" t="s">
        <v>57</v>
      </c>
      <c r="C34" s="57" t="s">
        <v>103</v>
      </c>
      <c r="D34" s="58" t="s">
        <v>104</v>
      </c>
      <c r="E34" s="48">
        <v>1699000</v>
      </c>
      <c r="F34" s="48">
        <v>1500000</v>
      </c>
      <c r="G34" s="49">
        <v>20</v>
      </c>
      <c r="H34" s="49">
        <v>12</v>
      </c>
      <c r="I34" s="49">
        <v>14.6</v>
      </c>
      <c r="J34" s="49">
        <v>15</v>
      </c>
      <c r="K34" s="49">
        <v>7</v>
      </c>
      <c r="L34" s="49">
        <v>4</v>
      </c>
      <c r="M34" s="49">
        <f>SUM(G34:L34)</f>
        <v>72.599999999999994</v>
      </c>
      <c r="N34" s="50"/>
      <c r="O34" s="51" t="s">
        <v>60</v>
      </c>
      <c r="P34" s="51"/>
      <c r="Q34" s="51" t="s">
        <v>61</v>
      </c>
      <c r="R34" s="61"/>
      <c r="S34" s="51" t="s">
        <v>105</v>
      </c>
      <c r="T34" s="61"/>
      <c r="U34" s="59" t="s">
        <v>68</v>
      </c>
      <c r="V34" s="59"/>
      <c r="W34" s="95"/>
    </row>
    <row r="35" spans="1:23" ht="12.75" customHeight="1">
      <c r="A35" s="51" t="s">
        <v>106</v>
      </c>
      <c r="B35" s="46" t="s">
        <v>57</v>
      </c>
      <c r="C35" s="57" t="s">
        <v>80</v>
      </c>
      <c r="D35" s="58" t="s">
        <v>107</v>
      </c>
      <c r="E35" s="48">
        <v>5749000</v>
      </c>
      <c r="F35" s="48">
        <v>2000000</v>
      </c>
      <c r="G35" s="49">
        <v>16.399999999999999</v>
      </c>
      <c r="H35" s="49">
        <v>11</v>
      </c>
      <c r="I35" s="49">
        <v>17.2</v>
      </c>
      <c r="J35" s="49">
        <v>14.2</v>
      </c>
      <c r="K35" s="49">
        <v>7.6</v>
      </c>
      <c r="L35" s="49">
        <v>4</v>
      </c>
      <c r="M35" s="49">
        <f>SUM(G35:L35)</f>
        <v>70.399999999999991</v>
      </c>
      <c r="N35" s="50"/>
      <c r="O35" s="51" t="s">
        <v>60</v>
      </c>
      <c r="P35" s="51"/>
      <c r="Q35" s="51" t="s">
        <v>61</v>
      </c>
      <c r="R35" s="61"/>
      <c r="S35" s="51" t="s">
        <v>100</v>
      </c>
      <c r="T35" s="61"/>
      <c r="U35" s="59" t="s">
        <v>108</v>
      </c>
      <c r="V35" s="59"/>
      <c r="W35" s="95"/>
    </row>
    <row r="36" spans="1:23" ht="12.75" customHeight="1">
      <c r="A36" s="51" t="s">
        <v>109</v>
      </c>
      <c r="B36" s="46" t="s">
        <v>57</v>
      </c>
      <c r="C36" s="57" t="s">
        <v>84</v>
      </c>
      <c r="D36" s="58" t="s">
        <v>110</v>
      </c>
      <c r="E36" s="48">
        <v>2500000</v>
      </c>
      <c r="F36" s="48">
        <v>2000000</v>
      </c>
      <c r="G36" s="49">
        <v>18.2</v>
      </c>
      <c r="H36" s="49">
        <v>9.6</v>
      </c>
      <c r="I36" s="49">
        <v>14.8</v>
      </c>
      <c r="J36" s="49">
        <v>14.4</v>
      </c>
      <c r="K36" s="49">
        <v>6.6</v>
      </c>
      <c r="L36" s="49">
        <v>4</v>
      </c>
      <c r="M36" s="49">
        <f>SUM(G36:L36)</f>
        <v>67.599999999999994</v>
      </c>
      <c r="N36" s="50"/>
      <c r="O36" s="51" t="s">
        <v>60</v>
      </c>
      <c r="P36" s="51"/>
      <c r="Q36" s="51" t="s">
        <v>61</v>
      </c>
      <c r="R36" s="61"/>
      <c r="S36" s="51" t="s">
        <v>111</v>
      </c>
      <c r="T36" s="61"/>
      <c r="U36" s="59" t="s">
        <v>87</v>
      </c>
      <c r="V36" s="59"/>
      <c r="W36" s="95"/>
    </row>
    <row r="37" spans="1:23" ht="12.75" customHeight="1">
      <c r="A37" s="51" t="s">
        <v>112</v>
      </c>
      <c r="B37" s="46" t="s">
        <v>57</v>
      </c>
      <c r="C37" s="57" t="s">
        <v>89</v>
      </c>
      <c r="D37" s="58" t="s">
        <v>113</v>
      </c>
      <c r="E37" s="48">
        <v>1885000</v>
      </c>
      <c r="F37" s="48">
        <v>700000</v>
      </c>
      <c r="G37" s="49">
        <v>14.2</v>
      </c>
      <c r="H37" s="49">
        <v>10.199999999999999</v>
      </c>
      <c r="I37" s="49">
        <v>16</v>
      </c>
      <c r="J37" s="49">
        <v>13.8</v>
      </c>
      <c r="K37" s="49">
        <v>5.8</v>
      </c>
      <c r="L37" s="49">
        <v>3.8</v>
      </c>
      <c r="M37" s="49">
        <f>SUM(G37:L37)</f>
        <v>63.8</v>
      </c>
      <c r="N37" s="50"/>
      <c r="O37" s="51" t="s">
        <v>60</v>
      </c>
      <c r="P37" s="51"/>
      <c r="Q37" s="51" t="s">
        <v>60</v>
      </c>
      <c r="R37" s="61"/>
      <c r="S37" s="51" t="s">
        <v>114</v>
      </c>
      <c r="T37" s="61"/>
      <c r="U37" s="59" t="s">
        <v>115</v>
      </c>
      <c r="V37" s="59"/>
      <c r="W37" s="95"/>
    </row>
    <row r="38" spans="1:23" ht="12.75" customHeight="1">
      <c r="A38" s="51" t="s">
        <v>116</v>
      </c>
      <c r="B38" s="46" t="s">
        <v>57</v>
      </c>
      <c r="C38" s="57" t="s">
        <v>117</v>
      </c>
      <c r="D38" s="58" t="s">
        <v>118</v>
      </c>
      <c r="E38" s="48">
        <v>3100000</v>
      </c>
      <c r="F38" s="48">
        <v>2000000</v>
      </c>
      <c r="G38" s="49">
        <v>19.399999999999999</v>
      </c>
      <c r="H38" s="49">
        <v>9.6</v>
      </c>
      <c r="I38" s="49">
        <v>10.4</v>
      </c>
      <c r="J38" s="49">
        <v>14.2</v>
      </c>
      <c r="K38" s="49">
        <v>5.8</v>
      </c>
      <c r="L38" s="49">
        <v>4.2</v>
      </c>
      <c r="M38" s="49">
        <f>SUM(G38:L38)</f>
        <v>63.599999999999994</v>
      </c>
      <c r="N38" s="50"/>
      <c r="O38" s="51" t="s">
        <v>60</v>
      </c>
      <c r="P38" s="51"/>
      <c r="Q38" s="51" t="s">
        <v>61</v>
      </c>
      <c r="R38" s="61"/>
      <c r="S38" s="51" t="s">
        <v>119</v>
      </c>
      <c r="T38" s="61"/>
      <c r="U38" s="59" t="s">
        <v>108</v>
      </c>
      <c r="V38" s="59"/>
      <c r="W38" s="95"/>
    </row>
    <row r="39" spans="1:23" ht="12.75" customHeight="1">
      <c r="A39" s="45" t="s">
        <v>120</v>
      </c>
      <c r="B39" s="46" t="s">
        <v>70</v>
      </c>
      <c r="C39" s="47" t="s">
        <v>121</v>
      </c>
      <c r="D39" s="47" t="s">
        <v>122</v>
      </c>
      <c r="E39" s="48">
        <v>8141368</v>
      </c>
      <c r="F39" s="48">
        <v>7141368</v>
      </c>
      <c r="G39" s="49">
        <v>14.6</v>
      </c>
      <c r="H39" s="49">
        <v>10.199999999999999</v>
      </c>
      <c r="I39" s="49">
        <v>6</v>
      </c>
      <c r="J39" s="49">
        <v>4.5999999999999996</v>
      </c>
      <c r="K39" s="49">
        <v>11.2</v>
      </c>
      <c r="L39" s="49">
        <v>7.4</v>
      </c>
      <c r="M39" s="49">
        <f>SUM(G39:L39)</f>
        <v>53.999999999999993</v>
      </c>
      <c r="N39" s="50"/>
      <c r="O39" s="51" t="s">
        <v>60</v>
      </c>
      <c r="P39" s="51"/>
      <c r="Q39" s="51" t="s">
        <v>61</v>
      </c>
      <c r="R39" s="61"/>
      <c r="S39" s="53" t="s">
        <v>105</v>
      </c>
      <c r="T39" s="61"/>
      <c r="U39" s="55">
        <v>46494</v>
      </c>
      <c r="V39" s="55"/>
      <c r="W39" s="95"/>
    </row>
    <row r="40" spans="1:23" ht="12.75" customHeight="1">
      <c r="A40" s="28" t="s">
        <v>123</v>
      </c>
      <c r="B40" s="25" t="s">
        <v>57</v>
      </c>
      <c r="C40" s="30" t="s">
        <v>124</v>
      </c>
      <c r="D40" s="32" t="s">
        <v>125</v>
      </c>
      <c r="E40" s="41">
        <v>5180000</v>
      </c>
      <c r="F40" s="31">
        <v>2000000</v>
      </c>
      <c r="G40" s="39">
        <v>15.6</v>
      </c>
      <c r="H40" s="39">
        <v>8.6</v>
      </c>
      <c r="I40" s="39">
        <v>8.1999999999999993</v>
      </c>
      <c r="J40" s="39">
        <v>11</v>
      </c>
      <c r="K40" s="39">
        <v>5</v>
      </c>
      <c r="L40" s="39">
        <v>3.4</v>
      </c>
      <c r="M40" s="39">
        <f>SUM(G40:L40)</f>
        <v>51.8</v>
      </c>
      <c r="N40" s="26"/>
      <c r="O40" s="28" t="s">
        <v>60</v>
      </c>
      <c r="P40" s="28"/>
      <c r="Q40" s="28" t="s">
        <v>61</v>
      </c>
      <c r="R40" s="27"/>
      <c r="S40" s="28" t="s">
        <v>126</v>
      </c>
      <c r="T40" s="27"/>
      <c r="U40" s="29" t="s">
        <v>108</v>
      </c>
      <c r="V40" s="29"/>
      <c r="W40" s="96"/>
    </row>
    <row r="41" spans="1:23" s="3" customFormat="1" ht="12.95">
      <c r="E41" s="36">
        <v>444288398</v>
      </c>
      <c r="F41" s="37">
        <f>SUM(F25:F40)</f>
        <v>73441368</v>
      </c>
      <c r="G41" s="24"/>
      <c r="H41" s="24"/>
      <c r="I41" s="24"/>
      <c r="J41" s="24"/>
      <c r="K41" s="24"/>
      <c r="L41" s="24"/>
      <c r="N41" s="4">
        <f>SUM(N25:N40)</f>
        <v>34000000</v>
      </c>
      <c r="U41" s="33"/>
      <c r="V41" s="33"/>
      <c r="W41" s="33"/>
    </row>
    <row r="42" spans="1:23" s="3" customFormat="1" ht="12.95">
      <c r="F42" s="5"/>
      <c r="M42" s="3" t="s">
        <v>127</v>
      </c>
      <c r="N42" s="4">
        <f>34000000-N41</f>
        <v>0</v>
      </c>
      <c r="U42" s="33"/>
      <c r="V42" s="33"/>
      <c r="W42" s="33"/>
    </row>
  </sheetData>
  <sortState xmlns:xlrd2="http://schemas.microsoft.com/office/spreadsheetml/2017/richdata2" ref="A25:W40">
    <sortCondition descending="1" ref="M25:M40"/>
  </sortState>
  <mergeCells count="34">
    <mergeCell ref="W21:W24"/>
    <mergeCell ref="A21:A24"/>
    <mergeCell ref="C21:C24"/>
    <mergeCell ref="D21:D24"/>
    <mergeCell ref="E21:E24"/>
    <mergeCell ref="F21:F24"/>
    <mergeCell ref="S21:S24"/>
    <mergeCell ref="T21:T24"/>
    <mergeCell ref="G22:H22"/>
    <mergeCell ref="N21:N24"/>
    <mergeCell ref="G21:L21"/>
    <mergeCell ref="O21:O24"/>
    <mergeCell ref="R21:R24"/>
    <mergeCell ref="B21:B24"/>
    <mergeCell ref="P21:P24"/>
    <mergeCell ref="Q21:Q24"/>
    <mergeCell ref="A7:D7"/>
    <mergeCell ref="E13:N13"/>
    <mergeCell ref="E17:N17"/>
    <mergeCell ref="E15:N15"/>
    <mergeCell ref="E14:N14"/>
    <mergeCell ref="E16:N16"/>
    <mergeCell ref="V21:V24"/>
    <mergeCell ref="E5:N5"/>
    <mergeCell ref="E4:N4"/>
    <mergeCell ref="U21:U24"/>
    <mergeCell ref="E3:N3"/>
    <mergeCell ref="I22:L22"/>
    <mergeCell ref="M21:M23"/>
    <mergeCell ref="E6:N6"/>
    <mergeCell ref="E18:N18"/>
    <mergeCell ref="E7:N7"/>
    <mergeCell ref="E9:N9"/>
    <mergeCell ref="E10:N10"/>
  </mergeCells>
  <dataValidations count="5">
    <dataValidation type="decimal" operator="lessThanOrEqual" allowBlank="1" showInputMessage="1" showErrorMessage="1" error="max. 15" sqref="I1:J22 I41:J1048576" xr:uid="{00000000-0002-0000-0000-000001000000}">
      <formula1>10</formula1>
    </dataValidation>
    <dataValidation type="decimal" operator="lessThanOrEqual" allowBlank="1" showInputMessage="1" showErrorMessage="1" error="max. 40" sqref="G1:G22 G41:G1048576" xr:uid="{D58BA2C8-DFF4-4E99-B25A-E125D81346B4}">
      <formula1>30</formula1>
    </dataValidation>
    <dataValidation type="decimal" operator="lessThanOrEqual" allowBlank="1" showInputMessage="1" showErrorMessage="1" error="max. 15" sqref="H1:H22 H41:H1048576" xr:uid="{97226F90-307A-463B-9838-1EB482B1D577}">
      <formula1>20</formula1>
    </dataValidation>
    <dataValidation type="decimal" operator="lessThanOrEqual" allowBlank="1" showInputMessage="1" showErrorMessage="1" error="max. 5" sqref="K1:K22 K41:K1048576" xr:uid="{0D53CE11-32EA-4EFD-A371-5C375B0353F2}">
      <formula1>20</formula1>
    </dataValidation>
    <dataValidation type="decimal" operator="lessThanOrEqual" allowBlank="1" showInputMessage="1" showErrorMessage="1" error="max. 10" sqref="L1:L22 L41:L1048576" xr:uid="{00000000-0002-0000-0000-000002000000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5B5F1-3F75-4FC4-9FCD-BA3F6AF5FE03}">
  <sheetPr>
    <pageSetUpPr fitToPage="1"/>
  </sheetPr>
  <dimension ref="A1:L44"/>
  <sheetViews>
    <sheetView topLeftCell="B23" zoomScale="70" zoomScaleNormal="70" workbookViewId="0">
      <selection activeCell="L30" sqref="L30"/>
    </sheetView>
  </sheetViews>
  <sheetFormatPr defaultColWidth="9.140625" defaultRowHeight="12.75" customHeight="1"/>
  <cols>
    <col min="1" max="1" width="16.85546875" style="1" customWidth="1"/>
    <col min="2" max="2" width="30" style="1" bestFit="1" customWidth="1"/>
    <col min="3" max="3" width="43.42578125" style="1" customWidth="1"/>
    <col min="4" max="4" width="15.42578125" style="1" customWidth="1"/>
    <col min="5" max="5" width="15" style="1" customWidth="1"/>
    <col min="6" max="7" width="9.42578125" style="1" customWidth="1"/>
    <col min="8" max="8" width="10" style="1" customWidth="1"/>
    <col min="9" max="11" width="9.42578125" style="1" customWidth="1"/>
    <col min="12" max="12" width="10.5703125" style="1" customWidth="1"/>
    <col min="13" max="16384" width="9.140625" style="1"/>
  </cols>
  <sheetData>
    <row r="1" spans="1:12" ht="38.25" customHeight="1">
      <c r="A1" s="23" t="s">
        <v>0</v>
      </c>
    </row>
    <row r="2" spans="1:12" ht="15" customHeight="1">
      <c r="A2" s="10" t="s">
        <v>1</v>
      </c>
      <c r="D2" s="2" t="s">
        <v>2</v>
      </c>
    </row>
    <row r="3" spans="1:12" ht="15" customHeight="1">
      <c r="A3" s="10" t="s">
        <v>3</v>
      </c>
      <c r="D3" s="65" t="s">
        <v>4</v>
      </c>
      <c r="E3" s="65"/>
      <c r="F3" s="65"/>
      <c r="G3" s="65"/>
      <c r="H3" s="65"/>
      <c r="I3" s="65"/>
      <c r="J3" s="65"/>
      <c r="K3" s="65"/>
      <c r="L3" s="38"/>
    </row>
    <row r="4" spans="1:12" ht="15" customHeight="1">
      <c r="A4" s="2" t="s">
        <v>5</v>
      </c>
      <c r="D4" s="64" t="s">
        <v>6</v>
      </c>
      <c r="E4" s="64"/>
      <c r="F4" s="64"/>
      <c r="G4" s="64"/>
      <c r="H4" s="64"/>
      <c r="I4" s="64"/>
      <c r="J4" s="64"/>
      <c r="K4" s="64"/>
      <c r="L4" s="20"/>
    </row>
    <row r="5" spans="1:12" ht="15" customHeight="1">
      <c r="A5" s="10" t="s">
        <v>7</v>
      </c>
      <c r="D5" s="64" t="s">
        <v>8</v>
      </c>
      <c r="E5" s="64"/>
      <c r="F5" s="64"/>
      <c r="G5" s="64"/>
      <c r="H5" s="64"/>
      <c r="I5" s="64"/>
      <c r="J5" s="64"/>
      <c r="K5" s="64"/>
      <c r="L5" s="20"/>
    </row>
    <row r="6" spans="1:12" ht="15" customHeight="1">
      <c r="A6" s="10" t="s">
        <v>9</v>
      </c>
      <c r="D6" s="64" t="s">
        <v>10</v>
      </c>
      <c r="E6" s="64"/>
      <c r="F6" s="64"/>
      <c r="G6" s="64"/>
      <c r="H6" s="64"/>
      <c r="I6" s="64"/>
      <c r="J6" s="64"/>
      <c r="K6" s="64"/>
      <c r="L6" s="20"/>
    </row>
    <row r="7" spans="1:12" ht="26.25" customHeight="1">
      <c r="A7" s="79" t="s">
        <v>128</v>
      </c>
      <c r="B7" s="70"/>
      <c r="C7" s="70"/>
      <c r="D7" s="64" t="s">
        <v>12</v>
      </c>
      <c r="E7" s="64"/>
      <c r="F7" s="64"/>
      <c r="G7" s="64"/>
      <c r="H7" s="64"/>
      <c r="I7" s="64"/>
      <c r="J7" s="64"/>
      <c r="K7" s="64"/>
      <c r="L7" s="20"/>
    </row>
    <row r="8" spans="1:12" ht="15" customHeight="1">
      <c r="A8" s="21" t="s">
        <v>129</v>
      </c>
      <c r="B8" s="9"/>
      <c r="C8" s="9"/>
      <c r="D8" s="22" t="s">
        <v>14</v>
      </c>
      <c r="E8" s="20"/>
      <c r="F8" s="20"/>
      <c r="G8" s="20"/>
      <c r="H8" s="20"/>
      <c r="I8" s="20"/>
      <c r="J8" s="20"/>
      <c r="K8" s="20"/>
      <c r="L8" s="20"/>
    </row>
    <row r="9" spans="1:12" ht="28.5" customHeight="1">
      <c r="A9" s="35" t="s">
        <v>15</v>
      </c>
      <c r="B9" s="9"/>
      <c r="C9" s="9"/>
      <c r="D9" s="64" t="s">
        <v>16</v>
      </c>
      <c r="E9" s="64"/>
      <c r="F9" s="64"/>
      <c r="G9" s="64"/>
      <c r="H9" s="64"/>
      <c r="I9" s="64"/>
      <c r="J9" s="64"/>
      <c r="K9" s="64"/>
      <c r="L9" s="20"/>
    </row>
    <row r="10" spans="1:12" ht="27.75" customHeight="1">
      <c r="A10" s="2" t="s">
        <v>17</v>
      </c>
      <c r="B10" s="9"/>
      <c r="C10" s="9"/>
      <c r="D10" s="64" t="s">
        <v>18</v>
      </c>
      <c r="E10" s="64"/>
      <c r="F10" s="64"/>
      <c r="G10" s="64"/>
      <c r="H10" s="64"/>
      <c r="I10" s="64"/>
      <c r="J10" s="64"/>
      <c r="K10" s="64"/>
      <c r="L10" s="20"/>
    </row>
    <row r="11" spans="1:12" ht="17.25" customHeight="1">
      <c r="C11" s="9"/>
    </row>
    <row r="12" spans="1:12" ht="66" customHeight="1">
      <c r="D12" s="2" t="s">
        <v>19</v>
      </c>
      <c r="E12" s="8"/>
      <c r="F12" s="8"/>
      <c r="G12" s="8"/>
      <c r="H12" s="8"/>
      <c r="I12" s="8"/>
      <c r="J12" s="8"/>
      <c r="K12" s="8"/>
      <c r="L12" s="8"/>
    </row>
    <row r="13" spans="1:12" ht="25.5" customHeight="1">
      <c r="D13" s="68" t="s">
        <v>20</v>
      </c>
      <c r="E13" s="68"/>
      <c r="F13" s="68"/>
      <c r="G13" s="68"/>
      <c r="H13" s="68"/>
      <c r="I13" s="68"/>
      <c r="J13" s="68"/>
      <c r="K13" s="68"/>
      <c r="L13" s="8"/>
    </row>
    <row r="14" spans="1:12" ht="25.5" customHeight="1">
      <c r="D14" s="68" t="s">
        <v>21</v>
      </c>
      <c r="E14" s="68"/>
      <c r="F14" s="68"/>
      <c r="G14" s="68"/>
      <c r="H14" s="68"/>
      <c r="I14" s="68"/>
      <c r="J14" s="68"/>
      <c r="K14" s="68"/>
      <c r="L14" s="8"/>
    </row>
    <row r="15" spans="1:12" ht="25.5" customHeight="1">
      <c r="D15" s="68" t="s">
        <v>22</v>
      </c>
      <c r="E15" s="68"/>
      <c r="F15" s="68"/>
      <c r="G15" s="68"/>
      <c r="H15" s="68"/>
      <c r="I15" s="68"/>
      <c r="J15" s="68"/>
      <c r="K15" s="68"/>
      <c r="L15" s="8"/>
    </row>
    <row r="16" spans="1:12" ht="15" customHeight="1">
      <c r="D16" s="68" t="s">
        <v>23</v>
      </c>
      <c r="E16" s="68"/>
      <c r="F16" s="68"/>
      <c r="G16" s="68"/>
      <c r="H16" s="68"/>
      <c r="I16" s="68"/>
      <c r="J16" s="68"/>
      <c r="K16" s="68"/>
      <c r="L16" s="8"/>
    </row>
    <row r="17" spans="1:12" ht="15" customHeight="1">
      <c r="D17" s="68" t="s">
        <v>24</v>
      </c>
      <c r="E17" s="68"/>
      <c r="F17" s="68"/>
      <c r="G17" s="68"/>
      <c r="H17" s="68"/>
      <c r="I17" s="68"/>
      <c r="J17" s="68"/>
      <c r="K17" s="68"/>
      <c r="L17" s="8"/>
    </row>
    <row r="18" spans="1:12" ht="15" customHeight="1">
      <c r="D18" s="68" t="s">
        <v>25</v>
      </c>
      <c r="E18" s="68"/>
      <c r="F18" s="68"/>
      <c r="G18" s="68"/>
      <c r="H18" s="68"/>
      <c r="I18" s="68"/>
      <c r="J18" s="68"/>
      <c r="K18" s="68"/>
      <c r="L18" s="8"/>
    </row>
    <row r="19" spans="1:12" ht="15" customHeight="1">
      <c r="A19" s="2"/>
    </row>
    <row r="20" spans="1:12" ht="15" customHeight="1">
      <c r="A20" s="2"/>
      <c r="G20" s="2"/>
      <c r="H20" s="2"/>
      <c r="I20" s="2"/>
    </row>
    <row r="21" spans="1:12" ht="15" customHeight="1">
      <c r="A21" s="86" t="s">
        <v>26</v>
      </c>
      <c r="B21" s="76" t="s">
        <v>28</v>
      </c>
      <c r="C21" s="76" t="s">
        <v>29</v>
      </c>
      <c r="D21" s="76" t="s">
        <v>30</v>
      </c>
      <c r="E21" s="90" t="s">
        <v>31</v>
      </c>
      <c r="F21" s="83" t="s">
        <v>32</v>
      </c>
      <c r="G21" s="84"/>
      <c r="H21" s="84"/>
      <c r="I21" s="84"/>
      <c r="J21" s="84"/>
      <c r="K21" s="85"/>
      <c r="L21" s="76" t="s">
        <v>33</v>
      </c>
    </row>
    <row r="22" spans="1:12" ht="14.45" customHeight="1">
      <c r="A22" s="87"/>
      <c r="B22" s="77"/>
      <c r="C22" s="77"/>
      <c r="D22" s="77"/>
      <c r="E22" s="91"/>
      <c r="F22" s="80" t="s">
        <v>44</v>
      </c>
      <c r="G22" s="81"/>
      <c r="H22" s="80" t="s">
        <v>45</v>
      </c>
      <c r="I22" s="82"/>
      <c r="J22" s="82"/>
      <c r="K22" s="81"/>
      <c r="L22" s="77"/>
    </row>
    <row r="23" spans="1:12" ht="78" customHeight="1">
      <c r="A23" s="87"/>
      <c r="B23" s="77"/>
      <c r="C23" s="77"/>
      <c r="D23" s="77"/>
      <c r="E23" s="91"/>
      <c r="F23" s="7" t="s">
        <v>46</v>
      </c>
      <c r="G23" s="7" t="s">
        <v>47</v>
      </c>
      <c r="H23" s="7" t="s">
        <v>48</v>
      </c>
      <c r="I23" s="9" t="s">
        <v>49</v>
      </c>
      <c r="J23" s="7" t="s">
        <v>50</v>
      </c>
      <c r="K23" s="9" t="s">
        <v>51</v>
      </c>
      <c r="L23" s="78"/>
    </row>
    <row r="24" spans="1:12" ht="30.95" customHeight="1">
      <c r="A24" s="88"/>
      <c r="B24" s="89"/>
      <c r="C24" s="89"/>
      <c r="D24" s="89"/>
      <c r="E24" s="92"/>
      <c r="F24" s="14" t="s">
        <v>52</v>
      </c>
      <c r="G24" s="14" t="s">
        <v>53</v>
      </c>
      <c r="H24" s="14" t="s">
        <v>54</v>
      </c>
      <c r="I24" s="14" t="s">
        <v>54</v>
      </c>
      <c r="J24" s="14" t="s">
        <v>54</v>
      </c>
      <c r="K24" s="14" t="s">
        <v>55</v>
      </c>
      <c r="L24" s="6"/>
    </row>
    <row r="25" spans="1:12" ht="14.1">
      <c r="A25" s="28" t="s">
        <v>83</v>
      </c>
      <c r="B25" s="15" t="s">
        <v>84</v>
      </c>
      <c r="C25" s="15" t="s">
        <v>85</v>
      </c>
      <c r="D25" s="16">
        <v>1920000</v>
      </c>
      <c r="E25" s="16">
        <v>1600000</v>
      </c>
      <c r="F25" s="42">
        <v>28</v>
      </c>
      <c r="G25" s="42">
        <v>15</v>
      </c>
      <c r="H25" s="42">
        <v>12</v>
      </c>
      <c r="I25" s="42">
        <v>14</v>
      </c>
      <c r="J25" s="42">
        <v>8</v>
      </c>
      <c r="K25" s="42">
        <v>5</v>
      </c>
      <c r="L25" s="42">
        <f t="shared" ref="L25:L40" si="0">SUM(F25:K25)</f>
        <v>82</v>
      </c>
    </row>
    <row r="26" spans="1:12" ht="14.1">
      <c r="A26" s="28" t="s">
        <v>109</v>
      </c>
      <c r="B26" s="15" t="s">
        <v>84</v>
      </c>
      <c r="C26" s="17" t="s">
        <v>110</v>
      </c>
      <c r="D26" s="16">
        <v>2500000</v>
      </c>
      <c r="E26" s="16">
        <v>2000000</v>
      </c>
      <c r="F26" s="42">
        <v>21</v>
      </c>
      <c r="G26" s="42">
        <v>11</v>
      </c>
      <c r="H26" s="42">
        <v>12</v>
      </c>
      <c r="I26" s="42">
        <v>12</v>
      </c>
      <c r="J26" s="42">
        <v>6</v>
      </c>
      <c r="K26" s="42">
        <v>4</v>
      </c>
      <c r="L26" s="42">
        <f t="shared" si="0"/>
        <v>66</v>
      </c>
    </row>
    <row r="27" spans="1:12" ht="14.1">
      <c r="A27" s="28" t="s">
        <v>123</v>
      </c>
      <c r="B27" s="15" t="s">
        <v>124</v>
      </c>
      <c r="C27" s="17" t="s">
        <v>125</v>
      </c>
      <c r="D27" s="16">
        <v>5180000</v>
      </c>
      <c r="E27" s="16">
        <v>2000000</v>
      </c>
      <c r="F27" s="42">
        <v>16</v>
      </c>
      <c r="G27" s="42">
        <v>8</v>
      </c>
      <c r="H27" s="42">
        <v>8</v>
      </c>
      <c r="I27" s="42">
        <v>10</v>
      </c>
      <c r="J27" s="42">
        <v>4</v>
      </c>
      <c r="K27" s="42">
        <v>3</v>
      </c>
      <c r="L27" s="42">
        <f t="shared" si="0"/>
        <v>49</v>
      </c>
    </row>
    <row r="28" spans="1:12" ht="14.1">
      <c r="A28" s="28" t="s">
        <v>74</v>
      </c>
      <c r="B28" s="15" t="s">
        <v>75</v>
      </c>
      <c r="C28" s="17" t="s">
        <v>76</v>
      </c>
      <c r="D28" s="16">
        <v>2858663</v>
      </c>
      <c r="E28" s="16">
        <v>2000000</v>
      </c>
      <c r="F28" s="42">
        <v>30</v>
      </c>
      <c r="G28" s="42">
        <v>15</v>
      </c>
      <c r="H28" s="42">
        <v>10</v>
      </c>
      <c r="I28" s="42">
        <v>17</v>
      </c>
      <c r="J28" s="42">
        <v>9</v>
      </c>
      <c r="K28" s="42">
        <v>5</v>
      </c>
      <c r="L28" s="42">
        <f t="shared" si="0"/>
        <v>86</v>
      </c>
    </row>
    <row r="29" spans="1:12" ht="14.1">
      <c r="A29" s="28" t="s">
        <v>56</v>
      </c>
      <c r="B29" s="15" t="s">
        <v>58</v>
      </c>
      <c r="C29" s="17" t="s">
        <v>59</v>
      </c>
      <c r="D29" s="16">
        <v>3880000</v>
      </c>
      <c r="E29" s="16">
        <v>2000000</v>
      </c>
      <c r="F29" s="42">
        <v>26</v>
      </c>
      <c r="G29" s="42">
        <v>13</v>
      </c>
      <c r="H29" s="42">
        <v>16</v>
      </c>
      <c r="I29" s="42">
        <v>16</v>
      </c>
      <c r="J29" s="42">
        <v>8</v>
      </c>
      <c r="K29" s="42">
        <v>5</v>
      </c>
      <c r="L29" s="42">
        <f t="shared" si="0"/>
        <v>84</v>
      </c>
    </row>
    <row r="30" spans="1:12" ht="14.1">
      <c r="A30" s="28" t="s">
        <v>64</v>
      </c>
      <c r="B30" s="15" t="s">
        <v>65</v>
      </c>
      <c r="C30" s="17" t="s">
        <v>66</v>
      </c>
      <c r="D30" s="16">
        <v>6689500</v>
      </c>
      <c r="E30" s="16">
        <v>2000000</v>
      </c>
      <c r="F30" s="42">
        <v>28</v>
      </c>
      <c r="G30" s="42">
        <v>11</v>
      </c>
      <c r="H30" s="42">
        <v>16</v>
      </c>
      <c r="I30" s="42">
        <v>14</v>
      </c>
      <c r="J30" s="42">
        <v>9</v>
      </c>
      <c r="K30" s="42">
        <v>5</v>
      </c>
      <c r="L30" s="42">
        <f t="shared" si="0"/>
        <v>83</v>
      </c>
    </row>
    <row r="31" spans="1:12" ht="14.1">
      <c r="A31" s="28" t="s">
        <v>116</v>
      </c>
      <c r="B31" s="15" t="s">
        <v>117</v>
      </c>
      <c r="C31" s="17" t="s">
        <v>118</v>
      </c>
      <c r="D31" s="16">
        <v>3100000</v>
      </c>
      <c r="E31" s="16">
        <v>2000000</v>
      </c>
      <c r="F31" s="42">
        <v>19</v>
      </c>
      <c r="G31" s="42">
        <v>8</v>
      </c>
      <c r="H31" s="42">
        <v>10</v>
      </c>
      <c r="I31" s="42">
        <v>12</v>
      </c>
      <c r="J31" s="42">
        <v>7</v>
      </c>
      <c r="K31" s="42">
        <v>5</v>
      </c>
      <c r="L31" s="42">
        <f t="shared" si="0"/>
        <v>61</v>
      </c>
    </row>
    <row r="32" spans="1:12" ht="14.1">
      <c r="A32" s="28" t="s">
        <v>112</v>
      </c>
      <c r="B32" s="15" t="s">
        <v>89</v>
      </c>
      <c r="C32" s="17" t="s">
        <v>113</v>
      </c>
      <c r="D32" s="16">
        <v>1885000</v>
      </c>
      <c r="E32" s="16">
        <v>700000</v>
      </c>
      <c r="F32" s="42">
        <v>10</v>
      </c>
      <c r="G32" s="42">
        <v>7</v>
      </c>
      <c r="H32" s="42">
        <v>16</v>
      </c>
      <c r="I32" s="42">
        <v>12</v>
      </c>
      <c r="J32" s="42">
        <v>7</v>
      </c>
      <c r="K32" s="42">
        <v>4</v>
      </c>
      <c r="L32" s="42">
        <f t="shared" si="0"/>
        <v>56</v>
      </c>
    </row>
    <row r="33" spans="1:12" ht="14.1">
      <c r="A33" s="28" t="s">
        <v>102</v>
      </c>
      <c r="B33" s="15" t="s">
        <v>103</v>
      </c>
      <c r="C33" s="17" t="s">
        <v>104</v>
      </c>
      <c r="D33" s="16">
        <v>1699000</v>
      </c>
      <c r="E33" s="16">
        <v>1500000</v>
      </c>
      <c r="F33" s="42">
        <v>20</v>
      </c>
      <c r="G33" s="42">
        <v>8</v>
      </c>
      <c r="H33" s="42">
        <v>10</v>
      </c>
      <c r="I33" s="42">
        <v>12</v>
      </c>
      <c r="J33" s="42">
        <v>8</v>
      </c>
      <c r="K33" s="42">
        <v>4</v>
      </c>
      <c r="L33" s="42">
        <f t="shared" si="0"/>
        <v>62</v>
      </c>
    </row>
    <row r="34" spans="1:12" ht="14.1">
      <c r="A34" s="28" t="s">
        <v>97</v>
      </c>
      <c r="B34" s="15" t="s">
        <v>98</v>
      </c>
      <c r="C34" s="17" t="s">
        <v>99</v>
      </c>
      <c r="D34" s="16">
        <v>4405000</v>
      </c>
      <c r="E34" s="16">
        <v>2000000</v>
      </c>
      <c r="F34" s="42">
        <v>20</v>
      </c>
      <c r="G34" s="42">
        <v>11</v>
      </c>
      <c r="H34" s="42">
        <v>12</v>
      </c>
      <c r="I34" s="42">
        <v>10</v>
      </c>
      <c r="J34" s="42">
        <v>6</v>
      </c>
      <c r="K34" s="42">
        <v>4</v>
      </c>
      <c r="L34" s="42">
        <f t="shared" si="0"/>
        <v>63</v>
      </c>
    </row>
    <row r="35" spans="1:12" ht="14.1">
      <c r="A35" s="28" t="s">
        <v>106</v>
      </c>
      <c r="B35" s="15" t="s">
        <v>80</v>
      </c>
      <c r="C35" s="17" t="s">
        <v>107</v>
      </c>
      <c r="D35" s="16">
        <v>5749000</v>
      </c>
      <c r="E35" s="16">
        <v>2000000</v>
      </c>
      <c r="F35" s="42">
        <v>16</v>
      </c>
      <c r="G35" s="42">
        <v>10</v>
      </c>
      <c r="H35" s="42">
        <v>14</v>
      </c>
      <c r="I35" s="42">
        <v>10</v>
      </c>
      <c r="J35" s="42">
        <v>8</v>
      </c>
      <c r="K35" s="42">
        <v>4</v>
      </c>
      <c r="L35" s="42">
        <f t="shared" si="0"/>
        <v>62</v>
      </c>
    </row>
    <row r="36" spans="1:12" ht="14.1">
      <c r="A36" s="34" t="s">
        <v>79</v>
      </c>
      <c r="B36" s="18" t="s">
        <v>80</v>
      </c>
      <c r="C36" s="18" t="s">
        <v>81</v>
      </c>
      <c r="D36" s="19">
        <v>45777600</v>
      </c>
      <c r="E36" s="19">
        <v>11000000</v>
      </c>
      <c r="F36" s="42">
        <v>26</v>
      </c>
      <c r="G36" s="42">
        <v>13</v>
      </c>
      <c r="H36" s="42">
        <v>7</v>
      </c>
      <c r="I36" s="42">
        <v>9</v>
      </c>
      <c r="J36" s="42">
        <v>17</v>
      </c>
      <c r="K36" s="42">
        <v>7</v>
      </c>
      <c r="L36" s="42">
        <f t="shared" si="0"/>
        <v>79</v>
      </c>
    </row>
    <row r="37" spans="1:12" ht="14.1">
      <c r="A37" s="34" t="s">
        <v>92</v>
      </c>
      <c r="B37" s="18" t="s">
        <v>93</v>
      </c>
      <c r="C37" s="18" t="s">
        <v>94</v>
      </c>
      <c r="D37" s="19">
        <v>89773098</v>
      </c>
      <c r="E37" s="19">
        <v>8000000</v>
      </c>
      <c r="F37" s="42">
        <v>20</v>
      </c>
      <c r="G37" s="42">
        <v>15</v>
      </c>
      <c r="H37" s="42">
        <v>8</v>
      </c>
      <c r="I37" s="42">
        <v>8</v>
      </c>
      <c r="J37" s="42">
        <v>17</v>
      </c>
      <c r="K37" s="42">
        <v>6</v>
      </c>
      <c r="L37" s="42">
        <f t="shared" si="0"/>
        <v>74</v>
      </c>
    </row>
    <row r="38" spans="1:12" ht="14.1">
      <c r="A38" s="34" t="s">
        <v>120</v>
      </c>
      <c r="B38" s="18" t="s">
        <v>121</v>
      </c>
      <c r="C38" s="18" t="s">
        <v>122</v>
      </c>
      <c r="D38" s="19">
        <v>8141368</v>
      </c>
      <c r="E38" s="19">
        <v>7141368</v>
      </c>
      <c r="F38" s="42">
        <v>19</v>
      </c>
      <c r="G38" s="42">
        <v>11</v>
      </c>
      <c r="H38" s="42">
        <v>8</v>
      </c>
      <c r="I38" s="42">
        <v>3</v>
      </c>
      <c r="J38" s="42">
        <v>15</v>
      </c>
      <c r="K38" s="42">
        <v>8</v>
      </c>
      <c r="L38" s="42">
        <f t="shared" si="0"/>
        <v>64</v>
      </c>
    </row>
    <row r="39" spans="1:12" ht="14.1">
      <c r="A39" s="34" t="s">
        <v>69</v>
      </c>
      <c r="B39" s="18" t="s">
        <v>71</v>
      </c>
      <c r="C39" s="18" t="s">
        <v>72</v>
      </c>
      <c r="D39" s="19">
        <v>58401849</v>
      </c>
      <c r="E39" s="19">
        <v>15500000</v>
      </c>
      <c r="F39" s="42">
        <v>28</v>
      </c>
      <c r="G39" s="42">
        <v>18</v>
      </c>
      <c r="H39" s="42">
        <v>9</v>
      </c>
      <c r="I39" s="42">
        <v>8</v>
      </c>
      <c r="J39" s="42">
        <v>18</v>
      </c>
      <c r="K39" s="42">
        <v>8</v>
      </c>
      <c r="L39" s="42">
        <f t="shared" si="0"/>
        <v>89</v>
      </c>
    </row>
    <row r="40" spans="1:12" ht="14.1">
      <c r="A40" s="34" t="s">
        <v>88</v>
      </c>
      <c r="B40" s="18" t="s">
        <v>89</v>
      </c>
      <c r="C40" s="18" t="s">
        <v>90</v>
      </c>
      <c r="D40" s="19">
        <v>202328320</v>
      </c>
      <c r="E40" s="19">
        <v>12000000</v>
      </c>
      <c r="F40" s="42">
        <v>25</v>
      </c>
      <c r="G40" s="42">
        <v>16</v>
      </c>
      <c r="H40" s="42">
        <v>8</v>
      </c>
      <c r="I40" s="42">
        <v>7</v>
      </c>
      <c r="J40" s="42">
        <v>17</v>
      </c>
      <c r="K40" s="42">
        <v>7</v>
      </c>
      <c r="L40" s="42">
        <f t="shared" si="0"/>
        <v>80</v>
      </c>
    </row>
    <row r="41" spans="1:12" ht="12.75" customHeight="1">
      <c r="A41" s="3"/>
      <c r="B41" s="3"/>
      <c r="C41" s="3"/>
      <c r="D41" s="13">
        <f>SUM(D25:D40)</f>
        <v>444288398</v>
      </c>
      <c r="E41" s="13">
        <f>SUM(E25:E40)</f>
        <v>73441368</v>
      </c>
      <c r="F41" s="3"/>
      <c r="G41" s="3"/>
      <c r="H41" s="3"/>
      <c r="I41" s="3"/>
      <c r="J41" s="3"/>
      <c r="K41" s="3"/>
      <c r="L41" s="3"/>
    </row>
    <row r="42" spans="1:12" ht="12.95">
      <c r="A42" s="3"/>
      <c r="B42" s="3"/>
      <c r="C42" s="3"/>
      <c r="E42" s="5"/>
      <c r="F42" s="3"/>
      <c r="G42" s="3"/>
      <c r="H42" s="3"/>
      <c r="I42" s="3"/>
      <c r="J42" s="3"/>
      <c r="K42" s="3"/>
      <c r="L42" s="3"/>
    </row>
    <row r="44" spans="1:12" ht="12.75" customHeight="1">
      <c r="D44" s="12"/>
    </row>
  </sheetData>
  <mergeCells count="23">
    <mergeCell ref="D17:K17"/>
    <mergeCell ref="D18:K18"/>
    <mergeCell ref="D7:K7"/>
    <mergeCell ref="D9:K9"/>
    <mergeCell ref="D10:K10"/>
    <mergeCell ref="D13:K13"/>
    <mergeCell ref="D14:K14"/>
    <mergeCell ref="L21:L23"/>
    <mergeCell ref="A7:C7"/>
    <mergeCell ref="D3:K3"/>
    <mergeCell ref="D4:K4"/>
    <mergeCell ref="D5:K5"/>
    <mergeCell ref="D6:K6"/>
    <mergeCell ref="F22:G22"/>
    <mergeCell ref="H22:K22"/>
    <mergeCell ref="F21:K21"/>
    <mergeCell ref="A21:A24"/>
    <mergeCell ref="B21:B24"/>
    <mergeCell ref="C21:C24"/>
    <mergeCell ref="D21:D24"/>
    <mergeCell ref="E21:E24"/>
    <mergeCell ref="D15:K15"/>
    <mergeCell ref="D16:K16"/>
  </mergeCells>
  <dataValidations count="10">
    <dataValidation type="decimal" operator="lessThanOrEqual" allowBlank="1" showInputMessage="1" showErrorMessage="1" error="max. 10" sqref="J41:K44 K45:K1048576 J1:K20 K21:K22" xr:uid="{875698F3-ADA0-422E-AB91-EB5A0BEA1656}">
      <formula1>10</formula1>
    </dataValidation>
    <dataValidation type="decimal" allowBlank="1" showInputMessage="1" showErrorMessage="1" error="max. 40" sqref="F45:F1048576 F21:F22" xr:uid="{F63D0F08-3603-42F9-9F58-15738EA00E51}">
      <formula1>0</formula1>
      <formula2>30</formula2>
    </dataValidation>
    <dataValidation type="decimal" allowBlank="1" showInputMessage="1" showErrorMessage="1" error="max. 15" sqref="G45:G1048576 G21:G22" xr:uid="{F61ACC6D-12C9-4B5B-8A81-CAB7214FDB21}">
      <formula1>0</formula1>
      <formula2>20</formula2>
    </dataValidation>
    <dataValidation type="decimal" allowBlank="1" showInputMessage="1" showErrorMessage="1" error="max. 15" sqref="H45:H1048576 H21:H22" xr:uid="{A5A292AB-5291-4DB8-A66A-FE9190B272E0}">
      <formula1>0</formula1>
      <formula2>10</formula2>
    </dataValidation>
    <dataValidation type="decimal" allowBlank="1" showInputMessage="1" showErrorMessage="1" error="max. 10" sqref="J45:J1048576 J21:J22" xr:uid="{974CBD54-9713-429A-9F33-6007966FCC27}">
      <formula1>0</formula1>
      <formula2>10</formula2>
    </dataValidation>
    <dataValidation type="decimal" operator="lessThanOrEqual" allowBlank="1" showInputMessage="1" showErrorMessage="1" error="max. 15" sqref="G1:G20 G41:G44" xr:uid="{845FA8D0-39A4-4CCB-8170-2A113E14536A}">
      <formula1>20</formula1>
    </dataValidation>
    <dataValidation type="decimal" operator="lessThanOrEqual" allowBlank="1" showInputMessage="1" showErrorMessage="1" error="max. 40" sqref="F1:F20 F25:F44 G25:K40" xr:uid="{5D515265-199D-403F-96EE-8CCDD0933621}">
      <formula1>30</formula1>
    </dataValidation>
    <dataValidation type="decimal" operator="lessThanOrEqual" allowBlank="1" showInputMessage="1" showErrorMessage="1" error="max. 15" sqref="H1:H20 H41:H44" xr:uid="{C9BB2DDA-58AB-4B6F-A57F-54F78F3DC6F8}">
      <formula1>10</formula1>
    </dataValidation>
    <dataValidation type="decimal" allowBlank="1" showInputMessage="1" showErrorMessage="1" error="max. 5" sqref="I45:I1048576 I21:I22" xr:uid="{98DFCC49-A75B-454A-91D2-41975EA8DB4C}">
      <formula1>0</formula1>
      <formula2>20</formula2>
    </dataValidation>
    <dataValidation type="decimal" operator="lessThanOrEqual" allowBlank="1" showInputMessage="1" showErrorMessage="1" error="max. 5" sqref="I1:I20 I41:I44" xr:uid="{AF03462F-DB88-4686-A3F9-DEA79C9D554C}">
      <formula1>20</formula1>
    </dataValidation>
  </dataValidations>
  <pageMargins left="0.7" right="0.7" top="0.78740157499999996" bottom="0.78740157499999996" header="0.3" footer="0.3"/>
  <pageSetup scale="3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47E87-D849-4F09-9D07-C9E9DB5F3659}">
  <sheetPr>
    <pageSetUpPr fitToPage="1"/>
  </sheetPr>
  <dimension ref="A1:L44"/>
  <sheetViews>
    <sheetView topLeftCell="B23" zoomScale="70" zoomScaleNormal="70" workbookViewId="0">
      <selection activeCell="L39" sqref="L39"/>
    </sheetView>
  </sheetViews>
  <sheetFormatPr defaultColWidth="9.140625" defaultRowHeight="12.75" customHeight="1"/>
  <cols>
    <col min="1" max="1" width="15.42578125" style="1" customWidth="1"/>
    <col min="2" max="2" width="30" style="1" bestFit="1" customWidth="1"/>
    <col min="3" max="3" width="43.42578125" style="1" customWidth="1"/>
    <col min="4" max="4" width="15.42578125" style="1" customWidth="1"/>
    <col min="5" max="5" width="15" style="1" customWidth="1"/>
    <col min="6" max="7" width="9.42578125" style="1" customWidth="1"/>
    <col min="8" max="8" width="10" style="1" customWidth="1"/>
    <col min="9" max="12" width="9.42578125" style="1" customWidth="1"/>
    <col min="13" max="16384" width="9.140625" style="1"/>
  </cols>
  <sheetData>
    <row r="1" spans="1:12" ht="38.25" customHeight="1">
      <c r="A1" s="23" t="s">
        <v>0</v>
      </c>
    </row>
    <row r="2" spans="1:12" ht="15" customHeight="1">
      <c r="A2" s="10" t="s">
        <v>1</v>
      </c>
      <c r="D2" s="2" t="s">
        <v>2</v>
      </c>
    </row>
    <row r="3" spans="1:12" ht="15" customHeight="1">
      <c r="A3" s="10" t="s">
        <v>3</v>
      </c>
      <c r="D3" s="65" t="s">
        <v>4</v>
      </c>
      <c r="E3" s="65"/>
      <c r="F3" s="65"/>
      <c r="G3" s="65"/>
      <c r="H3" s="65"/>
      <c r="I3" s="65"/>
      <c r="J3" s="65"/>
      <c r="K3" s="65"/>
      <c r="L3" s="65"/>
    </row>
    <row r="4" spans="1:12" ht="15" customHeight="1">
      <c r="A4" s="2" t="s">
        <v>5</v>
      </c>
      <c r="D4" s="64" t="s">
        <v>6</v>
      </c>
      <c r="E4" s="64"/>
      <c r="F4" s="64"/>
      <c r="G4" s="64"/>
      <c r="H4" s="64"/>
      <c r="I4" s="64"/>
      <c r="J4" s="64"/>
      <c r="K4" s="64"/>
      <c r="L4" s="64"/>
    </row>
    <row r="5" spans="1:12" ht="15" customHeight="1">
      <c r="A5" s="10" t="s">
        <v>7</v>
      </c>
      <c r="D5" s="64" t="s">
        <v>8</v>
      </c>
      <c r="E5" s="64"/>
      <c r="F5" s="64"/>
      <c r="G5" s="64"/>
      <c r="H5" s="64"/>
      <c r="I5" s="64"/>
      <c r="J5" s="64"/>
      <c r="K5" s="64"/>
      <c r="L5" s="64"/>
    </row>
    <row r="6" spans="1:12" ht="15" customHeight="1">
      <c r="A6" s="10" t="s">
        <v>9</v>
      </c>
      <c r="D6" s="64" t="s">
        <v>10</v>
      </c>
      <c r="E6" s="64"/>
      <c r="F6" s="64"/>
      <c r="G6" s="64"/>
      <c r="H6" s="64"/>
      <c r="I6" s="64"/>
      <c r="J6" s="64"/>
      <c r="K6" s="64"/>
      <c r="L6" s="64"/>
    </row>
    <row r="7" spans="1:12" ht="26.25" customHeight="1">
      <c r="A7" s="79" t="s">
        <v>128</v>
      </c>
      <c r="B7" s="70"/>
      <c r="C7" s="70"/>
      <c r="D7" s="64" t="s">
        <v>12</v>
      </c>
      <c r="E7" s="64"/>
      <c r="F7" s="64"/>
      <c r="G7" s="64"/>
      <c r="H7" s="64"/>
      <c r="I7" s="64"/>
      <c r="J7" s="64"/>
      <c r="K7" s="64"/>
      <c r="L7" s="64"/>
    </row>
    <row r="8" spans="1:12" ht="15" customHeight="1">
      <c r="A8" s="21" t="s">
        <v>129</v>
      </c>
      <c r="B8" s="9"/>
      <c r="C8" s="9"/>
      <c r="D8" s="22" t="s">
        <v>14</v>
      </c>
      <c r="E8" s="20"/>
      <c r="F8" s="20"/>
      <c r="G8" s="20"/>
      <c r="H8" s="20"/>
      <c r="I8" s="20"/>
      <c r="J8" s="20"/>
      <c r="K8" s="20"/>
      <c r="L8" s="20"/>
    </row>
    <row r="9" spans="1:12" ht="28.5" customHeight="1">
      <c r="A9" s="35" t="s">
        <v>15</v>
      </c>
      <c r="B9" s="9"/>
      <c r="C9" s="9"/>
      <c r="D9" s="64" t="s">
        <v>16</v>
      </c>
      <c r="E9" s="64"/>
      <c r="F9" s="64"/>
      <c r="G9" s="64"/>
      <c r="H9" s="64"/>
      <c r="I9" s="64"/>
      <c r="J9" s="64"/>
      <c r="K9" s="64"/>
      <c r="L9" s="64"/>
    </row>
    <row r="10" spans="1:12" ht="27.75" customHeight="1">
      <c r="A10" s="2" t="s">
        <v>17</v>
      </c>
      <c r="B10" s="9"/>
      <c r="C10" s="9"/>
      <c r="D10" s="64" t="s">
        <v>18</v>
      </c>
      <c r="E10" s="64"/>
      <c r="F10" s="64"/>
      <c r="G10" s="64"/>
      <c r="H10" s="64"/>
      <c r="I10" s="64"/>
      <c r="J10" s="64"/>
      <c r="K10" s="64"/>
      <c r="L10" s="64"/>
    </row>
    <row r="11" spans="1:12" ht="17.25" customHeight="1">
      <c r="C11" s="9"/>
    </row>
    <row r="12" spans="1:12" ht="66" customHeight="1">
      <c r="D12" s="2" t="s">
        <v>19</v>
      </c>
      <c r="E12" s="8"/>
      <c r="F12" s="8"/>
      <c r="G12" s="8"/>
      <c r="H12" s="8"/>
      <c r="I12" s="8"/>
      <c r="J12" s="8"/>
      <c r="K12" s="8"/>
      <c r="L12" s="8"/>
    </row>
    <row r="13" spans="1:12" ht="25.5" customHeight="1">
      <c r="D13" s="68" t="s">
        <v>20</v>
      </c>
      <c r="E13" s="68"/>
      <c r="F13" s="68"/>
      <c r="G13" s="68"/>
      <c r="H13" s="68"/>
      <c r="I13" s="68"/>
      <c r="J13" s="68"/>
      <c r="K13" s="68"/>
      <c r="L13" s="68"/>
    </row>
    <row r="14" spans="1:12" ht="25.5" customHeight="1">
      <c r="D14" s="68" t="s">
        <v>21</v>
      </c>
      <c r="E14" s="68"/>
      <c r="F14" s="68"/>
      <c r="G14" s="68"/>
      <c r="H14" s="68"/>
      <c r="I14" s="68"/>
      <c r="J14" s="68"/>
      <c r="K14" s="68"/>
      <c r="L14" s="68"/>
    </row>
    <row r="15" spans="1:12" ht="25.5" customHeight="1">
      <c r="D15" s="68" t="s">
        <v>22</v>
      </c>
      <c r="E15" s="68"/>
      <c r="F15" s="68"/>
      <c r="G15" s="68"/>
      <c r="H15" s="68"/>
      <c r="I15" s="68"/>
      <c r="J15" s="68"/>
      <c r="K15" s="68"/>
      <c r="L15" s="68"/>
    </row>
    <row r="16" spans="1:12" ht="15" customHeight="1">
      <c r="D16" s="68" t="s">
        <v>23</v>
      </c>
      <c r="E16" s="68"/>
      <c r="F16" s="68"/>
      <c r="G16" s="68"/>
      <c r="H16" s="68"/>
      <c r="I16" s="68"/>
      <c r="J16" s="68"/>
      <c r="K16" s="68"/>
      <c r="L16" s="68"/>
    </row>
    <row r="17" spans="1:12" ht="15" customHeight="1">
      <c r="D17" s="68" t="s">
        <v>24</v>
      </c>
      <c r="E17" s="68"/>
      <c r="F17" s="68"/>
      <c r="G17" s="68"/>
      <c r="H17" s="68"/>
      <c r="I17" s="68"/>
      <c r="J17" s="68"/>
      <c r="K17" s="68"/>
      <c r="L17" s="68"/>
    </row>
    <row r="18" spans="1:12" ht="15" customHeight="1">
      <c r="D18" s="68" t="s">
        <v>25</v>
      </c>
      <c r="E18" s="68"/>
      <c r="F18" s="68"/>
      <c r="G18" s="68"/>
      <c r="H18" s="68"/>
      <c r="I18" s="68"/>
      <c r="J18" s="68"/>
      <c r="K18" s="68"/>
      <c r="L18" s="68"/>
    </row>
    <row r="19" spans="1:12" ht="14.45" customHeight="1">
      <c r="A19" s="2"/>
    </row>
    <row r="20" spans="1:12" ht="78" customHeight="1">
      <c r="A20" s="2"/>
      <c r="G20" s="2"/>
      <c r="H20" s="2"/>
      <c r="I20" s="2"/>
    </row>
    <row r="21" spans="1:12" ht="15" customHeight="1">
      <c r="A21" s="86" t="s">
        <v>26</v>
      </c>
      <c r="B21" s="76" t="s">
        <v>28</v>
      </c>
      <c r="C21" s="76" t="s">
        <v>29</v>
      </c>
      <c r="D21" s="76" t="s">
        <v>30</v>
      </c>
      <c r="E21" s="90" t="s">
        <v>31</v>
      </c>
      <c r="F21" s="83" t="s">
        <v>32</v>
      </c>
      <c r="G21" s="84"/>
      <c r="H21" s="84"/>
      <c r="I21" s="84"/>
      <c r="J21" s="84"/>
      <c r="K21" s="85"/>
      <c r="L21" s="76" t="s">
        <v>33</v>
      </c>
    </row>
    <row r="22" spans="1:12" ht="14.45" customHeight="1">
      <c r="A22" s="87"/>
      <c r="B22" s="77"/>
      <c r="C22" s="77"/>
      <c r="D22" s="77"/>
      <c r="E22" s="91"/>
      <c r="F22" s="80" t="s">
        <v>44</v>
      </c>
      <c r="G22" s="81"/>
      <c r="H22" s="80" t="s">
        <v>45</v>
      </c>
      <c r="I22" s="82"/>
      <c r="J22" s="82"/>
      <c r="K22" s="81"/>
      <c r="L22" s="77"/>
    </row>
    <row r="23" spans="1:12" ht="78" customHeight="1">
      <c r="A23" s="87"/>
      <c r="B23" s="77"/>
      <c r="C23" s="77"/>
      <c r="D23" s="77"/>
      <c r="E23" s="91"/>
      <c r="F23" s="7" t="s">
        <v>46</v>
      </c>
      <c r="G23" s="7" t="s">
        <v>47</v>
      </c>
      <c r="H23" s="7" t="s">
        <v>48</v>
      </c>
      <c r="I23" s="9" t="s">
        <v>49</v>
      </c>
      <c r="J23" s="7" t="s">
        <v>50</v>
      </c>
      <c r="K23" s="9" t="s">
        <v>51</v>
      </c>
      <c r="L23" s="78"/>
    </row>
    <row r="24" spans="1:12" ht="30.95" customHeight="1">
      <c r="A24" s="88"/>
      <c r="B24" s="89"/>
      <c r="C24" s="89"/>
      <c r="D24" s="89"/>
      <c r="E24" s="92"/>
      <c r="F24" s="14" t="s">
        <v>52</v>
      </c>
      <c r="G24" s="14" t="s">
        <v>53</v>
      </c>
      <c r="H24" s="14" t="s">
        <v>54</v>
      </c>
      <c r="I24" s="14" t="s">
        <v>54</v>
      </c>
      <c r="J24" s="14" t="s">
        <v>54</v>
      </c>
      <c r="K24" s="14" t="s">
        <v>55</v>
      </c>
      <c r="L24" s="6"/>
    </row>
    <row r="25" spans="1:12" ht="12.75" customHeight="1">
      <c r="A25" s="28" t="s">
        <v>83</v>
      </c>
      <c r="B25" s="15" t="s">
        <v>84</v>
      </c>
      <c r="C25" s="15" t="s">
        <v>85</v>
      </c>
      <c r="D25" s="16">
        <v>1920000</v>
      </c>
      <c r="E25" s="16">
        <v>1600000</v>
      </c>
      <c r="F25" s="42">
        <v>20</v>
      </c>
      <c r="G25" s="42">
        <v>13</v>
      </c>
      <c r="H25" s="42">
        <v>13</v>
      </c>
      <c r="I25" s="42">
        <v>14</v>
      </c>
      <c r="J25" s="42">
        <v>7</v>
      </c>
      <c r="K25" s="42">
        <v>3</v>
      </c>
      <c r="L25" s="42">
        <f t="shared" ref="L25:L40" si="0">SUM(F25:K25)</f>
        <v>70</v>
      </c>
    </row>
    <row r="26" spans="1:12" ht="12.75" customHeight="1">
      <c r="A26" s="28" t="s">
        <v>109</v>
      </c>
      <c r="B26" s="15" t="s">
        <v>84</v>
      </c>
      <c r="C26" s="17" t="s">
        <v>110</v>
      </c>
      <c r="D26" s="16">
        <v>2500000</v>
      </c>
      <c r="E26" s="16">
        <v>2000000</v>
      </c>
      <c r="F26" s="42">
        <v>20</v>
      </c>
      <c r="G26" s="42">
        <v>10</v>
      </c>
      <c r="H26" s="42">
        <v>12</v>
      </c>
      <c r="I26" s="42">
        <v>14</v>
      </c>
      <c r="J26" s="42">
        <v>7</v>
      </c>
      <c r="K26" s="42">
        <v>3</v>
      </c>
      <c r="L26" s="42">
        <f t="shared" si="0"/>
        <v>66</v>
      </c>
    </row>
    <row r="27" spans="1:12" ht="12.75" customHeight="1">
      <c r="A27" s="28" t="s">
        <v>123</v>
      </c>
      <c r="B27" s="15" t="s">
        <v>124</v>
      </c>
      <c r="C27" s="17" t="s">
        <v>125</v>
      </c>
      <c r="D27" s="16">
        <v>5180000</v>
      </c>
      <c r="E27" s="16">
        <v>2000000</v>
      </c>
      <c r="F27" s="42">
        <v>15</v>
      </c>
      <c r="G27" s="42">
        <v>7</v>
      </c>
      <c r="H27" s="42">
        <v>8</v>
      </c>
      <c r="I27" s="42">
        <v>10</v>
      </c>
      <c r="J27" s="42">
        <v>5</v>
      </c>
      <c r="K27" s="42">
        <v>3</v>
      </c>
      <c r="L27" s="42">
        <f t="shared" si="0"/>
        <v>48</v>
      </c>
    </row>
    <row r="28" spans="1:12" ht="12.75" customHeight="1">
      <c r="A28" s="28" t="s">
        <v>74</v>
      </c>
      <c r="B28" s="15" t="s">
        <v>75</v>
      </c>
      <c r="C28" s="17" t="s">
        <v>76</v>
      </c>
      <c r="D28" s="16">
        <v>2858663</v>
      </c>
      <c r="E28" s="16">
        <v>2000000</v>
      </c>
      <c r="F28" s="42">
        <v>23</v>
      </c>
      <c r="G28" s="42">
        <v>13</v>
      </c>
      <c r="H28" s="42">
        <v>11</v>
      </c>
      <c r="I28" s="42">
        <v>13</v>
      </c>
      <c r="J28" s="42">
        <v>8</v>
      </c>
      <c r="K28" s="42">
        <v>4</v>
      </c>
      <c r="L28" s="42">
        <f t="shared" si="0"/>
        <v>72</v>
      </c>
    </row>
    <row r="29" spans="1:12" ht="12.75" customHeight="1">
      <c r="A29" s="28" t="s">
        <v>56</v>
      </c>
      <c r="B29" s="15" t="s">
        <v>58</v>
      </c>
      <c r="C29" s="17" t="s">
        <v>59</v>
      </c>
      <c r="D29" s="16">
        <v>3880000</v>
      </c>
      <c r="E29" s="16">
        <v>2000000</v>
      </c>
      <c r="F29" s="42">
        <v>25</v>
      </c>
      <c r="G29" s="42">
        <v>14</v>
      </c>
      <c r="H29" s="42">
        <v>18</v>
      </c>
      <c r="I29" s="42">
        <v>16</v>
      </c>
      <c r="J29" s="42">
        <v>8</v>
      </c>
      <c r="K29" s="42">
        <v>5</v>
      </c>
      <c r="L29" s="42">
        <f t="shared" si="0"/>
        <v>86</v>
      </c>
    </row>
    <row r="30" spans="1:12" ht="12.75" customHeight="1">
      <c r="A30" s="28" t="s">
        <v>64</v>
      </c>
      <c r="B30" s="15" t="s">
        <v>65</v>
      </c>
      <c r="C30" s="17" t="s">
        <v>66</v>
      </c>
      <c r="D30" s="16">
        <v>6689500</v>
      </c>
      <c r="E30" s="16">
        <v>2000000</v>
      </c>
      <c r="F30" s="42">
        <v>28</v>
      </c>
      <c r="G30" s="42">
        <v>13</v>
      </c>
      <c r="H30" s="42">
        <v>18</v>
      </c>
      <c r="I30" s="42">
        <v>18</v>
      </c>
      <c r="J30" s="42">
        <v>9</v>
      </c>
      <c r="K30" s="42">
        <v>5</v>
      </c>
      <c r="L30" s="42">
        <f t="shared" si="0"/>
        <v>91</v>
      </c>
    </row>
    <row r="31" spans="1:12" ht="12.75" customHeight="1">
      <c r="A31" s="28" t="s">
        <v>116</v>
      </c>
      <c r="B31" s="15" t="s">
        <v>117</v>
      </c>
      <c r="C31" s="17" t="s">
        <v>118</v>
      </c>
      <c r="D31" s="16">
        <v>3100000</v>
      </c>
      <c r="E31" s="16">
        <v>2000000</v>
      </c>
      <c r="F31" s="42">
        <v>17</v>
      </c>
      <c r="G31" s="42">
        <v>9</v>
      </c>
      <c r="H31" s="42">
        <v>10</v>
      </c>
      <c r="I31" s="42">
        <v>12</v>
      </c>
      <c r="J31" s="42">
        <v>5</v>
      </c>
      <c r="K31" s="42">
        <v>3</v>
      </c>
      <c r="L31" s="42">
        <f t="shared" si="0"/>
        <v>56</v>
      </c>
    </row>
    <row r="32" spans="1:12" ht="12.75" customHeight="1">
      <c r="A32" s="28" t="s">
        <v>112</v>
      </c>
      <c r="B32" s="15" t="s">
        <v>89</v>
      </c>
      <c r="C32" s="17" t="s">
        <v>113</v>
      </c>
      <c r="D32" s="16">
        <v>1885000</v>
      </c>
      <c r="E32" s="16">
        <v>700000</v>
      </c>
      <c r="F32" s="42">
        <v>14</v>
      </c>
      <c r="G32" s="42">
        <v>14</v>
      </c>
      <c r="H32" s="42">
        <v>13</v>
      </c>
      <c r="I32" s="42">
        <v>10</v>
      </c>
      <c r="J32" s="42">
        <v>5</v>
      </c>
      <c r="K32" s="42">
        <v>3</v>
      </c>
      <c r="L32" s="42">
        <f t="shared" si="0"/>
        <v>59</v>
      </c>
    </row>
    <row r="33" spans="1:12" ht="12.75" customHeight="1">
      <c r="A33" s="28" t="s">
        <v>102</v>
      </c>
      <c r="B33" s="15" t="s">
        <v>103</v>
      </c>
      <c r="C33" s="17" t="s">
        <v>104</v>
      </c>
      <c r="D33" s="16">
        <v>1699000</v>
      </c>
      <c r="E33" s="16">
        <v>1500000</v>
      </c>
      <c r="F33" s="42">
        <v>18</v>
      </c>
      <c r="G33" s="42">
        <v>13</v>
      </c>
      <c r="H33" s="42">
        <v>14</v>
      </c>
      <c r="I33" s="42">
        <v>12</v>
      </c>
      <c r="J33" s="42">
        <v>5</v>
      </c>
      <c r="K33" s="42">
        <v>3</v>
      </c>
      <c r="L33" s="42">
        <f t="shared" si="0"/>
        <v>65</v>
      </c>
    </row>
    <row r="34" spans="1:12" ht="12.75" customHeight="1">
      <c r="A34" s="28" t="s">
        <v>97</v>
      </c>
      <c r="B34" s="15" t="s">
        <v>98</v>
      </c>
      <c r="C34" s="17" t="s">
        <v>99</v>
      </c>
      <c r="D34" s="16">
        <v>4405000</v>
      </c>
      <c r="E34" s="16">
        <v>2000000</v>
      </c>
      <c r="F34" s="42">
        <v>20</v>
      </c>
      <c r="G34" s="42">
        <v>12</v>
      </c>
      <c r="H34" s="42">
        <v>18</v>
      </c>
      <c r="I34" s="42">
        <v>11</v>
      </c>
      <c r="J34" s="42">
        <v>4</v>
      </c>
      <c r="K34" s="42">
        <v>3</v>
      </c>
      <c r="L34" s="42">
        <f t="shared" si="0"/>
        <v>68</v>
      </c>
    </row>
    <row r="35" spans="1:12" ht="12.75" customHeight="1">
      <c r="A35" s="28" t="s">
        <v>106</v>
      </c>
      <c r="B35" s="15" t="s">
        <v>80</v>
      </c>
      <c r="C35" s="17" t="s">
        <v>107</v>
      </c>
      <c r="D35" s="16">
        <v>5749000</v>
      </c>
      <c r="E35" s="16">
        <v>2000000</v>
      </c>
      <c r="F35" s="42">
        <v>17</v>
      </c>
      <c r="G35" s="42">
        <v>12</v>
      </c>
      <c r="H35" s="42">
        <v>19</v>
      </c>
      <c r="I35" s="42">
        <v>12</v>
      </c>
      <c r="J35" s="42">
        <v>5</v>
      </c>
      <c r="K35" s="42">
        <v>3</v>
      </c>
      <c r="L35" s="42">
        <f t="shared" si="0"/>
        <v>68</v>
      </c>
    </row>
    <row r="36" spans="1:12" ht="12.75" customHeight="1">
      <c r="A36" s="34" t="s">
        <v>79</v>
      </c>
      <c r="B36" s="18" t="s">
        <v>80</v>
      </c>
      <c r="C36" s="18" t="s">
        <v>81</v>
      </c>
      <c r="D36" s="19">
        <v>45777600</v>
      </c>
      <c r="E36" s="19">
        <v>11000000</v>
      </c>
      <c r="F36" s="42">
        <v>21</v>
      </c>
      <c r="G36" s="42">
        <v>13</v>
      </c>
      <c r="H36" s="42">
        <v>9</v>
      </c>
      <c r="I36" s="42">
        <v>8</v>
      </c>
      <c r="J36" s="42">
        <v>16</v>
      </c>
      <c r="K36" s="42">
        <v>6</v>
      </c>
      <c r="L36" s="42">
        <f t="shared" si="0"/>
        <v>73</v>
      </c>
    </row>
    <row r="37" spans="1:12" ht="12.75" customHeight="1">
      <c r="A37" s="34" t="s">
        <v>92</v>
      </c>
      <c r="B37" s="18" t="s">
        <v>93</v>
      </c>
      <c r="C37" s="18" t="s">
        <v>94</v>
      </c>
      <c r="D37" s="19">
        <v>89773098</v>
      </c>
      <c r="E37" s="19">
        <v>8000000</v>
      </c>
      <c r="F37" s="42">
        <v>18</v>
      </c>
      <c r="G37" s="42">
        <v>14</v>
      </c>
      <c r="H37" s="42">
        <v>6</v>
      </c>
      <c r="I37" s="42">
        <v>4</v>
      </c>
      <c r="J37" s="42">
        <v>12</v>
      </c>
      <c r="K37" s="42">
        <v>6</v>
      </c>
      <c r="L37" s="42">
        <f t="shared" si="0"/>
        <v>60</v>
      </c>
    </row>
    <row r="38" spans="1:12" ht="12.75" customHeight="1">
      <c r="A38" s="34" t="s">
        <v>120</v>
      </c>
      <c r="B38" s="18" t="s">
        <v>121</v>
      </c>
      <c r="C38" s="18" t="s">
        <v>122</v>
      </c>
      <c r="D38" s="19">
        <v>8141368</v>
      </c>
      <c r="E38" s="19">
        <v>7141368</v>
      </c>
      <c r="F38" s="42">
        <v>8</v>
      </c>
      <c r="G38" s="42">
        <v>10</v>
      </c>
      <c r="H38" s="42">
        <v>3</v>
      </c>
      <c r="I38" s="42">
        <v>4</v>
      </c>
      <c r="J38" s="42">
        <v>9</v>
      </c>
      <c r="K38" s="42">
        <v>4</v>
      </c>
      <c r="L38" s="42">
        <f t="shared" si="0"/>
        <v>38</v>
      </c>
    </row>
    <row r="39" spans="1:12" ht="12.75" customHeight="1">
      <c r="A39" s="34" t="s">
        <v>69</v>
      </c>
      <c r="B39" s="18" t="s">
        <v>71</v>
      </c>
      <c r="C39" s="18" t="s">
        <v>72</v>
      </c>
      <c r="D39" s="19">
        <v>58401849</v>
      </c>
      <c r="E39" s="19">
        <v>15500000</v>
      </c>
      <c r="F39" s="42">
        <v>20</v>
      </c>
      <c r="G39" s="42">
        <v>14</v>
      </c>
      <c r="H39" s="42">
        <v>8</v>
      </c>
      <c r="I39" s="42">
        <v>7</v>
      </c>
      <c r="J39" s="42">
        <v>17</v>
      </c>
      <c r="K39" s="42">
        <v>9</v>
      </c>
      <c r="L39" s="42">
        <f t="shared" si="0"/>
        <v>75</v>
      </c>
    </row>
    <row r="40" spans="1:12" ht="12.75" customHeight="1">
      <c r="A40" s="34" t="s">
        <v>88</v>
      </c>
      <c r="B40" s="18" t="s">
        <v>89</v>
      </c>
      <c r="C40" s="18" t="s">
        <v>90</v>
      </c>
      <c r="D40" s="19">
        <v>202328320</v>
      </c>
      <c r="E40" s="19">
        <v>12000000</v>
      </c>
      <c r="F40" s="42">
        <v>17</v>
      </c>
      <c r="G40" s="42">
        <v>13</v>
      </c>
      <c r="H40" s="42">
        <v>7</v>
      </c>
      <c r="I40" s="42">
        <v>7</v>
      </c>
      <c r="J40" s="42">
        <v>15</v>
      </c>
      <c r="K40" s="42">
        <v>7</v>
      </c>
      <c r="L40" s="42">
        <f t="shared" si="0"/>
        <v>66</v>
      </c>
    </row>
    <row r="41" spans="1:12" ht="12.75" customHeight="1">
      <c r="A41" s="3"/>
      <c r="B41" s="3"/>
      <c r="C41" s="3"/>
      <c r="D41" s="13">
        <f>SUM(D25:D40)</f>
        <v>444288398</v>
      </c>
      <c r="E41" s="13">
        <f>SUM(E25:E40)</f>
        <v>73441368</v>
      </c>
      <c r="F41" s="3"/>
      <c r="G41" s="3"/>
      <c r="H41" s="3"/>
      <c r="I41" s="3"/>
      <c r="J41" s="3"/>
      <c r="K41" s="3"/>
      <c r="L41" s="3"/>
    </row>
    <row r="42" spans="1:12" ht="12.75" customHeight="1">
      <c r="A42" s="3"/>
      <c r="B42" s="3"/>
      <c r="C42" s="3"/>
      <c r="E42" s="5"/>
      <c r="F42" s="3"/>
      <c r="G42" s="3"/>
      <c r="H42" s="3"/>
      <c r="I42" s="3"/>
      <c r="J42" s="3"/>
      <c r="K42" s="3"/>
      <c r="L42" s="3"/>
    </row>
    <row r="44" spans="1:12" ht="12.75" customHeight="1">
      <c r="D44" s="12"/>
    </row>
  </sheetData>
  <mergeCells count="23">
    <mergeCell ref="D16:L16"/>
    <mergeCell ref="D17:L17"/>
    <mergeCell ref="D18:L18"/>
    <mergeCell ref="A21:A24"/>
    <mergeCell ref="B21:B24"/>
    <mergeCell ref="C21:C24"/>
    <mergeCell ref="D21:D24"/>
    <mergeCell ref="E21:E24"/>
    <mergeCell ref="F21:K21"/>
    <mergeCell ref="L21:L23"/>
    <mergeCell ref="F22:G22"/>
    <mergeCell ref="H22:K22"/>
    <mergeCell ref="D9:L9"/>
    <mergeCell ref="D10:L10"/>
    <mergeCell ref="D13:L13"/>
    <mergeCell ref="D14:L14"/>
    <mergeCell ref="D15:L15"/>
    <mergeCell ref="A7:C7"/>
    <mergeCell ref="D3:L3"/>
    <mergeCell ref="D4:L4"/>
    <mergeCell ref="D5:L5"/>
    <mergeCell ref="D6:L6"/>
    <mergeCell ref="D7:L7"/>
  </mergeCells>
  <dataValidations count="10">
    <dataValidation type="decimal" allowBlank="1" showInputMessage="1" showErrorMessage="1" error="max. 10" sqref="J45:J1048576 J21:J22" xr:uid="{A432AEDA-E883-49EC-AF35-0E9FDC0CBD60}">
      <formula1>0</formula1>
      <formula2>10</formula2>
    </dataValidation>
    <dataValidation type="decimal" allowBlank="1" showInputMessage="1" showErrorMessage="1" error="max. 5" sqref="I45:I1048576 I21:I22" xr:uid="{745C514C-B283-4EBB-B3D8-0BE5F0A85519}">
      <formula1>0</formula1>
      <formula2>20</formula2>
    </dataValidation>
    <dataValidation type="decimal" allowBlank="1" showInputMessage="1" showErrorMessage="1" error="max. 15" sqref="H45:H1048576 H21:H22" xr:uid="{4EF025BC-CA4A-4714-BE14-E5D9978106A1}">
      <formula1>0</formula1>
      <formula2>10</formula2>
    </dataValidation>
    <dataValidation type="decimal" allowBlank="1" showInputMessage="1" showErrorMessage="1" error="max. 15" sqref="G45:G1048576 G21:G22" xr:uid="{50FE48ED-8E6F-41DF-97C8-9D9BB28BAF14}">
      <formula1>0</formula1>
      <formula2>20</formula2>
    </dataValidation>
    <dataValidation type="decimal" allowBlank="1" showInputMessage="1" showErrorMessage="1" error="max. 40" sqref="F45:F1048576 F21:F22" xr:uid="{F531CE60-3253-4C27-AD4E-5FB70B8B450C}">
      <formula1>0</formula1>
      <formula2>30</formula2>
    </dataValidation>
    <dataValidation type="decimal" operator="lessThanOrEqual" allowBlank="1" showInputMessage="1" showErrorMessage="1" error="max. 10" sqref="K45:K1048576 J41:K44 J1:K20 K21:K22" xr:uid="{F3A21A43-EE0E-48E8-80C4-96B29B94E697}">
      <formula1>10</formula1>
    </dataValidation>
    <dataValidation type="decimal" operator="lessThanOrEqual" allowBlank="1" showInputMessage="1" showErrorMessage="1" error="max. 15" sqref="H1:H20 H41:H44" xr:uid="{4E33DDCF-7800-4B17-83DE-9F211FFB7047}">
      <formula1>10</formula1>
    </dataValidation>
    <dataValidation type="decimal" operator="lessThanOrEqual" allowBlank="1" showInputMessage="1" showErrorMessage="1" error="max. 40" sqref="F1:F20 F25:F44 G25:K40" xr:uid="{176FB7A8-CDEA-49CA-9467-8807FEFBFFFD}">
      <formula1>30</formula1>
    </dataValidation>
    <dataValidation type="decimal" operator="lessThanOrEqual" allowBlank="1" showInputMessage="1" showErrorMessage="1" error="max. 15" sqref="G1:G20 G41:G44" xr:uid="{36355DE5-F846-4423-91A5-4F70989AEE20}">
      <formula1>20</formula1>
    </dataValidation>
    <dataValidation type="decimal" operator="lessThanOrEqual" allowBlank="1" showInputMessage="1" showErrorMessage="1" error="max. 5" sqref="I1:I20 I41:I44" xr:uid="{AAE885D2-09EA-47EA-AEB5-F3CE0921363A}">
      <formula1>20</formula1>
    </dataValidation>
  </dataValidations>
  <pageMargins left="0.7" right="0.7" top="0.78740157499999996" bottom="0.78740157499999996" header="0.3" footer="0.3"/>
  <pageSetup scale="3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D8088-87A7-4E7B-99A8-09B292DDD187}">
  <sheetPr>
    <pageSetUpPr fitToPage="1"/>
  </sheetPr>
  <dimension ref="A1:L44"/>
  <sheetViews>
    <sheetView topLeftCell="B23" zoomScale="70" zoomScaleNormal="70" workbookViewId="0">
      <selection activeCell="L40" sqref="L40"/>
    </sheetView>
  </sheetViews>
  <sheetFormatPr defaultColWidth="9.140625" defaultRowHeight="12.75" customHeight="1"/>
  <cols>
    <col min="1" max="1" width="15.7109375" style="1" customWidth="1"/>
    <col min="2" max="2" width="30" style="1" bestFit="1" customWidth="1"/>
    <col min="3" max="3" width="43.42578125" style="1" customWidth="1"/>
    <col min="4" max="4" width="15.42578125" style="1" customWidth="1"/>
    <col min="5" max="5" width="15" style="1" customWidth="1"/>
    <col min="6" max="7" width="9.42578125" style="1" customWidth="1"/>
    <col min="8" max="8" width="10" style="1" customWidth="1"/>
    <col min="9" max="12" width="9.42578125" style="1" customWidth="1"/>
    <col min="13" max="16384" width="9.140625" style="1"/>
  </cols>
  <sheetData>
    <row r="1" spans="1:12" ht="38.25" customHeight="1">
      <c r="A1" s="23" t="s">
        <v>0</v>
      </c>
    </row>
    <row r="2" spans="1:12" ht="15" customHeight="1">
      <c r="A2" s="10" t="s">
        <v>1</v>
      </c>
      <c r="D2" s="2" t="s">
        <v>2</v>
      </c>
    </row>
    <row r="3" spans="1:12" ht="15" customHeight="1">
      <c r="A3" s="10" t="s">
        <v>3</v>
      </c>
      <c r="D3" s="65" t="s">
        <v>4</v>
      </c>
      <c r="E3" s="65"/>
      <c r="F3" s="65"/>
      <c r="G3" s="65"/>
      <c r="H3" s="65"/>
      <c r="I3" s="65"/>
      <c r="J3" s="65"/>
      <c r="K3" s="65"/>
      <c r="L3" s="65"/>
    </row>
    <row r="4" spans="1:12" ht="15" customHeight="1">
      <c r="A4" s="2" t="s">
        <v>5</v>
      </c>
      <c r="D4" s="64" t="s">
        <v>6</v>
      </c>
      <c r="E4" s="64"/>
      <c r="F4" s="64"/>
      <c r="G4" s="64"/>
      <c r="H4" s="64"/>
      <c r="I4" s="64"/>
      <c r="J4" s="64"/>
      <c r="K4" s="64"/>
      <c r="L4" s="64"/>
    </row>
    <row r="5" spans="1:12" ht="15" customHeight="1">
      <c r="A5" s="10" t="s">
        <v>7</v>
      </c>
      <c r="D5" s="64" t="s">
        <v>8</v>
      </c>
      <c r="E5" s="64"/>
      <c r="F5" s="64"/>
      <c r="G5" s="64"/>
      <c r="H5" s="64"/>
      <c r="I5" s="64"/>
      <c r="J5" s="64"/>
      <c r="K5" s="64"/>
      <c r="L5" s="64"/>
    </row>
    <row r="6" spans="1:12" ht="15" customHeight="1">
      <c r="A6" s="10" t="s">
        <v>9</v>
      </c>
      <c r="D6" s="64" t="s">
        <v>10</v>
      </c>
      <c r="E6" s="64"/>
      <c r="F6" s="64"/>
      <c r="G6" s="64"/>
      <c r="H6" s="64"/>
      <c r="I6" s="64"/>
      <c r="J6" s="64"/>
      <c r="K6" s="64"/>
      <c r="L6" s="64"/>
    </row>
    <row r="7" spans="1:12" ht="26.25" customHeight="1">
      <c r="A7" s="79" t="s">
        <v>128</v>
      </c>
      <c r="B7" s="70"/>
      <c r="C7" s="70"/>
      <c r="D7" s="64" t="s">
        <v>12</v>
      </c>
      <c r="E7" s="64"/>
      <c r="F7" s="64"/>
      <c r="G7" s="64"/>
      <c r="H7" s="64"/>
      <c r="I7" s="64"/>
      <c r="J7" s="64"/>
      <c r="K7" s="64"/>
      <c r="L7" s="64"/>
    </row>
    <row r="8" spans="1:12" ht="15" customHeight="1">
      <c r="A8" s="21" t="s">
        <v>129</v>
      </c>
      <c r="B8" s="9"/>
      <c r="C8" s="9"/>
      <c r="D8" s="22" t="s">
        <v>14</v>
      </c>
      <c r="E8" s="20"/>
      <c r="F8" s="20"/>
      <c r="G8" s="20"/>
      <c r="H8" s="20"/>
      <c r="I8" s="20"/>
      <c r="J8" s="20"/>
      <c r="K8" s="20"/>
      <c r="L8" s="20"/>
    </row>
    <row r="9" spans="1:12" ht="28.5" customHeight="1">
      <c r="A9" s="35" t="s">
        <v>15</v>
      </c>
      <c r="B9" s="9"/>
      <c r="C9" s="9"/>
      <c r="D9" s="64" t="s">
        <v>16</v>
      </c>
      <c r="E9" s="64"/>
      <c r="F9" s="64"/>
      <c r="G9" s="64"/>
      <c r="H9" s="64"/>
      <c r="I9" s="64"/>
      <c r="J9" s="64"/>
      <c r="K9" s="64"/>
      <c r="L9" s="64"/>
    </row>
    <row r="10" spans="1:12" ht="27.75" customHeight="1">
      <c r="A10" s="2" t="s">
        <v>17</v>
      </c>
      <c r="B10" s="9"/>
      <c r="C10" s="9"/>
      <c r="D10" s="64" t="s">
        <v>18</v>
      </c>
      <c r="E10" s="64"/>
      <c r="F10" s="64"/>
      <c r="G10" s="64"/>
      <c r="H10" s="64"/>
      <c r="I10" s="64"/>
      <c r="J10" s="64"/>
      <c r="K10" s="64"/>
      <c r="L10" s="64"/>
    </row>
    <row r="11" spans="1:12" ht="17.25" customHeight="1">
      <c r="C11" s="9"/>
    </row>
    <row r="12" spans="1:12" ht="66" customHeight="1">
      <c r="D12" s="2" t="s">
        <v>19</v>
      </c>
      <c r="E12" s="8"/>
      <c r="F12" s="8"/>
      <c r="G12" s="8"/>
      <c r="H12" s="8"/>
      <c r="I12" s="8"/>
      <c r="J12" s="8"/>
      <c r="K12" s="8"/>
      <c r="L12" s="8"/>
    </row>
    <row r="13" spans="1:12" ht="25.5" customHeight="1">
      <c r="D13" s="68" t="s">
        <v>20</v>
      </c>
      <c r="E13" s="68"/>
      <c r="F13" s="68"/>
      <c r="G13" s="68"/>
      <c r="H13" s="68"/>
      <c r="I13" s="68"/>
      <c r="J13" s="68"/>
      <c r="K13" s="68"/>
      <c r="L13" s="68"/>
    </row>
    <row r="14" spans="1:12" ht="25.5" customHeight="1">
      <c r="D14" s="68" t="s">
        <v>21</v>
      </c>
      <c r="E14" s="68"/>
      <c r="F14" s="68"/>
      <c r="G14" s="68"/>
      <c r="H14" s="68"/>
      <c r="I14" s="68"/>
      <c r="J14" s="68"/>
      <c r="K14" s="68"/>
      <c r="L14" s="68"/>
    </row>
    <row r="15" spans="1:12" ht="25.5" customHeight="1">
      <c r="D15" s="68" t="s">
        <v>22</v>
      </c>
      <c r="E15" s="68"/>
      <c r="F15" s="68"/>
      <c r="G15" s="68"/>
      <c r="H15" s="68"/>
      <c r="I15" s="68"/>
      <c r="J15" s="68"/>
      <c r="K15" s="68"/>
      <c r="L15" s="68"/>
    </row>
    <row r="16" spans="1:12" ht="15" customHeight="1">
      <c r="D16" s="68" t="s">
        <v>23</v>
      </c>
      <c r="E16" s="68"/>
      <c r="F16" s="68"/>
      <c r="G16" s="68"/>
      <c r="H16" s="68"/>
      <c r="I16" s="68"/>
      <c r="J16" s="68"/>
      <c r="K16" s="68"/>
      <c r="L16" s="68"/>
    </row>
    <row r="17" spans="1:12" ht="15" customHeight="1">
      <c r="D17" s="68" t="s">
        <v>24</v>
      </c>
      <c r="E17" s="68"/>
      <c r="F17" s="68"/>
      <c r="G17" s="68"/>
      <c r="H17" s="68"/>
      <c r="I17" s="68"/>
      <c r="J17" s="68"/>
      <c r="K17" s="68"/>
      <c r="L17" s="68"/>
    </row>
    <row r="18" spans="1:12" ht="15" customHeight="1">
      <c r="D18" s="68" t="s">
        <v>25</v>
      </c>
      <c r="E18" s="68"/>
      <c r="F18" s="68"/>
      <c r="G18" s="68"/>
      <c r="H18" s="68"/>
      <c r="I18" s="68"/>
      <c r="J18" s="68"/>
      <c r="K18" s="68"/>
      <c r="L18" s="68"/>
    </row>
    <row r="19" spans="1:12" ht="14.45" customHeight="1">
      <c r="A19" s="2"/>
    </row>
    <row r="20" spans="1:12" ht="78" customHeight="1">
      <c r="A20" s="2"/>
      <c r="G20" s="2"/>
      <c r="H20" s="2"/>
      <c r="I20" s="2"/>
    </row>
    <row r="21" spans="1:12" ht="15" customHeight="1">
      <c r="A21" s="86" t="s">
        <v>26</v>
      </c>
      <c r="B21" s="76" t="s">
        <v>28</v>
      </c>
      <c r="C21" s="76" t="s">
        <v>29</v>
      </c>
      <c r="D21" s="76" t="s">
        <v>30</v>
      </c>
      <c r="E21" s="90" t="s">
        <v>31</v>
      </c>
      <c r="F21" s="83" t="s">
        <v>32</v>
      </c>
      <c r="G21" s="84"/>
      <c r="H21" s="84"/>
      <c r="I21" s="84"/>
      <c r="J21" s="84"/>
      <c r="K21" s="85"/>
      <c r="L21" s="76" t="s">
        <v>33</v>
      </c>
    </row>
    <row r="22" spans="1:12" ht="14.45" customHeight="1">
      <c r="A22" s="87"/>
      <c r="B22" s="77"/>
      <c r="C22" s="77"/>
      <c r="D22" s="77"/>
      <c r="E22" s="91"/>
      <c r="F22" s="80" t="s">
        <v>44</v>
      </c>
      <c r="G22" s="81"/>
      <c r="H22" s="80" t="s">
        <v>45</v>
      </c>
      <c r="I22" s="82"/>
      <c r="J22" s="82"/>
      <c r="K22" s="81"/>
      <c r="L22" s="77"/>
    </row>
    <row r="23" spans="1:12" ht="78" customHeight="1">
      <c r="A23" s="87"/>
      <c r="B23" s="77"/>
      <c r="C23" s="77"/>
      <c r="D23" s="77"/>
      <c r="E23" s="91"/>
      <c r="F23" s="7" t="s">
        <v>46</v>
      </c>
      <c r="G23" s="7" t="s">
        <v>47</v>
      </c>
      <c r="H23" s="7" t="s">
        <v>48</v>
      </c>
      <c r="I23" s="9" t="s">
        <v>49</v>
      </c>
      <c r="J23" s="7" t="s">
        <v>50</v>
      </c>
      <c r="K23" s="9" t="s">
        <v>51</v>
      </c>
      <c r="L23" s="78"/>
    </row>
    <row r="24" spans="1:12" ht="30.95" customHeight="1">
      <c r="A24" s="88"/>
      <c r="B24" s="89"/>
      <c r="C24" s="89"/>
      <c r="D24" s="89"/>
      <c r="E24" s="92"/>
      <c r="F24" s="14" t="s">
        <v>52</v>
      </c>
      <c r="G24" s="14" t="s">
        <v>53</v>
      </c>
      <c r="H24" s="14" t="s">
        <v>54</v>
      </c>
      <c r="I24" s="14" t="s">
        <v>54</v>
      </c>
      <c r="J24" s="14" t="s">
        <v>54</v>
      </c>
      <c r="K24" s="14" t="s">
        <v>55</v>
      </c>
      <c r="L24" s="6"/>
    </row>
    <row r="25" spans="1:12" ht="12.75" customHeight="1">
      <c r="A25" s="28" t="s">
        <v>83</v>
      </c>
      <c r="B25" s="15" t="s">
        <v>84</v>
      </c>
      <c r="C25" s="15" t="s">
        <v>85</v>
      </c>
      <c r="D25" s="16">
        <v>1920000</v>
      </c>
      <c r="E25" s="16">
        <v>1600000</v>
      </c>
      <c r="F25" s="42">
        <v>22</v>
      </c>
      <c r="G25" s="42">
        <v>9</v>
      </c>
      <c r="H25" s="42">
        <v>18</v>
      </c>
      <c r="I25" s="42">
        <v>18</v>
      </c>
      <c r="J25" s="42">
        <v>9</v>
      </c>
      <c r="K25" s="42">
        <v>4</v>
      </c>
      <c r="L25" s="42">
        <f t="shared" ref="L25:L40" si="0">SUM(F25:K25)</f>
        <v>80</v>
      </c>
    </row>
    <row r="26" spans="1:12" ht="12.75" customHeight="1">
      <c r="A26" s="28" t="s">
        <v>109</v>
      </c>
      <c r="B26" s="15" t="s">
        <v>84</v>
      </c>
      <c r="C26" s="17" t="s">
        <v>110</v>
      </c>
      <c r="D26" s="16">
        <v>2500000</v>
      </c>
      <c r="E26" s="16">
        <v>2000000</v>
      </c>
      <c r="F26" s="42">
        <v>18</v>
      </c>
      <c r="G26" s="42">
        <v>12</v>
      </c>
      <c r="H26" s="42">
        <v>16</v>
      </c>
      <c r="I26" s="42">
        <v>16</v>
      </c>
      <c r="J26" s="42">
        <v>5</v>
      </c>
      <c r="K26" s="42">
        <v>4</v>
      </c>
      <c r="L26" s="42">
        <f t="shared" si="0"/>
        <v>71</v>
      </c>
    </row>
    <row r="27" spans="1:12" ht="12.75" customHeight="1">
      <c r="A27" s="28" t="s">
        <v>123</v>
      </c>
      <c r="B27" s="15" t="s">
        <v>124</v>
      </c>
      <c r="C27" s="17" t="s">
        <v>125</v>
      </c>
      <c r="D27" s="16">
        <v>5180000</v>
      </c>
      <c r="E27" s="16">
        <v>2000000</v>
      </c>
      <c r="F27" s="42">
        <v>17</v>
      </c>
      <c r="G27" s="42">
        <v>8</v>
      </c>
      <c r="H27" s="42">
        <v>9</v>
      </c>
      <c r="I27" s="42">
        <v>13</v>
      </c>
      <c r="J27" s="42">
        <v>5</v>
      </c>
      <c r="K27" s="42">
        <v>2</v>
      </c>
      <c r="L27" s="42">
        <f t="shared" si="0"/>
        <v>54</v>
      </c>
    </row>
    <row r="28" spans="1:12" ht="12.75" customHeight="1">
      <c r="A28" s="28" t="s">
        <v>74</v>
      </c>
      <c r="B28" s="15" t="s">
        <v>75</v>
      </c>
      <c r="C28" s="17" t="s">
        <v>76</v>
      </c>
      <c r="D28" s="16">
        <v>2858663</v>
      </c>
      <c r="E28" s="16">
        <v>2000000</v>
      </c>
      <c r="F28" s="42">
        <v>26</v>
      </c>
      <c r="G28" s="42">
        <v>13</v>
      </c>
      <c r="H28" s="42">
        <v>16</v>
      </c>
      <c r="I28" s="42">
        <v>17</v>
      </c>
      <c r="J28" s="42">
        <v>10</v>
      </c>
      <c r="K28" s="42">
        <v>4</v>
      </c>
      <c r="L28" s="42">
        <f t="shared" si="0"/>
        <v>86</v>
      </c>
    </row>
    <row r="29" spans="1:12" ht="12.75" customHeight="1">
      <c r="A29" s="28" t="s">
        <v>56</v>
      </c>
      <c r="B29" s="15" t="s">
        <v>58</v>
      </c>
      <c r="C29" s="17" t="s">
        <v>59</v>
      </c>
      <c r="D29" s="16">
        <v>3880000</v>
      </c>
      <c r="E29" s="16">
        <v>2000000</v>
      </c>
      <c r="F29" s="42">
        <v>25</v>
      </c>
      <c r="G29" s="42">
        <v>15</v>
      </c>
      <c r="H29" s="42">
        <v>20</v>
      </c>
      <c r="I29" s="42">
        <v>19</v>
      </c>
      <c r="J29" s="42">
        <v>10</v>
      </c>
      <c r="K29" s="42">
        <v>5</v>
      </c>
      <c r="L29" s="42">
        <f t="shared" si="0"/>
        <v>94</v>
      </c>
    </row>
    <row r="30" spans="1:12" ht="12.75" customHeight="1">
      <c r="A30" s="28" t="s">
        <v>64</v>
      </c>
      <c r="B30" s="15" t="s">
        <v>65</v>
      </c>
      <c r="C30" s="17" t="s">
        <v>66</v>
      </c>
      <c r="D30" s="16">
        <v>6689500</v>
      </c>
      <c r="E30" s="16">
        <v>2000000</v>
      </c>
      <c r="F30" s="42">
        <v>25</v>
      </c>
      <c r="G30" s="42">
        <v>13</v>
      </c>
      <c r="H30" s="42">
        <v>20</v>
      </c>
      <c r="I30" s="42">
        <v>18</v>
      </c>
      <c r="J30" s="42">
        <v>9</v>
      </c>
      <c r="K30" s="42">
        <v>5</v>
      </c>
      <c r="L30" s="42">
        <f t="shared" si="0"/>
        <v>90</v>
      </c>
    </row>
    <row r="31" spans="1:12" ht="12.75" customHeight="1">
      <c r="A31" s="28" t="s">
        <v>116</v>
      </c>
      <c r="B31" s="15" t="s">
        <v>117</v>
      </c>
      <c r="C31" s="17" t="s">
        <v>118</v>
      </c>
      <c r="D31" s="16">
        <v>3100000</v>
      </c>
      <c r="E31" s="16">
        <v>2000000</v>
      </c>
      <c r="F31" s="42">
        <v>20</v>
      </c>
      <c r="G31" s="42">
        <v>9</v>
      </c>
      <c r="H31" s="42">
        <v>10</v>
      </c>
      <c r="I31" s="42">
        <v>15</v>
      </c>
      <c r="J31" s="42">
        <v>5</v>
      </c>
      <c r="K31" s="42">
        <v>4</v>
      </c>
      <c r="L31" s="42">
        <f t="shared" si="0"/>
        <v>63</v>
      </c>
    </row>
    <row r="32" spans="1:12" ht="12.75" customHeight="1">
      <c r="A32" s="28" t="s">
        <v>112</v>
      </c>
      <c r="B32" s="15" t="s">
        <v>89</v>
      </c>
      <c r="C32" s="17" t="s">
        <v>113</v>
      </c>
      <c r="D32" s="16">
        <v>1885000</v>
      </c>
      <c r="E32" s="16">
        <v>700000</v>
      </c>
      <c r="F32" s="42">
        <v>11</v>
      </c>
      <c r="G32" s="42">
        <v>10</v>
      </c>
      <c r="H32" s="42">
        <v>20</v>
      </c>
      <c r="I32" s="42">
        <v>15</v>
      </c>
      <c r="J32" s="42">
        <v>6</v>
      </c>
      <c r="K32" s="42">
        <v>4</v>
      </c>
      <c r="L32" s="42">
        <f t="shared" si="0"/>
        <v>66</v>
      </c>
    </row>
    <row r="33" spans="1:12" ht="12.75" customHeight="1">
      <c r="A33" s="28" t="s">
        <v>102</v>
      </c>
      <c r="B33" s="15" t="s">
        <v>103</v>
      </c>
      <c r="C33" s="17" t="s">
        <v>104</v>
      </c>
      <c r="D33" s="16">
        <v>1699000</v>
      </c>
      <c r="E33" s="16">
        <v>1500000</v>
      </c>
      <c r="F33" s="42">
        <v>18</v>
      </c>
      <c r="G33" s="42">
        <v>12</v>
      </c>
      <c r="H33" s="42">
        <v>16</v>
      </c>
      <c r="I33" s="42">
        <v>18</v>
      </c>
      <c r="J33" s="42">
        <v>8</v>
      </c>
      <c r="K33" s="42">
        <v>4</v>
      </c>
      <c r="L33" s="42">
        <f t="shared" si="0"/>
        <v>76</v>
      </c>
    </row>
    <row r="34" spans="1:12" ht="12.75" customHeight="1">
      <c r="A34" s="28" t="s">
        <v>97</v>
      </c>
      <c r="B34" s="15" t="s">
        <v>98</v>
      </c>
      <c r="C34" s="17" t="s">
        <v>99</v>
      </c>
      <c r="D34" s="16">
        <v>4405000</v>
      </c>
      <c r="E34" s="16">
        <v>2000000</v>
      </c>
      <c r="F34" s="42">
        <v>21</v>
      </c>
      <c r="G34" s="42">
        <v>12</v>
      </c>
      <c r="H34" s="42">
        <v>15</v>
      </c>
      <c r="I34" s="42">
        <v>13</v>
      </c>
      <c r="J34" s="42">
        <v>7</v>
      </c>
      <c r="K34" s="42">
        <v>4</v>
      </c>
      <c r="L34" s="42">
        <f t="shared" si="0"/>
        <v>72</v>
      </c>
    </row>
    <row r="35" spans="1:12" ht="12.75" customHeight="1">
      <c r="A35" s="28" t="s">
        <v>106</v>
      </c>
      <c r="B35" s="15" t="s">
        <v>80</v>
      </c>
      <c r="C35" s="17" t="s">
        <v>107</v>
      </c>
      <c r="D35" s="16">
        <v>5749000</v>
      </c>
      <c r="E35" s="16">
        <v>2000000</v>
      </c>
      <c r="F35" s="42">
        <v>14</v>
      </c>
      <c r="G35" s="42">
        <v>13</v>
      </c>
      <c r="H35" s="42">
        <v>18</v>
      </c>
      <c r="I35" s="42">
        <v>15</v>
      </c>
      <c r="J35" s="42">
        <v>7</v>
      </c>
      <c r="K35" s="42">
        <v>4</v>
      </c>
      <c r="L35" s="42">
        <f t="shared" si="0"/>
        <v>71</v>
      </c>
    </row>
    <row r="36" spans="1:12" ht="12.75" customHeight="1">
      <c r="A36" s="34" t="s">
        <v>79</v>
      </c>
      <c r="B36" s="18" t="s">
        <v>80</v>
      </c>
      <c r="C36" s="18" t="s">
        <v>81</v>
      </c>
      <c r="D36" s="19">
        <v>45777600</v>
      </c>
      <c r="E36" s="19">
        <v>11000000</v>
      </c>
      <c r="F36" s="42">
        <v>23</v>
      </c>
      <c r="G36" s="42">
        <v>12</v>
      </c>
      <c r="H36" s="42">
        <v>9</v>
      </c>
      <c r="I36" s="42">
        <v>9</v>
      </c>
      <c r="J36" s="42">
        <v>17</v>
      </c>
      <c r="K36" s="42">
        <v>8</v>
      </c>
      <c r="L36" s="42">
        <f t="shared" si="0"/>
        <v>78</v>
      </c>
    </row>
    <row r="37" spans="1:12" ht="12.75" customHeight="1">
      <c r="A37" s="34" t="s">
        <v>92</v>
      </c>
      <c r="B37" s="18" t="s">
        <v>93</v>
      </c>
      <c r="C37" s="18" t="s">
        <v>94</v>
      </c>
      <c r="D37" s="19">
        <v>89773098</v>
      </c>
      <c r="E37" s="19">
        <v>8000000</v>
      </c>
      <c r="F37" s="42">
        <v>22</v>
      </c>
      <c r="G37" s="42">
        <v>15</v>
      </c>
      <c r="H37" s="42">
        <v>8</v>
      </c>
      <c r="I37" s="42">
        <v>7</v>
      </c>
      <c r="J37" s="42">
        <v>15</v>
      </c>
      <c r="K37" s="42">
        <v>7</v>
      </c>
      <c r="L37" s="42">
        <f t="shared" si="0"/>
        <v>74</v>
      </c>
    </row>
    <row r="38" spans="1:12" ht="12.75" customHeight="1">
      <c r="A38" s="34" t="s">
        <v>120</v>
      </c>
      <c r="B38" s="18" t="s">
        <v>121</v>
      </c>
      <c r="C38" s="18" t="s">
        <v>122</v>
      </c>
      <c r="D38" s="19">
        <v>8141368</v>
      </c>
      <c r="E38" s="19">
        <v>7141368</v>
      </c>
      <c r="F38" s="42">
        <v>16</v>
      </c>
      <c r="G38" s="42">
        <v>12</v>
      </c>
      <c r="H38" s="42">
        <v>6</v>
      </c>
      <c r="I38" s="42">
        <v>5</v>
      </c>
      <c r="J38" s="42">
        <v>10</v>
      </c>
      <c r="K38" s="42">
        <v>7</v>
      </c>
      <c r="L38" s="42">
        <f t="shared" si="0"/>
        <v>56</v>
      </c>
    </row>
    <row r="39" spans="1:12" ht="12.75" customHeight="1">
      <c r="A39" s="34" t="s">
        <v>69</v>
      </c>
      <c r="B39" s="18" t="s">
        <v>71</v>
      </c>
      <c r="C39" s="18" t="s">
        <v>72</v>
      </c>
      <c r="D39" s="19">
        <v>58401849</v>
      </c>
      <c r="E39" s="19">
        <v>15500000</v>
      </c>
      <c r="F39" s="42">
        <v>27</v>
      </c>
      <c r="G39" s="42">
        <v>15</v>
      </c>
      <c r="H39" s="42">
        <v>9</v>
      </c>
      <c r="I39" s="42">
        <v>9</v>
      </c>
      <c r="J39" s="42">
        <v>20</v>
      </c>
      <c r="K39" s="42">
        <v>10</v>
      </c>
      <c r="L39" s="42">
        <f t="shared" si="0"/>
        <v>90</v>
      </c>
    </row>
    <row r="40" spans="1:12" ht="12.75" customHeight="1">
      <c r="A40" s="34" t="s">
        <v>88</v>
      </c>
      <c r="B40" s="18" t="s">
        <v>89</v>
      </c>
      <c r="C40" s="18" t="s">
        <v>90</v>
      </c>
      <c r="D40" s="19">
        <v>202328320</v>
      </c>
      <c r="E40" s="19">
        <v>12000000</v>
      </c>
      <c r="F40" s="42">
        <v>20</v>
      </c>
      <c r="G40" s="42">
        <v>12</v>
      </c>
      <c r="H40" s="42">
        <v>9</v>
      </c>
      <c r="I40" s="42">
        <v>9</v>
      </c>
      <c r="J40" s="42">
        <v>18</v>
      </c>
      <c r="K40" s="42">
        <v>8</v>
      </c>
      <c r="L40" s="42">
        <f t="shared" si="0"/>
        <v>76</v>
      </c>
    </row>
    <row r="41" spans="1:12" ht="12.75" customHeight="1">
      <c r="A41" s="3"/>
      <c r="B41" s="3"/>
      <c r="C41" s="3"/>
      <c r="D41" s="13">
        <f>SUM(D25:D40)</f>
        <v>444288398</v>
      </c>
      <c r="E41" s="13">
        <f>SUM(E25:E40)</f>
        <v>73441368</v>
      </c>
      <c r="F41" s="3"/>
      <c r="G41" s="3"/>
      <c r="H41" s="3"/>
      <c r="I41" s="3"/>
      <c r="J41" s="3"/>
      <c r="K41" s="3"/>
      <c r="L41" s="3"/>
    </row>
    <row r="42" spans="1:12" ht="12.75" customHeight="1">
      <c r="A42" s="3"/>
      <c r="B42" s="3"/>
      <c r="C42" s="3"/>
      <c r="E42" s="5"/>
      <c r="F42" s="3"/>
      <c r="G42" s="3"/>
      <c r="H42" s="3"/>
      <c r="I42" s="3"/>
      <c r="J42" s="3"/>
      <c r="K42" s="3"/>
      <c r="L42" s="3"/>
    </row>
    <row r="44" spans="1:12" ht="12.75" customHeight="1">
      <c r="D44" s="12"/>
    </row>
  </sheetData>
  <mergeCells count="23">
    <mergeCell ref="D16:L16"/>
    <mergeCell ref="D17:L17"/>
    <mergeCell ref="D18:L18"/>
    <mergeCell ref="A21:A24"/>
    <mergeCell ref="B21:B24"/>
    <mergeCell ref="C21:C24"/>
    <mergeCell ref="D21:D24"/>
    <mergeCell ref="E21:E24"/>
    <mergeCell ref="F21:K21"/>
    <mergeCell ref="L21:L23"/>
    <mergeCell ref="F22:G22"/>
    <mergeCell ref="H22:K22"/>
    <mergeCell ref="D9:L9"/>
    <mergeCell ref="D10:L10"/>
    <mergeCell ref="D13:L13"/>
    <mergeCell ref="D14:L14"/>
    <mergeCell ref="D15:L15"/>
    <mergeCell ref="A7:C7"/>
    <mergeCell ref="D3:L3"/>
    <mergeCell ref="D4:L4"/>
    <mergeCell ref="D5:L5"/>
    <mergeCell ref="D6:L6"/>
    <mergeCell ref="D7:L7"/>
  </mergeCells>
  <dataValidations count="10">
    <dataValidation type="decimal" operator="lessThanOrEqual" allowBlank="1" showInputMessage="1" showErrorMessage="1" error="max. 10" sqref="K45:K1048576 J41:K44 J1:K20 K21:K22" xr:uid="{F9BBD058-9F6A-4F64-B5A1-B3BBF3B7B6B7}">
      <formula1>10</formula1>
    </dataValidation>
    <dataValidation type="decimal" allowBlank="1" showInputMessage="1" showErrorMessage="1" error="max. 40" sqref="F45:F1048576 F21:F22" xr:uid="{1A5EEA78-09A4-48CF-98B5-88490E87883D}">
      <formula1>0</formula1>
      <formula2>30</formula2>
    </dataValidation>
    <dataValidation type="decimal" allowBlank="1" showInputMessage="1" showErrorMessage="1" error="max. 15" sqref="G45:G1048576 G21:G22" xr:uid="{C432767E-8C49-4FBE-B3F2-AEB7AB74543D}">
      <formula1>0</formula1>
      <formula2>20</formula2>
    </dataValidation>
    <dataValidation type="decimal" allowBlank="1" showInputMessage="1" showErrorMessage="1" error="max. 15" sqref="H45:H1048576 H21:H22" xr:uid="{2CB7EA46-C855-44F0-ABA2-F4E53A7618D7}">
      <formula1>0</formula1>
      <formula2>10</formula2>
    </dataValidation>
    <dataValidation type="decimal" allowBlank="1" showInputMessage="1" showErrorMessage="1" error="max. 5" sqref="I45:I1048576 I21:I22" xr:uid="{CDFA0D29-CDA5-4C41-BFF5-4696339D125C}">
      <formula1>0</formula1>
      <formula2>20</formula2>
    </dataValidation>
    <dataValidation type="decimal" allowBlank="1" showInputMessage="1" showErrorMessage="1" error="max. 10" sqref="J45:J1048576 J21:J22" xr:uid="{084D010C-0681-47C4-9EE0-C00DCC16C20F}">
      <formula1>0</formula1>
      <formula2>10</formula2>
    </dataValidation>
    <dataValidation type="decimal" operator="lessThanOrEqual" allowBlank="1" showInputMessage="1" showErrorMessage="1" error="max. 15" sqref="H1:H20 H41:H44" xr:uid="{514D3CEF-35FA-4667-BDF2-9C11BE37EAF5}">
      <formula1>10</formula1>
    </dataValidation>
    <dataValidation type="decimal" operator="lessThanOrEqual" allowBlank="1" showInputMessage="1" showErrorMessage="1" error="max. 40" sqref="F1:F20 F25:F44 G25:K40" xr:uid="{16604FAB-F6ED-42BD-BBB2-D5EBF10FA0CA}">
      <formula1>30</formula1>
    </dataValidation>
    <dataValidation type="decimal" operator="lessThanOrEqual" allowBlank="1" showInputMessage="1" showErrorMessage="1" error="max. 15" sqref="G1:G20 G41:G44" xr:uid="{A82DD234-2A55-4BE4-885B-5AE263FCF574}">
      <formula1>20</formula1>
    </dataValidation>
    <dataValidation type="decimal" operator="lessThanOrEqual" allowBlank="1" showInputMessage="1" showErrorMessage="1" error="max. 5" sqref="I1:I20 I41:I44" xr:uid="{A5229509-F31B-43CA-A9CD-06F1E62DF4E3}">
      <formula1>20</formula1>
    </dataValidation>
  </dataValidations>
  <pageMargins left="0.7" right="0.7" top="0.78740157499999996" bottom="0.78740157499999996" header="0.3" footer="0.3"/>
  <pageSetup scale="3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EED8C-AA06-47CD-BBCC-D9AD5A4B67FD}">
  <sheetPr>
    <pageSetUpPr fitToPage="1"/>
  </sheetPr>
  <dimension ref="A1:L44"/>
  <sheetViews>
    <sheetView topLeftCell="B23" zoomScale="70" zoomScaleNormal="70" workbookViewId="0">
      <selection activeCell="G36" sqref="G36"/>
    </sheetView>
  </sheetViews>
  <sheetFormatPr defaultColWidth="9.140625" defaultRowHeight="12.75" customHeight="1"/>
  <cols>
    <col min="1" max="1" width="16.140625" style="1" customWidth="1"/>
    <col min="2" max="2" width="30" style="1" bestFit="1" customWidth="1"/>
    <col min="3" max="3" width="43.42578125" style="1" customWidth="1"/>
    <col min="4" max="4" width="15.42578125" style="1" customWidth="1"/>
    <col min="5" max="5" width="15" style="1" customWidth="1"/>
    <col min="6" max="7" width="9.42578125" style="1" customWidth="1"/>
    <col min="8" max="8" width="10" style="1" customWidth="1"/>
    <col min="9" max="12" width="9.42578125" style="1" customWidth="1"/>
    <col min="13" max="16384" width="9.140625" style="1"/>
  </cols>
  <sheetData>
    <row r="1" spans="1:12" ht="38.25" customHeight="1">
      <c r="A1" s="23" t="s">
        <v>0</v>
      </c>
    </row>
    <row r="2" spans="1:12" ht="15" customHeight="1">
      <c r="A2" s="10" t="s">
        <v>1</v>
      </c>
      <c r="D2" s="2" t="s">
        <v>2</v>
      </c>
    </row>
    <row r="3" spans="1:12" ht="15" customHeight="1">
      <c r="A3" s="10" t="s">
        <v>3</v>
      </c>
      <c r="D3" s="65" t="s">
        <v>4</v>
      </c>
      <c r="E3" s="65"/>
      <c r="F3" s="65"/>
      <c r="G3" s="65"/>
      <c r="H3" s="65"/>
      <c r="I3" s="65"/>
      <c r="J3" s="65"/>
      <c r="K3" s="65"/>
      <c r="L3" s="65"/>
    </row>
    <row r="4" spans="1:12" ht="15" customHeight="1">
      <c r="A4" s="2" t="s">
        <v>5</v>
      </c>
      <c r="D4" s="64" t="s">
        <v>6</v>
      </c>
      <c r="E4" s="64"/>
      <c r="F4" s="64"/>
      <c r="G4" s="64"/>
      <c r="H4" s="64"/>
      <c r="I4" s="64"/>
      <c r="J4" s="64"/>
      <c r="K4" s="64"/>
      <c r="L4" s="64"/>
    </row>
    <row r="5" spans="1:12" ht="15" customHeight="1">
      <c r="A5" s="10" t="s">
        <v>7</v>
      </c>
      <c r="D5" s="64" t="s">
        <v>8</v>
      </c>
      <c r="E5" s="64"/>
      <c r="F5" s="64"/>
      <c r="G5" s="64"/>
      <c r="H5" s="64"/>
      <c r="I5" s="64"/>
      <c r="J5" s="64"/>
      <c r="K5" s="64"/>
      <c r="L5" s="64"/>
    </row>
    <row r="6" spans="1:12" ht="15" customHeight="1">
      <c r="A6" s="10" t="s">
        <v>9</v>
      </c>
      <c r="D6" s="64" t="s">
        <v>10</v>
      </c>
      <c r="E6" s="64"/>
      <c r="F6" s="64"/>
      <c r="G6" s="64"/>
      <c r="H6" s="64"/>
      <c r="I6" s="64"/>
      <c r="J6" s="64"/>
      <c r="K6" s="64"/>
      <c r="L6" s="64"/>
    </row>
    <row r="7" spans="1:12" ht="26.25" customHeight="1">
      <c r="A7" s="79" t="s">
        <v>128</v>
      </c>
      <c r="B7" s="70"/>
      <c r="C7" s="70"/>
      <c r="D7" s="64" t="s">
        <v>12</v>
      </c>
      <c r="E7" s="64"/>
      <c r="F7" s="64"/>
      <c r="G7" s="64"/>
      <c r="H7" s="64"/>
      <c r="I7" s="64"/>
      <c r="J7" s="64"/>
      <c r="K7" s="64"/>
      <c r="L7" s="64"/>
    </row>
    <row r="8" spans="1:12" ht="15" customHeight="1">
      <c r="A8" s="21" t="s">
        <v>129</v>
      </c>
      <c r="B8" s="9"/>
      <c r="C8" s="9"/>
      <c r="D8" s="22" t="s">
        <v>14</v>
      </c>
      <c r="E8" s="20"/>
      <c r="F8" s="20"/>
      <c r="G8" s="20"/>
      <c r="H8" s="20"/>
      <c r="I8" s="20"/>
      <c r="J8" s="20"/>
      <c r="K8" s="20"/>
      <c r="L8" s="20"/>
    </row>
    <row r="9" spans="1:12" ht="28.5" customHeight="1">
      <c r="A9" s="35" t="s">
        <v>15</v>
      </c>
      <c r="B9" s="9"/>
      <c r="C9" s="9"/>
      <c r="D9" s="64" t="s">
        <v>16</v>
      </c>
      <c r="E9" s="64"/>
      <c r="F9" s="64"/>
      <c r="G9" s="64"/>
      <c r="H9" s="64"/>
      <c r="I9" s="64"/>
      <c r="J9" s="64"/>
      <c r="K9" s="64"/>
      <c r="L9" s="64"/>
    </row>
    <row r="10" spans="1:12" ht="27.75" customHeight="1">
      <c r="A10" s="2" t="s">
        <v>17</v>
      </c>
      <c r="B10" s="9"/>
      <c r="C10" s="9"/>
      <c r="D10" s="64" t="s">
        <v>18</v>
      </c>
      <c r="E10" s="64"/>
      <c r="F10" s="64"/>
      <c r="G10" s="64"/>
      <c r="H10" s="64"/>
      <c r="I10" s="64"/>
      <c r="J10" s="64"/>
      <c r="K10" s="64"/>
      <c r="L10" s="64"/>
    </row>
    <row r="11" spans="1:12" ht="17.25" customHeight="1">
      <c r="C11" s="9"/>
    </row>
    <row r="12" spans="1:12" ht="66" customHeight="1">
      <c r="D12" s="2" t="s">
        <v>19</v>
      </c>
      <c r="E12" s="8"/>
      <c r="F12" s="8"/>
      <c r="G12" s="8"/>
      <c r="H12" s="8"/>
      <c r="I12" s="8"/>
      <c r="J12" s="8"/>
      <c r="K12" s="8"/>
      <c r="L12" s="8"/>
    </row>
    <row r="13" spans="1:12" ht="25.5" customHeight="1">
      <c r="D13" s="68" t="s">
        <v>20</v>
      </c>
      <c r="E13" s="68"/>
      <c r="F13" s="68"/>
      <c r="G13" s="68"/>
      <c r="H13" s="68"/>
      <c r="I13" s="68"/>
      <c r="J13" s="68"/>
      <c r="K13" s="68"/>
      <c r="L13" s="68"/>
    </row>
    <row r="14" spans="1:12" ht="25.5" customHeight="1">
      <c r="D14" s="68" t="s">
        <v>21</v>
      </c>
      <c r="E14" s="68"/>
      <c r="F14" s="68"/>
      <c r="G14" s="68"/>
      <c r="H14" s="68"/>
      <c r="I14" s="68"/>
      <c r="J14" s="68"/>
      <c r="K14" s="68"/>
      <c r="L14" s="68"/>
    </row>
    <row r="15" spans="1:12" ht="25.5" customHeight="1">
      <c r="D15" s="68" t="s">
        <v>22</v>
      </c>
      <c r="E15" s="68"/>
      <c r="F15" s="68"/>
      <c r="G15" s="68"/>
      <c r="H15" s="68"/>
      <c r="I15" s="68"/>
      <c r="J15" s="68"/>
      <c r="K15" s="68"/>
      <c r="L15" s="68"/>
    </row>
    <row r="16" spans="1:12" ht="15" customHeight="1">
      <c r="D16" s="68" t="s">
        <v>23</v>
      </c>
      <c r="E16" s="68"/>
      <c r="F16" s="68"/>
      <c r="G16" s="68"/>
      <c r="H16" s="68"/>
      <c r="I16" s="68"/>
      <c r="J16" s="68"/>
      <c r="K16" s="68"/>
      <c r="L16" s="68"/>
    </row>
    <row r="17" spans="1:12" ht="15" customHeight="1">
      <c r="D17" s="68" t="s">
        <v>24</v>
      </c>
      <c r="E17" s="68"/>
      <c r="F17" s="68"/>
      <c r="G17" s="68"/>
      <c r="H17" s="68"/>
      <c r="I17" s="68"/>
      <c r="J17" s="68"/>
      <c r="K17" s="68"/>
      <c r="L17" s="68"/>
    </row>
    <row r="18" spans="1:12" ht="15" customHeight="1">
      <c r="D18" s="68" t="s">
        <v>25</v>
      </c>
      <c r="E18" s="68"/>
      <c r="F18" s="68"/>
      <c r="G18" s="68"/>
      <c r="H18" s="68"/>
      <c r="I18" s="68"/>
      <c r="J18" s="68"/>
      <c r="K18" s="68"/>
      <c r="L18" s="68"/>
    </row>
    <row r="19" spans="1:12" ht="14.45" customHeight="1">
      <c r="A19" s="2"/>
    </row>
    <row r="20" spans="1:12" ht="78" customHeight="1">
      <c r="A20" s="2"/>
      <c r="G20" s="2"/>
      <c r="H20" s="2"/>
      <c r="I20" s="2"/>
    </row>
    <row r="21" spans="1:12" ht="15" customHeight="1">
      <c r="A21" s="86" t="s">
        <v>26</v>
      </c>
      <c r="B21" s="76" t="s">
        <v>28</v>
      </c>
      <c r="C21" s="76" t="s">
        <v>29</v>
      </c>
      <c r="D21" s="76" t="s">
        <v>30</v>
      </c>
      <c r="E21" s="90" t="s">
        <v>31</v>
      </c>
      <c r="F21" s="83" t="s">
        <v>32</v>
      </c>
      <c r="G21" s="84"/>
      <c r="H21" s="84"/>
      <c r="I21" s="84"/>
      <c r="J21" s="84"/>
      <c r="K21" s="85"/>
      <c r="L21" s="76" t="s">
        <v>33</v>
      </c>
    </row>
    <row r="22" spans="1:12" ht="14.45" customHeight="1">
      <c r="A22" s="87"/>
      <c r="B22" s="77"/>
      <c r="C22" s="77"/>
      <c r="D22" s="77"/>
      <c r="E22" s="91"/>
      <c r="F22" s="80" t="s">
        <v>44</v>
      </c>
      <c r="G22" s="81"/>
      <c r="H22" s="80" t="s">
        <v>45</v>
      </c>
      <c r="I22" s="82"/>
      <c r="J22" s="82"/>
      <c r="K22" s="81"/>
      <c r="L22" s="77"/>
    </row>
    <row r="23" spans="1:12" ht="78" customHeight="1">
      <c r="A23" s="87"/>
      <c r="B23" s="77"/>
      <c r="C23" s="77"/>
      <c r="D23" s="77"/>
      <c r="E23" s="91"/>
      <c r="F23" s="7" t="s">
        <v>46</v>
      </c>
      <c r="G23" s="7" t="s">
        <v>47</v>
      </c>
      <c r="H23" s="7" t="s">
        <v>48</v>
      </c>
      <c r="I23" s="9" t="s">
        <v>49</v>
      </c>
      <c r="J23" s="7" t="s">
        <v>50</v>
      </c>
      <c r="K23" s="9" t="s">
        <v>51</v>
      </c>
      <c r="L23" s="78"/>
    </row>
    <row r="24" spans="1:12" ht="30.95" customHeight="1">
      <c r="A24" s="88"/>
      <c r="B24" s="89"/>
      <c r="C24" s="89"/>
      <c r="D24" s="89"/>
      <c r="E24" s="92"/>
      <c r="F24" s="14" t="s">
        <v>52</v>
      </c>
      <c r="G24" s="14" t="s">
        <v>53</v>
      </c>
      <c r="H24" s="14" t="s">
        <v>54</v>
      </c>
      <c r="I24" s="14" t="s">
        <v>54</v>
      </c>
      <c r="J24" s="14" t="s">
        <v>54</v>
      </c>
      <c r="K24" s="14" t="s">
        <v>55</v>
      </c>
      <c r="L24" s="6"/>
    </row>
    <row r="25" spans="1:12" ht="12.75" customHeight="1">
      <c r="A25" s="28" t="s">
        <v>83</v>
      </c>
      <c r="B25" s="15" t="s">
        <v>84</v>
      </c>
      <c r="C25" s="15" t="s">
        <v>85</v>
      </c>
      <c r="D25" s="16">
        <v>1920000</v>
      </c>
      <c r="E25" s="16">
        <v>1600000</v>
      </c>
      <c r="F25" s="42">
        <v>14</v>
      </c>
      <c r="G25" s="42">
        <v>10</v>
      </c>
      <c r="H25" s="42">
        <v>18</v>
      </c>
      <c r="I25" s="42">
        <v>15</v>
      </c>
      <c r="J25" s="42">
        <v>7</v>
      </c>
      <c r="K25" s="42">
        <v>5</v>
      </c>
      <c r="L25" s="42">
        <f t="shared" ref="L25:L40" si="0">SUM(F25:K25)</f>
        <v>69</v>
      </c>
    </row>
    <row r="26" spans="1:12" ht="12.75" customHeight="1">
      <c r="A26" s="28" t="s">
        <v>109</v>
      </c>
      <c r="B26" s="15" t="s">
        <v>84</v>
      </c>
      <c r="C26" s="17" t="s">
        <v>110</v>
      </c>
      <c r="D26" s="16">
        <v>2500000</v>
      </c>
      <c r="E26" s="16">
        <v>2000000</v>
      </c>
      <c r="F26" s="42">
        <v>12</v>
      </c>
      <c r="G26" s="42">
        <v>7</v>
      </c>
      <c r="H26" s="42">
        <v>18</v>
      </c>
      <c r="I26" s="42">
        <v>15</v>
      </c>
      <c r="J26" s="42">
        <v>8</v>
      </c>
      <c r="K26" s="42">
        <v>5</v>
      </c>
      <c r="L26" s="42">
        <f t="shared" si="0"/>
        <v>65</v>
      </c>
    </row>
    <row r="27" spans="1:12" ht="12.75" customHeight="1">
      <c r="A27" s="28" t="s">
        <v>123</v>
      </c>
      <c r="B27" s="15" t="s">
        <v>124</v>
      </c>
      <c r="C27" s="17" t="s">
        <v>125</v>
      </c>
      <c r="D27" s="16">
        <v>5180000</v>
      </c>
      <c r="E27" s="16">
        <v>2000000</v>
      </c>
      <c r="F27" s="42">
        <v>13</v>
      </c>
      <c r="G27" s="42">
        <v>10</v>
      </c>
      <c r="H27" s="42">
        <v>6</v>
      </c>
      <c r="I27" s="42">
        <v>10</v>
      </c>
      <c r="J27" s="42">
        <v>6</v>
      </c>
      <c r="K27" s="42">
        <v>5</v>
      </c>
      <c r="L27" s="42">
        <f t="shared" si="0"/>
        <v>50</v>
      </c>
    </row>
    <row r="28" spans="1:12" ht="12.75" customHeight="1">
      <c r="A28" s="28" t="s">
        <v>74</v>
      </c>
      <c r="B28" s="15" t="s">
        <v>75</v>
      </c>
      <c r="C28" s="17" t="s">
        <v>76</v>
      </c>
      <c r="D28" s="16">
        <v>2858663</v>
      </c>
      <c r="E28" s="16">
        <v>2000000</v>
      </c>
      <c r="F28" s="42">
        <v>25</v>
      </c>
      <c r="G28" s="42">
        <v>14</v>
      </c>
      <c r="H28" s="42">
        <v>15</v>
      </c>
      <c r="I28" s="42">
        <v>17</v>
      </c>
      <c r="J28" s="42">
        <v>8</v>
      </c>
      <c r="K28" s="42">
        <v>5</v>
      </c>
      <c r="L28" s="42">
        <f t="shared" si="0"/>
        <v>84</v>
      </c>
    </row>
    <row r="29" spans="1:12" ht="12.75" customHeight="1">
      <c r="A29" s="28" t="s">
        <v>56</v>
      </c>
      <c r="B29" s="15" t="s">
        <v>58</v>
      </c>
      <c r="C29" s="17" t="s">
        <v>59</v>
      </c>
      <c r="D29" s="16">
        <v>3880000</v>
      </c>
      <c r="E29" s="16">
        <v>2000000</v>
      </c>
      <c r="F29" s="42">
        <v>24</v>
      </c>
      <c r="G29" s="42">
        <v>13</v>
      </c>
      <c r="H29" s="42">
        <v>20</v>
      </c>
      <c r="I29" s="42">
        <v>18</v>
      </c>
      <c r="J29" s="42">
        <v>8</v>
      </c>
      <c r="K29" s="42">
        <v>5</v>
      </c>
      <c r="L29" s="42">
        <f t="shared" si="0"/>
        <v>88</v>
      </c>
    </row>
    <row r="30" spans="1:12" ht="12.75" customHeight="1">
      <c r="A30" s="28" t="s">
        <v>64</v>
      </c>
      <c r="B30" s="15" t="s">
        <v>65</v>
      </c>
      <c r="C30" s="17" t="s">
        <v>66</v>
      </c>
      <c r="D30" s="16">
        <v>6689500</v>
      </c>
      <c r="E30" s="16">
        <v>2000000</v>
      </c>
      <c r="F30" s="42">
        <v>28</v>
      </c>
      <c r="G30" s="42">
        <v>12</v>
      </c>
      <c r="H30" s="42">
        <v>18</v>
      </c>
      <c r="I30" s="42">
        <v>18</v>
      </c>
      <c r="J30" s="42">
        <v>8</v>
      </c>
      <c r="K30" s="42">
        <v>5</v>
      </c>
      <c r="L30" s="42">
        <f t="shared" si="0"/>
        <v>89</v>
      </c>
    </row>
    <row r="31" spans="1:12" ht="12.75" customHeight="1">
      <c r="A31" s="28" t="s">
        <v>116</v>
      </c>
      <c r="B31" s="15" t="s">
        <v>117</v>
      </c>
      <c r="C31" s="17" t="s">
        <v>118</v>
      </c>
      <c r="D31" s="16">
        <v>3100000</v>
      </c>
      <c r="E31" s="16">
        <v>2000000</v>
      </c>
      <c r="F31" s="42">
        <v>18</v>
      </c>
      <c r="G31" s="42">
        <v>10</v>
      </c>
      <c r="H31" s="42">
        <v>12</v>
      </c>
      <c r="I31" s="42">
        <v>15</v>
      </c>
      <c r="J31" s="42">
        <v>7</v>
      </c>
      <c r="K31" s="42">
        <v>5</v>
      </c>
      <c r="L31" s="42">
        <f t="shared" si="0"/>
        <v>67</v>
      </c>
    </row>
    <row r="32" spans="1:12" ht="12.75" customHeight="1">
      <c r="A32" s="28" t="s">
        <v>112</v>
      </c>
      <c r="B32" s="15" t="s">
        <v>89</v>
      </c>
      <c r="C32" s="17" t="s">
        <v>113</v>
      </c>
      <c r="D32" s="16">
        <v>1885000</v>
      </c>
      <c r="E32" s="16">
        <v>700000</v>
      </c>
      <c r="F32" s="42">
        <v>16</v>
      </c>
      <c r="G32" s="42">
        <v>8</v>
      </c>
      <c r="H32" s="42">
        <v>17</v>
      </c>
      <c r="I32" s="42">
        <v>17</v>
      </c>
      <c r="J32" s="42">
        <v>5</v>
      </c>
      <c r="K32" s="42">
        <v>5</v>
      </c>
      <c r="L32" s="42">
        <f t="shared" si="0"/>
        <v>68</v>
      </c>
    </row>
    <row r="33" spans="1:12" ht="12.75" customHeight="1">
      <c r="A33" s="28" t="s">
        <v>102</v>
      </c>
      <c r="B33" s="15" t="s">
        <v>103</v>
      </c>
      <c r="C33" s="17" t="s">
        <v>104</v>
      </c>
      <c r="D33" s="16">
        <v>1699000</v>
      </c>
      <c r="E33" s="16">
        <v>1500000</v>
      </c>
      <c r="F33" s="42">
        <v>22</v>
      </c>
      <c r="G33" s="42">
        <v>13</v>
      </c>
      <c r="H33" s="42">
        <v>18</v>
      </c>
      <c r="I33" s="42">
        <v>18</v>
      </c>
      <c r="J33" s="42">
        <v>8</v>
      </c>
      <c r="K33" s="42">
        <v>5</v>
      </c>
      <c r="L33" s="42">
        <f t="shared" si="0"/>
        <v>84</v>
      </c>
    </row>
    <row r="34" spans="1:12" ht="12.75" customHeight="1">
      <c r="A34" s="28" t="s">
        <v>97</v>
      </c>
      <c r="B34" s="15" t="s">
        <v>98</v>
      </c>
      <c r="C34" s="17" t="s">
        <v>99</v>
      </c>
      <c r="D34" s="16">
        <v>4405000</v>
      </c>
      <c r="E34" s="16">
        <v>2000000</v>
      </c>
      <c r="F34" s="42">
        <v>20</v>
      </c>
      <c r="G34" s="42">
        <v>11</v>
      </c>
      <c r="H34" s="42">
        <v>20</v>
      </c>
      <c r="I34" s="42">
        <v>15</v>
      </c>
      <c r="J34" s="42">
        <v>7</v>
      </c>
      <c r="K34" s="42">
        <v>5</v>
      </c>
      <c r="L34" s="42">
        <f t="shared" si="0"/>
        <v>78</v>
      </c>
    </row>
    <row r="35" spans="1:12" ht="12.75" customHeight="1">
      <c r="A35" s="28" t="s">
        <v>106</v>
      </c>
      <c r="B35" s="15" t="s">
        <v>80</v>
      </c>
      <c r="C35" s="17" t="s">
        <v>107</v>
      </c>
      <c r="D35" s="16">
        <v>5749000</v>
      </c>
      <c r="E35" s="16">
        <v>2000000</v>
      </c>
      <c r="F35" s="42">
        <v>12</v>
      </c>
      <c r="G35" s="42">
        <v>6</v>
      </c>
      <c r="H35" s="42">
        <v>18</v>
      </c>
      <c r="I35" s="42">
        <v>16</v>
      </c>
      <c r="J35" s="42">
        <v>10</v>
      </c>
      <c r="K35" s="42">
        <v>5</v>
      </c>
      <c r="L35" s="42">
        <f t="shared" si="0"/>
        <v>67</v>
      </c>
    </row>
    <row r="36" spans="1:12" ht="12.75" customHeight="1">
      <c r="A36" s="34" t="s">
        <v>79</v>
      </c>
      <c r="B36" s="18" t="s">
        <v>80</v>
      </c>
      <c r="C36" s="18" t="s">
        <v>81</v>
      </c>
      <c r="D36" s="19">
        <v>45777600</v>
      </c>
      <c r="E36" s="19">
        <v>11000000</v>
      </c>
      <c r="F36" s="42">
        <v>18</v>
      </c>
      <c r="G36" s="42">
        <v>10</v>
      </c>
      <c r="H36" s="42">
        <v>10</v>
      </c>
      <c r="I36" s="42">
        <v>9</v>
      </c>
      <c r="J36" s="42">
        <v>17</v>
      </c>
      <c r="K36" s="42">
        <v>10</v>
      </c>
      <c r="L36" s="42">
        <f t="shared" si="0"/>
        <v>74</v>
      </c>
    </row>
    <row r="37" spans="1:12" ht="12.75" customHeight="1">
      <c r="A37" s="34" t="s">
        <v>92</v>
      </c>
      <c r="B37" s="18" t="s">
        <v>93</v>
      </c>
      <c r="C37" s="18" t="s">
        <v>94</v>
      </c>
      <c r="D37" s="19">
        <v>89773098</v>
      </c>
      <c r="E37" s="19">
        <v>8000000</v>
      </c>
      <c r="F37" s="42">
        <v>23</v>
      </c>
      <c r="G37" s="42">
        <v>15</v>
      </c>
      <c r="H37" s="42">
        <v>10</v>
      </c>
      <c r="I37" s="42">
        <v>9</v>
      </c>
      <c r="J37" s="42">
        <v>10</v>
      </c>
      <c r="K37" s="42">
        <v>10</v>
      </c>
      <c r="L37" s="42">
        <f t="shared" si="0"/>
        <v>77</v>
      </c>
    </row>
    <row r="38" spans="1:12" ht="12.75" customHeight="1">
      <c r="A38" s="34" t="s">
        <v>120</v>
      </c>
      <c r="B38" s="18" t="s">
        <v>121</v>
      </c>
      <c r="C38" s="18" t="s">
        <v>122</v>
      </c>
      <c r="D38" s="19">
        <v>8141368</v>
      </c>
      <c r="E38" s="19">
        <v>7141368</v>
      </c>
      <c r="F38" s="42">
        <v>10</v>
      </c>
      <c r="G38" s="42">
        <v>6</v>
      </c>
      <c r="H38" s="42">
        <v>8</v>
      </c>
      <c r="I38" s="42">
        <v>5</v>
      </c>
      <c r="J38" s="42">
        <v>12</v>
      </c>
      <c r="K38" s="42">
        <v>10</v>
      </c>
      <c r="L38" s="42">
        <f t="shared" si="0"/>
        <v>51</v>
      </c>
    </row>
    <row r="39" spans="1:12" ht="12.75" customHeight="1">
      <c r="A39" s="34" t="s">
        <v>69</v>
      </c>
      <c r="B39" s="18" t="s">
        <v>71</v>
      </c>
      <c r="C39" s="18" t="s">
        <v>72</v>
      </c>
      <c r="D39" s="19">
        <v>58401849</v>
      </c>
      <c r="E39" s="19">
        <v>15500000</v>
      </c>
      <c r="F39" s="42">
        <v>22</v>
      </c>
      <c r="G39" s="42">
        <v>17</v>
      </c>
      <c r="H39" s="42">
        <v>10</v>
      </c>
      <c r="I39" s="42">
        <v>9</v>
      </c>
      <c r="J39" s="42">
        <v>18</v>
      </c>
      <c r="K39" s="42">
        <v>10</v>
      </c>
      <c r="L39" s="42">
        <f t="shared" si="0"/>
        <v>86</v>
      </c>
    </row>
    <row r="40" spans="1:12" ht="12.75" customHeight="1">
      <c r="A40" s="34" t="s">
        <v>88</v>
      </c>
      <c r="B40" s="18" t="s">
        <v>89</v>
      </c>
      <c r="C40" s="18" t="s">
        <v>90</v>
      </c>
      <c r="D40" s="19">
        <v>202328320</v>
      </c>
      <c r="E40" s="19">
        <v>12000000</v>
      </c>
      <c r="F40" s="42">
        <v>14</v>
      </c>
      <c r="G40" s="42">
        <v>12</v>
      </c>
      <c r="H40" s="42">
        <v>10</v>
      </c>
      <c r="I40" s="42">
        <v>8</v>
      </c>
      <c r="J40" s="42">
        <v>15</v>
      </c>
      <c r="K40" s="42">
        <v>10</v>
      </c>
      <c r="L40" s="42">
        <f t="shared" si="0"/>
        <v>69</v>
      </c>
    </row>
    <row r="41" spans="1:12" ht="12.75" customHeight="1">
      <c r="A41" s="3"/>
      <c r="B41" s="3"/>
      <c r="C41" s="3"/>
      <c r="D41" s="13">
        <f>SUM(D25:D40)</f>
        <v>444288398</v>
      </c>
      <c r="E41" s="13">
        <f>SUM(E25:E40)</f>
        <v>73441368</v>
      </c>
      <c r="F41" s="3"/>
      <c r="G41" s="3"/>
      <c r="H41" s="3"/>
      <c r="I41" s="3"/>
      <c r="J41" s="3"/>
      <c r="K41" s="3"/>
      <c r="L41" s="3"/>
    </row>
    <row r="42" spans="1:12" ht="12.75" customHeight="1">
      <c r="A42" s="3"/>
      <c r="B42" s="3"/>
      <c r="C42" s="3"/>
      <c r="E42" s="5"/>
      <c r="F42" s="3"/>
      <c r="G42" s="3"/>
      <c r="H42" s="3"/>
      <c r="I42" s="3"/>
      <c r="J42" s="3"/>
      <c r="K42" s="3"/>
      <c r="L42" s="3"/>
    </row>
    <row r="44" spans="1:12" ht="12.75" customHeight="1">
      <c r="D44" s="12"/>
    </row>
  </sheetData>
  <mergeCells count="23">
    <mergeCell ref="D16:L16"/>
    <mergeCell ref="D17:L17"/>
    <mergeCell ref="D18:L18"/>
    <mergeCell ref="A21:A24"/>
    <mergeCell ref="B21:B24"/>
    <mergeCell ref="C21:C24"/>
    <mergeCell ref="D21:D24"/>
    <mergeCell ref="E21:E24"/>
    <mergeCell ref="F21:K21"/>
    <mergeCell ref="L21:L23"/>
    <mergeCell ref="F22:G22"/>
    <mergeCell ref="H22:K22"/>
    <mergeCell ref="D9:L9"/>
    <mergeCell ref="D10:L10"/>
    <mergeCell ref="D13:L13"/>
    <mergeCell ref="D14:L14"/>
    <mergeCell ref="D15:L15"/>
    <mergeCell ref="A7:C7"/>
    <mergeCell ref="D3:L3"/>
    <mergeCell ref="D4:L4"/>
    <mergeCell ref="D5:L5"/>
    <mergeCell ref="D6:L6"/>
    <mergeCell ref="D7:L7"/>
  </mergeCells>
  <dataValidations count="10">
    <dataValidation type="decimal" allowBlank="1" showInputMessage="1" showErrorMessage="1" error="max. 10" sqref="J45:J1048576 J21:J22" xr:uid="{132A707C-0A8A-4EF9-AC73-FCB0EB2D9D4C}">
      <formula1>0</formula1>
      <formula2>10</formula2>
    </dataValidation>
    <dataValidation type="decimal" allowBlank="1" showInputMessage="1" showErrorMessage="1" error="max. 5" sqref="I45:I1048576 I21:I22" xr:uid="{A011E6DD-2ADA-43CB-9A16-4FBCEE57FEBE}">
      <formula1>0</formula1>
      <formula2>20</formula2>
    </dataValidation>
    <dataValidation type="decimal" allowBlank="1" showInputMessage="1" showErrorMessage="1" error="max. 15" sqref="H45:H1048576 H21:H22" xr:uid="{41435070-4A6B-4645-9281-335169E86518}">
      <formula1>0</formula1>
      <formula2>10</formula2>
    </dataValidation>
    <dataValidation type="decimal" allowBlank="1" showInputMessage="1" showErrorMessage="1" error="max. 15" sqref="G45:G1048576 G21:G22" xr:uid="{5630FD8A-F788-4779-8EE5-FA391899DF04}">
      <formula1>0</formula1>
      <formula2>20</formula2>
    </dataValidation>
    <dataValidation type="decimal" allowBlank="1" showInputMessage="1" showErrorMessage="1" error="max. 40" sqref="F45:F1048576 F21:F22" xr:uid="{5E4F5AA5-DFD6-451D-8126-C82F49FA69BA}">
      <formula1>0</formula1>
      <formula2>30</formula2>
    </dataValidation>
    <dataValidation type="decimal" operator="lessThanOrEqual" allowBlank="1" showInputMessage="1" showErrorMessage="1" error="max. 10" sqref="K45:K1048576 J41:K44 J1:K20 K21:K22" xr:uid="{1AF25407-E450-4D0D-9532-A7B55BC98AC5}">
      <formula1>10</formula1>
    </dataValidation>
    <dataValidation type="decimal" operator="lessThanOrEqual" allowBlank="1" showInputMessage="1" showErrorMessage="1" error="max. 15" sqref="H1:H20 H41:H44" xr:uid="{0AC61983-8E49-4245-805B-8D9A4C790C3A}">
      <formula1>10</formula1>
    </dataValidation>
    <dataValidation type="decimal" operator="lessThanOrEqual" allowBlank="1" showInputMessage="1" showErrorMessage="1" error="max. 40" sqref="F1:F20 F25:F44 G25:K40" xr:uid="{EED87559-B2EE-4BB2-A92D-AABCAB8A4EC3}">
      <formula1>30</formula1>
    </dataValidation>
    <dataValidation type="decimal" operator="lessThanOrEqual" allowBlank="1" showInputMessage="1" showErrorMessage="1" error="max. 15" sqref="G1:G20 G41:G44" xr:uid="{F237F5C1-C8C0-4D6F-8593-DE275227874C}">
      <formula1>20</formula1>
    </dataValidation>
    <dataValidation type="decimal" operator="lessThanOrEqual" allowBlank="1" showInputMessage="1" showErrorMessage="1" error="max. 5" sqref="I1:I20 I41:I44" xr:uid="{9EDE333C-FBCE-48DD-8497-1C51323919CA}">
      <formula1>20</formula1>
    </dataValidation>
  </dataValidations>
  <pageMargins left="0.7" right="0.7" top="0.78740157499999996" bottom="0.78740157499999996" header="0.3" footer="0.3"/>
  <pageSetup scale="3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F64EF-F684-4184-A279-DBDA93404655}">
  <sheetPr>
    <pageSetUpPr fitToPage="1"/>
  </sheetPr>
  <dimension ref="A1:L44"/>
  <sheetViews>
    <sheetView topLeftCell="B23" zoomScale="70" zoomScaleNormal="70" workbookViewId="0">
      <selection activeCell="L34" sqref="L34"/>
    </sheetView>
  </sheetViews>
  <sheetFormatPr defaultColWidth="9.140625" defaultRowHeight="12.75" customHeight="1"/>
  <cols>
    <col min="1" max="1" width="15.7109375" style="1" customWidth="1"/>
    <col min="2" max="2" width="30" style="1" bestFit="1" customWidth="1"/>
    <col min="3" max="3" width="43.42578125" style="1" customWidth="1"/>
    <col min="4" max="4" width="15.42578125" style="1" customWidth="1"/>
    <col min="5" max="5" width="15" style="1" customWidth="1"/>
    <col min="6" max="7" width="9.42578125" style="1" customWidth="1"/>
    <col min="8" max="8" width="10" style="1" customWidth="1"/>
    <col min="9" max="12" width="9.42578125" style="1" customWidth="1"/>
    <col min="13" max="16384" width="9.140625" style="1"/>
  </cols>
  <sheetData>
    <row r="1" spans="1:12" ht="38.25" customHeight="1">
      <c r="A1" s="23" t="s">
        <v>0</v>
      </c>
    </row>
    <row r="2" spans="1:12" ht="15" customHeight="1">
      <c r="A2" s="10" t="s">
        <v>1</v>
      </c>
      <c r="D2" s="2" t="s">
        <v>2</v>
      </c>
    </row>
    <row r="3" spans="1:12" ht="15" customHeight="1">
      <c r="A3" s="10" t="s">
        <v>3</v>
      </c>
      <c r="D3" s="65" t="s">
        <v>4</v>
      </c>
      <c r="E3" s="65"/>
      <c r="F3" s="65"/>
      <c r="G3" s="65"/>
      <c r="H3" s="65"/>
      <c r="I3" s="65"/>
      <c r="J3" s="65"/>
      <c r="K3" s="65"/>
      <c r="L3" s="65"/>
    </row>
    <row r="4" spans="1:12" ht="15" customHeight="1">
      <c r="A4" s="2" t="s">
        <v>5</v>
      </c>
      <c r="D4" s="64" t="s">
        <v>6</v>
      </c>
      <c r="E4" s="64"/>
      <c r="F4" s="64"/>
      <c r="G4" s="64"/>
      <c r="H4" s="64"/>
      <c r="I4" s="64"/>
      <c r="J4" s="64"/>
      <c r="K4" s="64"/>
      <c r="L4" s="64"/>
    </row>
    <row r="5" spans="1:12" ht="15" customHeight="1">
      <c r="A5" s="10" t="s">
        <v>7</v>
      </c>
      <c r="D5" s="64" t="s">
        <v>8</v>
      </c>
      <c r="E5" s="64"/>
      <c r="F5" s="64"/>
      <c r="G5" s="64"/>
      <c r="H5" s="64"/>
      <c r="I5" s="64"/>
      <c r="J5" s="64"/>
      <c r="K5" s="64"/>
      <c r="L5" s="64"/>
    </row>
    <row r="6" spans="1:12" ht="15" customHeight="1">
      <c r="A6" s="10" t="s">
        <v>9</v>
      </c>
      <c r="D6" s="64" t="s">
        <v>10</v>
      </c>
      <c r="E6" s="64"/>
      <c r="F6" s="64"/>
      <c r="G6" s="64"/>
      <c r="H6" s="64"/>
      <c r="I6" s="64"/>
      <c r="J6" s="64"/>
      <c r="K6" s="64"/>
      <c r="L6" s="64"/>
    </row>
    <row r="7" spans="1:12" ht="26.25" customHeight="1">
      <c r="A7" s="79" t="s">
        <v>128</v>
      </c>
      <c r="B7" s="70"/>
      <c r="C7" s="70"/>
      <c r="D7" s="64" t="s">
        <v>12</v>
      </c>
      <c r="E7" s="64"/>
      <c r="F7" s="64"/>
      <c r="G7" s="64"/>
      <c r="H7" s="64"/>
      <c r="I7" s="64"/>
      <c r="J7" s="64"/>
      <c r="K7" s="64"/>
      <c r="L7" s="64"/>
    </row>
    <row r="8" spans="1:12" ht="15" customHeight="1">
      <c r="A8" s="21" t="s">
        <v>129</v>
      </c>
      <c r="B8" s="9"/>
      <c r="C8" s="9"/>
      <c r="D8" s="22" t="s">
        <v>14</v>
      </c>
      <c r="E8" s="20"/>
      <c r="F8" s="20"/>
      <c r="G8" s="20"/>
      <c r="H8" s="20"/>
      <c r="I8" s="20"/>
      <c r="J8" s="20"/>
      <c r="K8" s="20"/>
      <c r="L8" s="20"/>
    </row>
    <row r="9" spans="1:12" ht="28.5" customHeight="1">
      <c r="A9" s="35" t="s">
        <v>15</v>
      </c>
      <c r="B9" s="9"/>
      <c r="C9" s="9"/>
      <c r="D9" s="64" t="s">
        <v>16</v>
      </c>
      <c r="E9" s="64"/>
      <c r="F9" s="64"/>
      <c r="G9" s="64"/>
      <c r="H9" s="64"/>
      <c r="I9" s="64"/>
      <c r="J9" s="64"/>
      <c r="K9" s="64"/>
      <c r="L9" s="64"/>
    </row>
    <row r="10" spans="1:12" ht="27.75" customHeight="1">
      <c r="A10" s="2" t="s">
        <v>17</v>
      </c>
      <c r="B10" s="9"/>
      <c r="C10" s="9"/>
      <c r="D10" s="64" t="s">
        <v>18</v>
      </c>
      <c r="E10" s="64"/>
      <c r="F10" s="64"/>
      <c r="G10" s="64"/>
      <c r="H10" s="64"/>
      <c r="I10" s="64"/>
      <c r="J10" s="64"/>
      <c r="K10" s="64"/>
      <c r="L10" s="64"/>
    </row>
    <row r="11" spans="1:12" ht="17.25" customHeight="1">
      <c r="C11" s="9"/>
    </row>
    <row r="12" spans="1:12" ht="66" customHeight="1">
      <c r="D12" s="2" t="s">
        <v>19</v>
      </c>
      <c r="E12" s="8"/>
      <c r="F12" s="8"/>
      <c r="G12" s="8"/>
      <c r="H12" s="8"/>
      <c r="I12" s="8"/>
      <c r="J12" s="8"/>
      <c r="K12" s="8"/>
      <c r="L12" s="8"/>
    </row>
    <row r="13" spans="1:12" ht="25.5" customHeight="1">
      <c r="D13" s="68" t="s">
        <v>20</v>
      </c>
      <c r="E13" s="68"/>
      <c r="F13" s="68"/>
      <c r="G13" s="68"/>
      <c r="H13" s="68"/>
      <c r="I13" s="68"/>
      <c r="J13" s="68"/>
      <c r="K13" s="68"/>
      <c r="L13" s="68"/>
    </row>
    <row r="14" spans="1:12" ht="25.5" customHeight="1">
      <c r="D14" s="68" t="s">
        <v>21</v>
      </c>
      <c r="E14" s="68"/>
      <c r="F14" s="68"/>
      <c r="G14" s="68"/>
      <c r="H14" s="68"/>
      <c r="I14" s="68"/>
      <c r="J14" s="68"/>
      <c r="K14" s="68"/>
      <c r="L14" s="68"/>
    </row>
    <row r="15" spans="1:12" ht="25.5" customHeight="1">
      <c r="D15" s="68" t="s">
        <v>22</v>
      </c>
      <c r="E15" s="68"/>
      <c r="F15" s="68"/>
      <c r="G15" s="68"/>
      <c r="H15" s="68"/>
      <c r="I15" s="68"/>
      <c r="J15" s="68"/>
      <c r="K15" s="68"/>
      <c r="L15" s="68"/>
    </row>
    <row r="16" spans="1:12" ht="15" customHeight="1">
      <c r="D16" s="68" t="s">
        <v>23</v>
      </c>
      <c r="E16" s="68"/>
      <c r="F16" s="68"/>
      <c r="G16" s="68"/>
      <c r="H16" s="68"/>
      <c r="I16" s="68"/>
      <c r="J16" s="68"/>
      <c r="K16" s="68"/>
      <c r="L16" s="68"/>
    </row>
    <row r="17" spans="1:12" ht="15" customHeight="1">
      <c r="D17" s="68" t="s">
        <v>24</v>
      </c>
      <c r="E17" s="68"/>
      <c r="F17" s="68"/>
      <c r="G17" s="68"/>
      <c r="H17" s="68"/>
      <c r="I17" s="68"/>
      <c r="J17" s="68"/>
      <c r="K17" s="68"/>
      <c r="L17" s="68"/>
    </row>
    <row r="18" spans="1:12" ht="15" customHeight="1">
      <c r="D18" s="68" t="s">
        <v>25</v>
      </c>
      <c r="E18" s="68"/>
      <c r="F18" s="68"/>
      <c r="G18" s="68"/>
      <c r="H18" s="68"/>
      <c r="I18" s="68"/>
      <c r="J18" s="68"/>
      <c r="K18" s="68"/>
      <c r="L18" s="68"/>
    </row>
    <row r="19" spans="1:12" ht="14.45" customHeight="1">
      <c r="A19" s="2"/>
    </row>
    <row r="20" spans="1:12" ht="78" customHeight="1">
      <c r="A20" s="2"/>
      <c r="G20" s="2"/>
      <c r="H20" s="2"/>
      <c r="I20" s="2"/>
    </row>
    <row r="21" spans="1:12" ht="15" customHeight="1">
      <c r="A21" s="86" t="s">
        <v>26</v>
      </c>
      <c r="B21" s="76" t="s">
        <v>28</v>
      </c>
      <c r="C21" s="76" t="s">
        <v>29</v>
      </c>
      <c r="D21" s="76" t="s">
        <v>30</v>
      </c>
      <c r="E21" s="90" t="s">
        <v>31</v>
      </c>
      <c r="F21" s="83" t="s">
        <v>32</v>
      </c>
      <c r="G21" s="84"/>
      <c r="H21" s="84"/>
      <c r="I21" s="84"/>
      <c r="J21" s="84"/>
      <c r="K21" s="85"/>
      <c r="L21" s="76" t="s">
        <v>33</v>
      </c>
    </row>
    <row r="22" spans="1:12" ht="14.45" customHeight="1">
      <c r="A22" s="87"/>
      <c r="B22" s="77"/>
      <c r="C22" s="77"/>
      <c r="D22" s="77"/>
      <c r="E22" s="91"/>
      <c r="F22" s="80" t="s">
        <v>44</v>
      </c>
      <c r="G22" s="81"/>
      <c r="H22" s="80" t="s">
        <v>45</v>
      </c>
      <c r="I22" s="82"/>
      <c r="J22" s="82"/>
      <c r="K22" s="81"/>
      <c r="L22" s="77"/>
    </row>
    <row r="23" spans="1:12" ht="78" customHeight="1">
      <c r="A23" s="87"/>
      <c r="B23" s="77"/>
      <c r="C23" s="77"/>
      <c r="D23" s="77"/>
      <c r="E23" s="91"/>
      <c r="F23" s="7" t="s">
        <v>46</v>
      </c>
      <c r="G23" s="7" t="s">
        <v>47</v>
      </c>
      <c r="H23" s="7" t="s">
        <v>48</v>
      </c>
      <c r="I23" s="9" t="s">
        <v>49</v>
      </c>
      <c r="J23" s="7" t="s">
        <v>50</v>
      </c>
      <c r="K23" s="9" t="s">
        <v>51</v>
      </c>
      <c r="L23" s="78"/>
    </row>
    <row r="24" spans="1:12" ht="30.95" customHeight="1">
      <c r="A24" s="88"/>
      <c r="B24" s="89"/>
      <c r="C24" s="89"/>
      <c r="D24" s="89"/>
      <c r="E24" s="92"/>
      <c r="F24" s="14" t="s">
        <v>52</v>
      </c>
      <c r="G24" s="14" t="s">
        <v>53</v>
      </c>
      <c r="H24" s="14" t="s">
        <v>54</v>
      </c>
      <c r="I24" s="14" t="s">
        <v>54</v>
      </c>
      <c r="J24" s="14" t="s">
        <v>54</v>
      </c>
      <c r="K24" s="14" t="s">
        <v>55</v>
      </c>
      <c r="L24" s="6"/>
    </row>
    <row r="25" spans="1:12" ht="12.75" customHeight="1">
      <c r="A25" s="28" t="s">
        <v>83</v>
      </c>
      <c r="B25" s="15" t="s">
        <v>84</v>
      </c>
      <c r="C25" s="15" t="s">
        <v>85</v>
      </c>
      <c r="D25" s="16">
        <v>1920000</v>
      </c>
      <c r="E25" s="16">
        <v>1600000</v>
      </c>
      <c r="F25" s="42">
        <v>22</v>
      </c>
      <c r="G25" s="42">
        <v>11</v>
      </c>
      <c r="H25" s="42">
        <v>17</v>
      </c>
      <c r="I25" s="42">
        <v>17</v>
      </c>
      <c r="J25" s="42">
        <v>7</v>
      </c>
      <c r="K25" s="42">
        <v>4</v>
      </c>
      <c r="L25" s="42">
        <f t="shared" ref="L25:L40" si="0">SUM(F25:K25)</f>
        <v>78</v>
      </c>
    </row>
    <row r="26" spans="1:12" ht="12.75" customHeight="1">
      <c r="A26" s="28" t="s">
        <v>109</v>
      </c>
      <c r="B26" s="15" t="s">
        <v>84</v>
      </c>
      <c r="C26" s="17" t="s">
        <v>110</v>
      </c>
      <c r="D26" s="16">
        <v>2500000</v>
      </c>
      <c r="E26" s="16">
        <v>2000000</v>
      </c>
      <c r="F26" s="42">
        <v>20</v>
      </c>
      <c r="G26" s="42">
        <v>8</v>
      </c>
      <c r="H26" s="42">
        <v>16</v>
      </c>
      <c r="I26" s="42">
        <v>15</v>
      </c>
      <c r="J26" s="42">
        <v>7</v>
      </c>
      <c r="K26" s="42">
        <v>4</v>
      </c>
      <c r="L26" s="42">
        <f t="shared" si="0"/>
        <v>70</v>
      </c>
    </row>
    <row r="27" spans="1:12" ht="12.75" customHeight="1">
      <c r="A27" s="28" t="s">
        <v>123</v>
      </c>
      <c r="B27" s="15" t="s">
        <v>124</v>
      </c>
      <c r="C27" s="17" t="s">
        <v>125</v>
      </c>
      <c r="D27" s="16">
        <v>5180000</v>
      </c>
      <c r="E27" s="16">
        <v>2000000</v>
      </c>
      <c r="F27" s="42">
        <v>17</v>
      </c>
      <c r="G27" s="42">
        <v>10</v>
      </c>
      <c r="H27" s="42">
        <v>10</v>
      </c>
      <c r="I27" s="42">
        <v>12</v>
      </c>
      <c r="J27" s="42">
        <v>5</v>
      </c>
      <c r="K27" s="42">
        <v>4</v>
      </c>
      <c r="L27" s="42">
        <f t="shared" si="0"/>
        <v>58</v>
      </c>
    </row>
    <row r="28" spans="1:12" ht="12.75" customHeight="1">
      <c r="A28" s="28" t="s">
        <v>74</v>
      </c>
      <c r="B28" s="15" t="s">
        <v>75</v>
      </c>
      <c r="C28" s="17" t="s">
        <v>76</v>
      </c>
      <c r="D28" s="16">
        <v>2858663</v>
      </c>
      <c r="E28" s="16">
        <v>2000000</v>
      </c>
      <c r="F28" s="42">
        <v>24</v>
      </c>
      <c r="G28" s="42">
        <v>13</v>
      </c>
      <c r="H28" s="42">
        <v>15</v>
      </c>
      <c r="I28" s="42">
        <v>16</v>
      </c>
      <c r="J28" s="42">
        <v>8</v>
      </c>
      <c r="K28" s="42">
        <v>4</v>
      </c>
      <c r="L28" s="42">
        <f t="shared" si="0"/>
        <v>80</v>
      </c>
    </row>
    <row r="29" spans="1:12" ht="12.75" customHeight="1">
      <c r="A29" s="28" t="s">
        <v>56</v>
      </c>
      <c r="B29" s="15" t="s">
        <v>58</v>
      </c>
      <c r="C29" s="17" t="s">
        <v>59</v>
      </c>
      <c r="D29" s="16">
        <v>3880000</v>
      </c>
      <c r="E29" s="16">
        <v>2000000</v>
      </c>
      <c r="F29" s="42">
        <v>26</v>
      </c>
      <c r="G29" s="42">
        <v>14</v>
      </c>
      <c r="H29" s="42">
        <v>18</v>
      </c>
      <c r="I29" s="42">
        <v>17</v>
      </c>
      <c r="J29" s="42">
        <v>8</v>
      </c>
      <c r="K29" s="42">
        <v>4</v>
      </c>
      <c r="L29" s="42">
        <f t="shared" si="0"/>
        <v>87</v>
      </c>
    </row>
    <row r="30" spans="1:12" ht="12.75" customHeight="1">
      <c r="A30" s="28" t="s">
        <v>64</v>
      </c>
      <c r="B30" s="15" t="s">
        <v>65</v>
      </c>
      <c r="C30" s="17" t="s">
        <v>66</v>
      </c>
      <c r="D30" s="16">
        <v>6689500</v>
      </c>
      <c r="E30" s="16">
        <v>2000000</v>
      </c>
      <c r="F30" s="42">
        <v>25</v>
      </c>
      <c r="G30" s="42">
        <v>12</v>
      </c>
      <c r="H30" s="42">
        <v>15</v>
      </c>
      <c r="I30" s="42">
        <v>16</v>
      </c>
      <c r="J30" s="42">
        <v>7</v>
      </c>
      <c r="K30" s="42">
        <v>5</v>
      </c>
      <c r="L30" s="42">
        <f t="shared" si="0"/>
        <v>80</v>
      </c>
    </row>
    <row r="31" spans="1:12" ht="12.75" customHeight="1">
      <c r="A31" s="28" t="s">
        <v>116</v>
      </c>
      <c r="B31" s="15" t="s">
        <v>117</v>
      </c>
      <c r="C31" s="17" t="s">
        <v>118</v>
      </c>
      <c r="D31" s="16">
        <v>3100000</v>
      </c>
      <c r="E31" s="16">
        <v>2000000</v>
      </c>
      <c r="F31" s="42">
        <v>23</v>
      </c>
      <c r="G31" s="42">
        <v>12</v>
      </c>
      <c r="H31" s="42">
        <v>10</v>
      </c>
      <c r="I31" s="42">
        <v>17</v>
      </c>
      <c r="J31" s="42">
        <v>5</v>
      </c>
      <c r="K31" s="42">
        <v>4</v>
      </c>
      <c r="L31" s="42">
        <f t="shared" si="0"/>
        <v>71</v>
      </c>
    </row>
    <row r="32" spans="1:12" ht="12.75" customHeight="1">
      <c r="A32" s="28" t="s">
        <v>112</v>
      </c>
      <c r="B32" s="15" t="s">
        <v>89</v>
      </c>
      <c r="C32" s="17" t="s">
        <v>113</v>
      </c>
      <c r="D32" s="16">
        <v>1885000</v>
      </c>
      <c r="E32" s="16">
        <v>700000</v>
      </c>
      <c r="F32" s="42">
        <v>20</v>
      </c>
      <c r="G32" s="42">
        <v>12</v>
      </c>
      <c r="H32" s="42">
        <v>14</v>
      </c>
      <c r="I32" s="42">
        <v>15</v>
      </c>
      <c r="J32" s="42">
        <v>6</v>
      </c>
      <c r="K32" s="42">
        <v>3</v>
      </c>
      <c r="L32" s="42">
        <f t="shared" si="0"/>
        <v>70</v>
      </c>
    </row>
    <row r="33" spans="1:12" ht="12.75" customHeight="1">
      <c r="A33" s="28" t="s">
        <v>102</v>
      </c>
      <c r="B33" s="15" t="s">
        <v>103</v>
      </c>
      <c r="C33" s="17" t="s">
        <v>104</v>
      </c>
      <c r="D33" s="16">
        <v>1699000</v>
      </c>
      <c r="E33" s="16">
        <v>1500000</v>
      </c>
      <c r="F33" s="42">
        <v>22</v>
      </c>
      <c r="G33" s="42">
        <v>14</v>
      </c>
      <c r="H33" s="42">
        <v>15</v>
      </c>
      <c r="I33" s="42">
        <v>15</v>
      </c>
      <c r="J33" s="42">
        <v>6</v>
      </c>
      <c r="K33" s="42">
        <v>4</v>
      </c>
      <c r="L33" s="42">
        <f t="shared" si="0"/>
        <v>76</v>
      </c>
    </row>
    <row r="34" spans="1:12" ht="12.75" customHeight="1">
      <c r="A34" s="28" t="s">
        <v>97</v>
      </c>
      <c r="B34" s="15" t="s">
        <v>98</v>
      </c>
      <c r="C34" s="17" t="s">
        <v>99</v>
      </c>
      <c r="D34" s="16">
        <v>4405000</v>
      </c>
      <c r="E34" s="16">
        <v>2000000</v>
      </c>
      <c r="F34" s="42">
        <v>25</v>
      </c>
      <c r="G34" s="42">
        <v>15</v>
      </c>
      <c r="H34" s="42">
        <v>14</v>
      </c>
      <c r="I34" s="42">
        <v>19</v>
      </c>
      <c r="J34" s="42">
        <v>7</v>
      </c>
      <c r="K34" s="42">
        <v>4</v>
      </c>
      <c r="L34" s="42">
        <f t="shared" si="0"/>
        <v>84</v>
      </c>
    </row>
    <row r="35" spans="1:12" ht="12.75" customHeight="1">
      <c r="A35" s="28" t="s">
        <v>106</v>
      </c>
      <c r="B35" s="15" t="s">
        <v>80</v>
      </c>
      <c r="C35" s="17" t="s">
        <v>107</v>
      </c>
      <c r="D35" s="16">
        <v>5749000</v>
      </c>
      <c r="E35" s="16">
        <v>2000000</v>
      </c>
      <c r="F35" s="42">
        <v>23</v>
      </c>
      <c r="G35" s="42">
        <v>14</v>
      </c>
      <c r="H35" s="42">
        <v>17</v>
      </c>
      <c r="I35" s="42">
        <v>18</v>
      </c>
      <c r="J35" s="42">
        <v>8</v>
      </c>
      <c r="K35" s="42">
        <v>4</v>
      </c>
      <c r="L35" s="42">
        <f t="shared" si="0"/>
        <v>84</v>
      </c>
    </row>
    <row r="36" spans="1:12" ht="12.75" customHeight="1">
      <c r="A36" s="34" t="s">
        <v>79</v>
      </c>
      <c r="B36" s="18" t="s">
        <v>80</v>
      </c>
      <c r="C36" s="18" t="s">
        <v>81</v>
      </c>
      <c r="D36" s="19">
        <v>45777600</v>
      </c>
      <c r="E36" s="19">
        <v>11000000</v>
      </c>
      <c r="F36" s="42">
        <v>25</v>
      </c>
      <c r="G36" s="42">
        <v>16</v>
      </c>
      <c r="H36" s="42">
        <v>8</v>
      </c>
      <c r="I36" s="42">
        <v>9</v>
      </c>
      <c r="J36" s="42">
        <v>16</v>
      </c>
      <c r="K36" s="42">
        <v>8</v>
      </c>
      <c r="L36" s="42">
        <f t="shared" si="0"/>
        <v>82</v>
      </c>
    </row>
    <row r="37" spans="1:12" ht="12.75" customHeight="1">
      <c r="A37" s="34" t="s">
        <v>92</v>
      </c>
      <c r="B37" s="18" t="s">
        <v>93</v>
      </c>
      <c r="C37" s="18" t="s">
        <v>94</v>
      </c>
      <c r="D37" s="19">
        <v>89773098</v>
      </c>
      <c r="E37" s="19">
        <v>8000000</v>
      </c>
      <c r="F37" s="42">
        <v>21</v>
      </c>
      <c r="G37" s="42">
        <v>19</v>
      </c>
      <c r="H37" s="42">
        <v>9</v>
      </c>
      <c r="I37" s="42">
        <v>9</v>
      </c>
      <c r="J37" s="42">
        <v>18</v>
      </c>
      <c r="K37" s="42">
        <v>8</v>
      </c>
      <c r="L37" s="42">
        <f t="shared" si="0"/>
        <v>84</v>
      </c>
    </row>
    <row r="38" spans="1:12" ht="12.75" customHeight="1">
      <c r="A38" s="34" t="s">
        <v>120</v>
      </c>
      <c r="B38" s="18" t="s">
        <v>121</v>
      </c>
      <c r="C38" s="18" t="s">
        <v>122</v>
      </c>
      <c r="D38" s="19">
        <v>8141368</v>
      </c>
      <c r="E38" s="19">
        <v>7141368</v>
      </c>
      <c r="F38" s="42">
        <v>20</v>
      </c>
      <c r="G38" s="42">
        <v>12</v>
      </c>
      <c r="H38" s="42">
        <v>5</v>
      </c>
      <c r="I38" s="42">
        <v>6</v>
      </c>
      <c r="J38" s="42">
        <v>10</v>
      </c>
      <c r="K38" s="42">
        <v>8</v>
      </c>
      <c r="L38" s="42">
        <f t="shared" si="0"/>
        <v>61</v>
      </c>
    </row>
    <row r="39" spans="1:12" ht="12.75" customHeight="1">
      <c r="A39" s="34" t="s">
        <v>69</v>
      </c>
      <c r="B39" s="18" t="s">
        <v>71</v>
      </c>
      <c r="C39" s="18" t="s">
        <v>72</v>
      </c>
      <c r="D39" s="19">
        <v>58401849</v>
      </c>
      <c r="E39" s="19">
        <v>15500000</v>
      </c>
      <c r="F39" s="42">
        <v>25</v>
      </c>
      <c r="G39" s="42">
        <v>15</v>
      </c>
      <c r="H39" s="42">
        <v>10</v>
      </c>
      <c r="I39" s="42">
        <v>10</v>
      </c>
      <c r="J39" s="42">
        <v>12</v>
      </c>
      <c r="K39" s="42">
        <v>9</v>
      </c>
      <c r="L39" s="42">
        <f t="shared" si="0"/>
        <v>81</v>
      </c>
    </row>
    <row r="40" spans="1:12" ht="12.75" customHeight="1">
      <c r="A40" s="34" t="s">
        <v>88</v>
      </c>
      <c r="B40" s="18" t="s">
        <v>89</v>
      </c>
      <c r="C40" s="18" t="s">
        <v>90</v>
      </c>
      <c r="D40" s="19">
        <v>202328320</v>
      </c>
      <c r="E40" s="19">
        <v>12000000</v>
      </c>
      <c r="F40" s="42">
        <v>23</v>
      </c>
      <c r="G40" s="42">
        <v>18</v>
      </c>
      <c r="H40" s="42">
        <v>9</v>
      </c>
      <c r="I40" s="42">
        <v>8</v>
      </c>
      <c r="J40" s="42">
        <v>16</v>
      </c>
      <c r="K40" s="42">
        <v>9</v>
      </c>
      <c r="L40" s="42">
        <f t="shared" si="0"/>
        <v>83</v>
      </c>
    </row>
    <row r="41" spans="1:12" ht="12.75" customHeight="1">
      <c r="A41" s="3"/>
      <c r="B41" s="3"/>
      <c r="C41" s="3"/>
      <c r="D41" s="13">
        <f>SUM(D25:D40)</f>
        <v>444288398</v>
      </c>
      <c r="E41" s="13">
        <f>SUM(E25:E40)</f>
        <v>73441368</v>
      </c>
      <c r="F41" s="3"/>
      <c r="G41" s="3"/>
      <c r="H41" s="3"/>
      <c r="I41" s="3"/>
      <c r="J41" s="3"/>
      <c r="K41" s="3"/>
      <c r="L41" s="3"/>
    </row>
    <row r="42" spans="1:12" ht="12.75" customHeight="1">
      <c r="A42" s="3"/>
      <c r="B42" s="3"/>
      <c r="C42" s="3"/>
      <c r="E42" s="5"/>
      <c r="F42" s="3"/>
      <c r="G42" s="3"/>
      <c r="H42" s="3"/>
      <c r="I42" s="3"/>
      <c r="J42" s="3"/>
      <c r="K42" s="3"/>
      <c r="L42" s="3"/>
    </row>
    <row r="44" spans="1:12" ht="12.75" customHeight="1">
      <c r="D44" s="12"/>
    </row>
  </sheetData>
  <mergeCells count="23">
    <mergeCell ref="D16:L16"/>
    <mergeCell ref="D17:L17"/>
    <mergeCell ref="D18:L18"/>
    <mergeCell ref="A21:A24"/>
    <mergeCell ref="B21:B24"/>
    <mergeCell ref="C21:C24"/>
    <mergeCell ref="D21:D24"/>
    <mergeCell ref="E21:E24"/>
    <mergeCell ref="F21:K21"/>
    <mergeCell ref="L21:L23"/>
    <mergeCell ref="F22:G22"/>
    <mergeCell ref="H22:K22"/>
    <mergeCell ref="D9:L9"/>
    <mergeCell ref="D10:L10"/>
    <mergeCell ref="D13:L13"/>
    <mergeCell ref="D14:L14"/>
    <mergeCell ref="D15:L15"/>
    <mergeCell ref="A7:C7"/>
    <mergeCell ref="D3:L3"/>
    <mergeCell ref="D4:L4"/>
    <mergeCell ref="D5:L5"/>
    <mergeCell ref="D6:L6"/>
    <mergeCell ref="D7:L7"/>
  </mergeCells>
  <dataValidations count="10">
    <dataValidation type="decimal" operator="lessThanOrEqual" allowBlank="1" showInputMessage="1" showErrorMessage="1" error="max. 10" sqref="K45:K1048576 J41:K44 J1:K20 K21:K22" xr:uid="{5BF829A9-7F2A-43C7-B0AF-87C541B9DE77}">
      <formula1>10</formula1>
    </dataValidation>
    <dataValidation type="decimal" allowBlank="1" showInputMessage="1" showErrorMessage="1" error="max. 40" sqref="F45:F1048576 F21:F22" xr:uid="{81824C72-1A23-4490-A32A-759201DE714D}">
      <formula1>0</formula1>
      <formula2>30</formula2>
    </dataValidation>
    <dataValidation type="decimal" allowBlank="1" showInputMessage="1" showErrorMessage="1" error="max. 15" sqref="G45:G1048576 G21:G22" xr:uid="{3A6E61D2-8006-4C43-80EB-C7EB364AD9CD}">
      <formula1>0</formula1>
      <formula2>20</formula2>
    </dataValidation>
    <dataValidation type="decimal" allowBlank="1" showInputMessage="1" showErrorMessage="1" error="max. 15" sqref="H45:H1048576 H21:H22" xr:uid="{1A304EAB-876C-427C-8396-7BB96963E676}">
      <formula1>0</formula1>
      <formula2>10</formula2>
    </dataValidation>
    <dataValidation type="decimal" allowBlank="1" showInputMessage="1" showErrorMessage="1" error="max. 5" sqref="I45:I1048576 I21:I22" xr:uid="{1154DD70-025C-4CA7-878D-4F920F894185}">
      <formula1>0</formula1>
      <formula2>20</formula2>
    </dataValidation>
    <dataValidation type="decimal" allowBlank="1" showInputMessage="1" showErrorMessage="1" error="max. 10" sqref="J45:J1048576 J21:J22" xr:uid="{A16828B1-BBC2-49BF-94F9-D6842B307D1E}">
      <formula1>0</formula1>
      <formula2>10</formula2>
    </dataValidation>
    <dataValidation type="decimal" operator="lessThanOrEqual" allowBlank="1" showInputMessage="1" showErrorMessage="1" error="max. 15" sqref="H1:H20 H41:H44" xr:uid="{CAFE4555-DDB0-4D8E-AA3D-5087D61773DF}">
      <formula1>10</formula1>
    </dataValidation>
    <dataValidation type="decimal" operator="lessThanOrEqual" allowBlank="1" showInputMessage="1" showErrorMessage="1" error="max. 40" sqref="F1:F20 F25:F44 G25:K40" xr:uid="{0F5F3BAB-4017-4834-8DC1-ABADB6058DCF}">
      <formula1>30</formula1>
    </dataValidation>
    <dataValidation type="decimal" operator="lessThanOrEqual" allowBlank="1" showInputMessage="1" showErrorMessage="1" error="max. 15" sqref="G1:G20 G41:G44" xr:uid="{BA151D82-75C8-4175-B0E5-3AD209DEE063}">
      <formula1>20</formula1>
    </dataValidation>
    <dataValidation type="decimal" operator="lessThanOrEqual" allowBlank="1" showInputMessage="1" showErrorMessage="1" error="max. 5" sqref="I1:I20 I41:I44" xr:uid="{0B7BDE08-5E5B-43E1-BD66-30231EC3E57E}">
      <formula1>20</formula1>
    </dataValidation>
  </dataValidations>
  <pageMargins left="0.7" right="0.7" top="0.78740157499999996" bottom="0.78740157499999996" header="0.3" footer="0.3"/>
  <pageSetup scale="3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0861AA4BB684D8DB38611A5605F1E" ma:contentTypeVersion="12" ma:contentTypeDescription="Create a new document." ma:contentTypeScope="" ma:versionID="05a6a5f47c63a2278329ae3f4c51b1f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1e45dfcf1fad7986b645133963d7ac2a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D02891-466C-4297-BBA9-415DF8D3BEC1}"/>
</file>

<file path=customXml/itemProps2.xml><?xml version="1.0" encoding="utf-8"?>
<ds:datastoreItem xmlns:ds="http://schemas.openxmlformats.org/officeDocument/2006/customXml" ds:itemID="{75D96CD6-D524-4805-B349-31D0C6DAEB0F}"/>
</file>

<file path=customXml/itemProps3.xml><?xml version="1.0" encoding="utf-8"?>
<ds:datastoreItem xmlns:ds="http://schemas.openxmlformats.org/officeDocument/2006/customXml" ds:itemID="{019C454F-5295-4688-BDE3-514824CCF4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Zuzana Szczepaniková</cp:lastModifiedBy>
  <cp:revision/>
  <dcterms:created xsi:type="dcterms:W3CDTF">2013-12-06T22:03:05Z</dcterms:created>
  <dcterms:modified xsi:type="dcterms:W3CDTF">2026-04-28T13:00:42Z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  <property fmtid="{D5CDD505-2E9C-101B-9397-08002B2CF9AE}" pid="3" name="MediaServiceImageTags">
    <vt:lpwstr/>
  </property>
</Properties>
</file>