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8_{63AEA33F-40BB-4E08-856A-7F8138B55271}" xr6:coauthVersionLast="47" xr6:coauthVersionMax="47" xr10:uidLastSave="{00000000-0000-0000-0000-000000000000}"/>
  <bookViews>
    <workbookView xWindow="120" yWindow="840" windowWidth="26240" windowHeight="14700" xr2:uid="{00000000-000D-0000-FFFF-FFFF00000000}"/>
  </bookViews>
  <sheets>
    <sheet name="Vývoj hraný seriál minisérie" sheetId="25" r:id="rId1"/>
    <sheet name="TF" sheetId="18" r:id="rId2"/>
    <sheet name="PK" sheetId="19" r:id="rId3"/>
    <sheet name="MK" sheetId="20" r:id="rId4"/>
    <sheet name="AT" sheetId="21" r:id="rId5"/>
    <sheet name="BS" sheetId="22" r:id="rId6"/>
  </sheets>
  <definedNames>
    <definedName name="_xlnm.Print_Area" localSheetId="4">AT!$A$1:$L$46</definedName>
    <definedName name="_xlnm.Print_Area" localSheetId="5">BS!$A$1:$L$60</definedName>
    <definedName name="_xlnm.Print_Area" localSheetId="3">MK!$A$1:$L$46</definedName>
    <definedName name="_xlnm.Print_Area" localSheetId="2">PK!$A$1:$L$46</definedName>
    <definedName name="_xlnm.Print_Area" localSheetId="1">TF!$A$1:$L$65</definedName>
    <definedName name="_xlnm.Print_Area" localSheetId="0">'Vývoj hraný seriál minisérie'!$A$1:$M$65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8" l="1"/>
  <c r="L20" i="25"/>
  <c r="M61" i="25" l="1"/>
  <c r="M62" i="25" s="1"/>
  <c r="E61" i="25"/>
  <c r="D61" i="25"/>
  <c r="V58" i="25"/>
  <c r="L58" i="25"/>
  <c r="V50" i="25"/>
  <c r="V40" i="25"/>
  <c r="V38" i="25"/>
  <c r="V56" i="25"/>
  <c r="L56" i="25"/>
  <c r="V21" i="25"/>
  <c r="V29" i="25"/>
  <c r="V53" i="25"/>
  <c r="V36" i="25"/>
  <c r="L36" i="25"/>
  <c r="V39" i="25"/>
  <c r="L39" i="25"/>
  <c r="V43" i="25"/>
  <c r="V48" i="25"/>
  <c r="L48" i="25"/>
  <c r="V44" i="25"/>
  <c r="V54" i="25"/>
  <c r="V46" i="25"/>
  <c r="V59" i="25"/>
  <c r="V41" i="25"/>
  <c r="L41" i="25"/>
  <c r="V26" i="25"/>
  <c r="L26" i="25"/>
  <c r="V32" i="25"/>
  <c r="V35" i="25"/>
  <c r="V60" i="25"/>
  <c r="V34" i="25"/>
  <c r="V49" i="25"/>
  <c r="V23" i="25"/>
  <c r="V20" i="25"/>
  <c r="V37" i="25"/>
  <c r="L37" i="25"/>
  <c r="V28" i="25"/>
  <c r="V31" i="25"/>
  <c r="V33" i="25"/>
  <c r="V47" i="25"/>
  <c r="V30" i="25"/>
  <c r="V27" i="25"/>
  <c r="V24" i="25"/>
  <c r="L24" i="25"/>
  <c r="V51" i="25"/>
  <c r="L51" i="25"/>
  <c r="V57" i="25"/>
  <c r="V55" i="25"/>
  <c r="V45" i="25"/>
  <c r="V42" i="25"/>
  <c r="V52" i="25"/>
  <c r="V25" i="25"/>
  <c r="V22" i="25"/>
  <c r="L22" i="25"/>
  <c r="L41" i="22"/>
  <c r="L40" i="22"/>
  <c r="L39" i="22"/>
  <c r="L38" i="22"/>
  <c r="L37" i="22"/>
  <c r="L36" i="22"/>
  <c r="L35" i="22"/>
  <c r="L34" i="22"/>
  <c r="L33" i="22"/>
  <c r="L32" i="22"/>
  <c r="L27" i="22"/>
  <c r="L26" i="22"/>
  <c r="L29" i="22"/>
  <c r="L28" i="22"/>
  <c r="L25" i="22"/>
  <c r="L57" i="25" l="1"/>
  <c r="L28" i="25"/>
  <c r="L32" i="25"/>
  <c r="L43" i="25"/>
  <c r="L40" i="25"/>
  <c r="L55" i="25"/>
  <c r="L38" i="25"/>
  <c r="L31" i="25"/>
  <c r="L35" i="25"/>
  <c r="L45" i="25"/>
  <c r="L33" i="25"/>
  <c r="L60" i="25"/>
  <c r="L44" i="25"/>
  <c r="L47" i="25"/>
  <c r="L34" i="25"/>
  <c r="L54" i="25"/>
  <c r="L21" i="25"/>
  <c r="L30" i="25"/>
  <c r="L49" i="25"/>
  <c r="L46" i="25"/>
  <c r="L29" i="25"/>
  <c r="L42" i="25"/>
  <c r="L52" i="25"/>
  <c r="L25" i="25"/>
  <c r="L27" i="25"/>
  <c r="L23" i="25"/>
  <c r="L59" i="25"/>
  <c r="L53" i="25"/>
  <c r="L50" i="25"/>
  <c r="E61" i="22"/>
  <c r="D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31" i="22"/>
  <c r="L30" i="22"/>
  <c r="L24" i="22"/>
  <c r="L23" i="22"/>
  <c r="L22" i="22"/>
  <c r="L21" i="22"/>
  <c r="L20" i="22"/>
  <c r="E61" i="21"/>
  <c r="D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E61" i="20"/>
  <c r="D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E61" i="19"/>
  <c r="D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57" i="18"/>
  <c r="L59" i="18"/>
  <c r="L58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32" i="18"/>
  <c r="L31" i="18"/>
  <c r="L30" i="18"/>
  <c r="L29" i="18"/>
  <c r="L28" i="18"/>
  <c r="L27" i="18"/>
  <c r="D61" i="18"/>
  <c r="E61" i="18"/>
  <c r="L41" i="18"/>
  <c r="L40" i="18"/>
  <c r="L39" i="18"/>
  <c r="L38" i="18"/>
  <c r="L37" i="18"/>
  <c r="L36" i="18"/>
  <c r="L35" i="18"/>
  <c r="L34" i="18"/>
  <c r="L33" i="18"/>
  <c r="L26" i="18"/>
  <c r="L25" i="18"/>
  <c r="L24" i="18"/>
  <c r="L23" i="18"/>
  <c r="L22" i="18"/>
  <c r="L21" i="18"/>
  <c r="L20" i="18"/>
</calcChain>
</file>

<file path=xl/sharedStrings.xml><?xml version="1.0" encoding="utf-8"?>
<sst xmlns="http://schemas.openxmlformats.org/spreadsheetml/2006/main" count="1099" uniqueCount="176">
  <si>
    <t>Kompletní vývoj hraného seriálu nebo minisérie</t>
  </si>
  <si>
    <r>
      <t>Evidenční číslo výzvy:</t>
    </r>
    <r>
      <rPr>
        <sz val="9.5"/>
        <color rgb="FF000000"/>
        <rFont val="Arial"/>
        <family val="2"/>
      </rPr>
      <t xml:space="preserve">  2026-B-1-2-13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</si>
  <si>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</si>
  <si>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</si>
  <si>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 a podpora jejich dlouhodobé spolupráce s kreativními týmy.</t>
  </si>
  <si>
    <t>Dotační okruh: Vývoj českého audiovizuálního díla</t>
  </si>
  <si>
    <t>2. Podpora diverzity portfolia producentských firem.</t>
  </si>
  <si>
    <r>
      <t>Lhůta pro podávání žádostí:</t>
    </r>
    <r>
      <rPr>
        <sz val="9.5"/>
        <color rgb="FF000000"/>
        <rFont val="Arial"/>
        <family val="2"/>
      </rPr>
      <t xml:space="preserve"> 13. 10. 2025–13. 11. 2025</t>
    </r>
  </si>
  <si>
    <t>3. Podpora debutů a žánrové diverzity v české audiovizi.</t>
  </si>
  <si>
    <r>
      <t>Finanční alokace:</t>
    </r>
    <r>
      <rPr>
        <sz val="9.5"/>
        <color rgb="FF000000"/>
        <rFont val="Arial"/>
        <family val="2"/>
      </rPr>
      <t xml:space="preserve"> 12 500 000 Kč</t>
    </r>
  </si>
  <si>
    <t>4. Podpora projektů pro různé cílové skupiny.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</si>
  <si>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28. 2. 2029
</t>
    </r>
  </si>
  <si>
    <t>5. Podpora projektů pro lokální trh i pro mezinárodní distribuci.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</si>
  <si>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</si>
  <si>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6. Navýšení rozpočtů projektů ve vývoji skrze kofinancování z evropských i lokálních zdrojů.</t>
  </si>
  <si>
    <t>Specifikace dotačního okruhu</t>
  </si>
  <si>
    <t>Podpora je určena pro vývoj hraného televizního díla ve formě minisérie (2–4 díly) a vývoj hraného televizního
díla ve formě seriálu (5–13 dílů) (ve smyslu § 2 odst. 1 písm. c) zákona o audiovizi), které je českým
audiovizuálním dílem (ve smyslu § 2 odst. 1 písm. i) zákona o audiovizi).</t>
  </si>
  <si>
    <t>Součástí vývoje je práce na treatmentu, scénáři nebo set-upu projektu (synopse epizod) ve verzi po kompletním
vývoji; vytvoření plánu výroby a jeho předpokládaného zajištění, práce na kreativním přístupu k tématu.</t>
  </si>
  <si>
    <t>Rada si vedle cílů podpory stanoví ve výzvě za cíl podporu efektivnějšího a diverzifikovanějšího
spolufinancování projektů z mezinárodních i lokálních zdrojů a podporu umělecké tvorby, různých žánrů a
inovativních non-fiction formátů a postupů.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</si>
  <si>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</si>
  <si>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</si>
  <si>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</si>
  <si>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</si>
  <si>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</si>
  <si>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</si>
  <si>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</si>
  <si>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</si>
  <si>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</si>
  <si>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audiovizuální dílo
ano/ne</t>
  </si>
  <si>
    <t>Rada – náročné audiovizuální dílo</t>
  </si>
  <si>
    <t>žadatel – komplexní dílo ano/ne</t>
  </si>
  <si>
    <t>Rada – komplexní dílo ano/ne</t>
  </si>
  <si>
    <t>žadatel – max. intenzita veřejné podpory %</t>
  </si>
  <si>
    <t>Rada – max.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</si>
  <si>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</si>
  <si>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</si>
  <si>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</si>
  <si>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</si>
  <si>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</si>
  <si>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</si>
  <si>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</si>
  <si>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</si>
  <si>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</si>
  <si>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</si>
  <si>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</si>
  <si>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</si>
  <si>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0–10</t>
  </si>
  <si>
    <t>0–20</t>
  </si>
  <si>
    <t>324-2026</t>
  </si>
  <si>
    <t>nutprodukce, s.r.o.</t>
  </si>
  <si>
    <t>Nepřátelé státu</t>
  </si>
  <si>
    <t>ano</t>
  </si>
  <si>
    <t>ne</t>
  </si>
  <si>
    <t>343-2026</t>
  </si>
  <si>
    <t>Punk Film, s.r.o.</t>
  </si>
  <si>
    <t>Piráti a trosečníci</t>
  </si>
  <si>
    <t>301-2026</t>
  </si>
  <si>
    <t>Pure Shore s.r.o.</t>
  </si>
  <si>
    <t>Slavic Science</t>
  </si>
  <si>
    <t>ano-30%</t>
  </si>
  <si>
    <t>325-2026</t>
  </si>
  <si>
    <t>Beast Production, s.r.o.</t>
  </si>
  <si>
    <t xml:space="preserve">Baletky </t>
  </si>
  <si>
    <t>313-2026</t>
  </si>
  <si>
    <t>Vernes s.r.o.</t>
  </si>
  <si>
    <t>Muklové a šlajsny</t>
  </si>
  <si>
    <t>302-2026</t>
  </si>
  <si>
    <t>AZN kru s.r.o.</t>
  </si>
  <si>
    <t>Cesta na Západ // Journey to the West</t>
  </si>
  <si>
    <t>ano-40%</t>
  </si>
  <si>
    <t>331-2026</t>
  </si>
  <si>
    <t>Other Stories s.r.o.</t>
  </si>
  <si>
    <t>Casting</t>
  </si>
  <si>
    <t>316-2026</t>
  </si>
  <si>
    <t>Stairway Films s.r.o.</t>
  </si>
  <si>
    <t>Šepot z lesa</t>
  </si>
  <si>
    <t>321-2026</t>
  </si>
  <si>
    <t>Cinebonbon s.r.o.</t>
  </si>
  <si>
    <t>25 procent</t>
  </si>
  <si>
    <t>342-2026</t>
  </si>
  <si>
    <t>Cinémotif Films s.r.o.</t>
  </si>
  <si>
    <t>Roma Boys</t>
  </si>
  <si>
    <t>317-2026</t>
  </si>
  <si>
    <t>Frame Films s.r.o.</t>
  </si>
  <si>
    <t>Play Aneta</t>
  </si>
  <si>
    <t>320-2026</t>
  </si>
  <si>
    <t>Xova Film s.r.o.</t>
  </si>
  <si>
    <t>Alfa</t>
  </si>
  <si>
    <t>330-2026</t>
  </si>
  <si>
    <t>CLAW AV s.r.o.</t>
  </si>
  <si>
    <t xml:space="preserve">Spektrum </t>
  </si>
  <si>
    <t>319-2026</t>
  </si>
  <si>
    <t>CINEART TV Prague s.r.o.</t>
  </si>
  <si>
    <t>KARPATSKÁ BESTIE</t>
  </si>
  <si>
    <t>327-2026</t>
  </si>
  <si>
    <t>Pozitiv films s.r.o.</t>
  </si>
  <si>
    <t>Čtyřhra</t>
  </si>
  <si>
    <t>329-2026</t>
  </si>
  <si>
    <t>Cinémotif Films s.r.o</t>
  </si>
  <si>
    <t>Všechno, co nám zbylo</t>
  </si>
  <si>
    <t>340-2026</t>
  </si>
  <si>
    <t>FILM KOLEKTIV s.r.o.</t>
  </si>
  <si>
    <t xml:space="preserve">Srdcaři </t>
  </si>
  <si>
    <t>322-2026</t>
  </si>
  <si>
    <t>NEGATIV s.r.o.</t>
  </si>
  <si>
    <t>Winterbergova poslední cesta</t>
  </si>
  <si>
    <t>345-2026</t>
  </si>
  <si>
    <t>DRAMEDY PRODUCTIONS s.r.o.</t>
  </si>
  <si>
    <t>Kněžna</t>
  </si>
  <si>
    <t>339-2026</t>
  </si>
  <si>
    <t>DNA Production s.r.o.</t>
  </si>
  <si>
    <t>HIV</t>
  </si>
  <si>
    <t>346-2026</t>
  </si>
  <si>
    <t>nutprodukce, s.r.o</t>
  </si>
  <si>
    <t>Umělá</t>
  </si>
  <si>
    <t>332-2026</t>
  </si>
  <si>
    <t>Anachromax Film s.r.o.</t>
  </si>
  <si>
    <t>Uterus</t>
  </si>
  <si>
    <t>304-2026</t>
  </si>
  <si>
    <t>Barletta s.r.o.</t>
  </si>
  <si>
    <t>Interventi</t>
  </si>
  <si>
    <t>338-2026</t>
  </si>
  <si>
    <t>Pink Productions s.r.o.</t>
  </si>
  <si>
    <t>Prodloužený víkend</t>
  </si>
  <si>
    <t>336-2026</t>
  </si>
  <si>
    <t>Frontwards Production s.r.o.</t>
  </si>
  <si>
    <t>POSTUP</t>
  </si>
  <si>
    <t>307-2026</t>
  </si>
  <si>
    <t>MILK and HONEY PICTURES, s.r.o.</t>
  </si>
  <si>
    <t>Svatí posledních dnů</t>
  </si>
  <si>
    <t>334-2026</t>
  </si>
  <si>
    <t>Perfilm  s.r.o.</t>
  </si>
  <si>
    <t>Poslední zvonění</t>
  </si>
  <si>
    <t>318-2026</t>
  </si>
  <si>
    <t>Lumivod s.r.o.</t>
  </si>
  <si>
    <t>Vyjednavač</t>
  </si>
  <si>
    <t>337-2026</t>
  </si>
  <si>
    <t>Aussiger Vision s.r.o.</t>
  </si>
  <si>
    <t xml:space="preserve">Tajemství šesti nul </t>
  </si>
  <si>
    <t>326-2026</t>
  </si>
  <si>
    <t>Shore Points s.r.o.</t>
  </si>
  <si>
    <t>Kupónovka</t>
  </si>
  <si>
    <t>347-2026</t>
  </si>
  <si>
    <t>Paprika Studios s.r.o.</t>
  </si>
  <si>
    <t xml:space="preserve">Nákaza </t>
  </si>
  <si>
    <t>311-2026</t>
  </si>
  <si>
    <t>8Heads Productions s.r.o.</t>
  </si>
  <si>
    <t>Ledová královna</t>
  </si>
  <si>
    <t>303-2026</t>
  </si>
  <si>
    <t>ARMADA FILMS s.r.o.</t>
  </si>
  <si>
    <t>DEAN REED</t>
  </si>
  <si>
    <t>341-2026</t>
  </si>
  <si>
    <t>TVORBA films, s.r.o.</t>
  </si>
  <si>
    <t>Svatá Marie</t>
  </si>
  <si>
    <t>335-2026</t>
  </si>
  <si>
    <t>SIRENA FILM, s.r.o.</t>
  </si>
  <si>
    <t>Vítej v pekle</t>
  </si>
  <si>
    <t xml:space="preserve">308-2026 </t>
  </si>
  <si>
    <t>Bohemia Motion Pictures a.s.</t>
  </si>
  <si>
    <t>Parlament</t>
  </si>
  <si>
    <t>344-2026</t>
  </si>
  <si>
    <t>The Seagull Films s.r.o.</t>
  </si>
  <si>
    <t>Lost Idols (Ztracení Idolové)</t>
  </si>
  <si>
    <t>309-2026</t>
  </si>
  <si>
    <t>Up&amp;Up production s.r.o.</t>
  </si>
  <si>
    <t>Na konci světa</t>
  </si>
  <si>
    <t>348-2026</t>
  </si>
  <si>
    <t>Verity Pictures s.r.o.</t>
  </si>
  <si>
    <t>V jednom kole</t>
  </si>
  <si>
    <t>333-2026</t>
  </si>
  <si>
    <t>Tuke Production, s.r.o</t>
  </si>
  <si>
    <t>VLČÍ BOUDA</t>
  </si>
  <si>
    <t>328-2026</t>
  </si>
  <si>
    <t>High Level Pictures s.r.o.</t>
  </si>
  <si>
    <t>Kolíbka andělů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</si>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</sst>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[$-405]d\.\ mmmm\ yyyy;@"/>
    <numFmt numFmtId="166" formatCode="#,##0\ &quot;Kč&quot;"/>
    <numFmt numFmtId="167" formatCode="d/m/yyyy;@"/>
  </numFmts>
  <fonts count="1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7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10" fillId="0" borderId="1" xfId="0" applyFont="1" applyBorder="1"/>
    <xf numFmtId="166" fontId="10" fillId="0" borderId="1" xfId="0" applyNumberFormat="1" applyFont="1" applyBorder="1"/>
    <xf numFmtId="0" fontId="10" fillId="2" borderId="1" xfId="0" applyFont="1" applyFill="1" applyBorder="1"/>
    <xf numFmtId="166" fontId="10" fillId="2" borderId="1" xfId="0" applyNumberFormat="1" applyFont="1" applyFill="1" applyBorder="1"/>
    <xf numFmtId="0" fontId="3" fillId="2" borderId="1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9" fontId="3" fillId="2" borderId="3" xfId="0" applyNumberFormat="1" applyFont="1" applyFill="1" applyBorder="1" applyAlignment="1">
      <alignment horizontal="center" vertical="top"/>
    </xf>
    <xf numFmtId="9" fontId="3" fillId="2" borderId="11" xfId="0" applyNumberFormat="1" applyFont="1" applyFill="1" applyBorder="1" applyAlignment="1">
      <alignment horizontal="center" vertical="top"/>
    </xf>
    <xf numFmtId="9" fontId="3" fillId="2" borderId="10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left" vertical="top"/>
    </xf>
    <xf numFmtId="9" fontId="3" fillId="2" borderId="1" xfId="0" applyNumberFormat="1" applyFont="1" applyFill="1" applyBorder="1" applyAlignment="1">
      <alignment horizontal="center" vertical="top"/>
    </xf>
    <xf numFmtId="167" fontId="3" fillId="2" borderId="6" xfId="0" applyNumberFormat="1" applyFont="1" applyFill="1" applyBorder="1" applyAlignment="1">
      <alignment horizontal="center" vertical="top"/>
    </xf>
    <xf numFmtId="167" fontId="3" fillId="2" borderId="3" xfId="0" applyNumberFormat="1" applyFont="1" applyFill="1" applyBorder="1" applyAlignment="1">
      <alignment horizontal="center" vertical="top"/>
    </xf>
    <xf numFmtId="167" fontId="3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3" fontId="3" fillId="2" borderId="11" xfId="0" applyNumberFormat="1" applyFont="1" applyFill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2" fontId="3" fillId="0" borderId="18" xfId="0" applyNumberFormat="1" applyFont="1" applyBorder="1" applyAlignment="1">
      <alignment horizontal="center" vertical="top"/>
    </xf>
    <xf numFmtId="2" fontId="3" fillId="0" borderId="17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4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3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606B-433B-4734-9BB0-6329E1378A81}">
  <sheetPr>
    <pageSetUpPr fitToPage="1"/>
  </sheetPr>
  <dimension ref="A1:V63"/>
  <sheetViews>
    <sheetView tabSelected="1" topLeftCell="H47" zoomScale="120" zoomScaleNormal="120" workbookViewId="0">
      <selection activeCell="N64" sqref="N64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34.42578125" style="2" customWidth="1"/>
    <col min="4" max="4" width="13" style="2" customWidth="1"/>
    <col min="5" max="5" width="12.28515625" style="2" customWidth="1"/>
    <col min="6" max="7" width="9.42578125" style="2" customWidth="1"/>
    <col min="8" max="8" width="10" style="2" customWidth="1"/>
    <col min="9" max="12" width="9.42578125" style="2" customWidth="1"/>
    <col min="13" max="15" width="14.42578125" style="2" customWidth="1"/>
    <col min="16" max="19" width="13.42578125" style="2" customWidth="1"/>
    <col min="20" max="20" width="15.42578125" style="13" customWidth="1"/>
    <col min="21" max="22" width="13.42578125" style="13" customWidth="1"/>
    <col min="23" max="16384" width="9.140625" style="2"/>
  </cols>
  <sheetData>
    <row r="1" spans="1:22" ht="38.25" customHeight="1">
      <c r="A1" s="1" t="s">
        <v>0</v>
      </c>
    </row>
    <row r="2" spans="1:22" ht="15" customHeight="1">
      <c r="A2" s="12" t="s">
        <v>1</v>
      </c>
      <c r="D2" s="3" t="s">
        <v>2</v>
      </c>
    </row>
    <row r="3" spans="1:2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  <c r="M3" s="42"/>
    </row>
    <row r="4" spans="1:2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2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2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2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  <c r="M7" s="15"/>
    </row>
    <row r="8" spans="1:22" ht="15" customHeight="1">
      <c r="A8" s="3" t="s">
        <v>13</v>
      </c>
      <c r="B8" s="18"/>
      <c r="C8" s="18"/>
      <c r="D8" s="2" t="s">
        <v>14</v>
      </c>
    </row>
    <row r="9" spans="1:22" ht="15" customHeight="1">
      <c r="A9" s="3"/>
      <c r="B9" s="18"/>
      <c r="C9" s="18"/>
    </row>
    <row r="10" spans="1:2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  <c r="M10" s="17"/>
    </row>
    <row r="11" spans="1:2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  <c r="M11" s="48"/>
    </row>
    <row r="12" spans="1:2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  <c r="M12" s="48"/>
    </row>
    <row r="13" spans="1:2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  <c r="M13" s="56"/>
    </row>
    <row r="14" spans="1:2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  <c r="M14" s="56"/>
    </row>
    <row r="15" spans="1:22" ht="15" customHeight="1">
      <c r="A15" s="3"/>
      <c r="G15" s="3"/>
      <c r="H15" s="3"/>
      <c r="I15" s="3"/>
      <c r="M15" s="10"/>
    </row>
    <row r="16" spans="1:22" ht="15" customHeight="1">
      <c r="A16" s="45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  <c r="M16" s="45" t="s">
        <v>27</v>
      </c>
      <c r="N16" s="45" t="s">
        <v>28</v>
      </c>
      <c r="O16" s="54" t="s">
        <v>29</v>
      </c>
      <c r="P16" s="45" t="s">
        <v>30</v>
      </c>
      <c r="Q16" s="45" t="s">
        <v>31</v>
      </c>
      <c r="R16" s="54" t="s">
        <v>32</v>
      </c>
      <c r="S16" s="54" t="s">
        <v>33</v>
      </c>
      <c r="T16" s="64" t="s">
        <v>34</v>
      </c>
      <c r="U16" s="64" t="s">
        <v>35</v>
      </c>
      <c r="V16" s="64" t="s">
        <v>36</v>
      </c>
    </row>
    <row r="17" spans="1:22" ht="14.45" customHeight="1">
      <c r="A17" s="46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  <c r="M17" s="46"/>
      <c r="N17" s="52"/>
      <c r="O17" s="55"/>
      <c r="P17" s="46"/>
      <c r="Q17" s="46"/>
      <c r="R17" s="55"/>
      <c r="S17" s="55"/>
      <c r="T17" s="65"/>
      <c r="U17" s="65"/>
      <c r="V17" s="65"/>
    </row>
    <row r="18" spans="1:22" ht="78" customHeight="1">
      <c r="A18" s="46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  <c r="M18" s="46"/>
      <c r="N18" s="52"/>
      <c r="O18" s="55"/>
      <c r="P18" s="46"/>
      <c r="Q18" s="46"/>
      <c r="R18" s="55"/>
      <c r="S18" s="55"/>
      <c r="T18" s="65"/>
      <c r="U18" s="65"/>
      <c r="V18" s="65"/>
    </row>
    <row r="19" spans="1:22" ht="30.95" customHeight="1">
      <c r="A19" s="47"/>
      <c r="B19" s="47"/>
      <c r="C19" s="47"/>
      <c r="D19" s="47"/>
      <c r="E19" s="51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  <c r="M19" s="63"/>
      <c r="N19" s="53"/>
      <c r="O19" s="55"/>
      <c r="P19" s="47"/>
      <c r="Q19" s="47"/>
      <c r="R19" s="55"/>
      <c r="S19" s="55"/>
      <c r="T19" s="65"/>
      <c r="U19" s="65"/>
      <c r="V19" s="65"/>
    </row>
    <row r="20" spans="1:22" ht="12.75" customHeight="1">
      <c r="A20" s="21" t="s">
        <v>48</v>
      </c>
      <c r="B20" s="21" t="s">
        <v>49</v>
      </c>
      <c r="C20" s="21" t="s">
        <v>50</v>
      </c>
      <c r="D20" s="22">
        <v>3495000</v>
      </c>
      <c r="E20" s="22">
        <v>1200000</v>
      </c>
      <c r="F20" s="38">
        <v>26</v>
      </c>
      <c r="G20" s="38">
        <v>7.6</v>
      </c>
      <c r="H20" s="38">
        <v>19.2</v>
      </c>
      <c r="I20" s="38">
        <v>19.600000000000001</v>
      </c>
      <c r="J20" s="38">
        <v>8</v>
      </c>
      <c r="K20" s="38">
        <v>8.4</v>
      </c>
      <c r="L20" s="39">
        <f>SUM(F20:K20)</f>
        <v>88.800000000000011</v>
      </c>
      <c r="M20" s="7">
        <v>1152000</v>
      </c>
      <c r="N20" s="25" t="s">
        <v>51</v>
      </c>
      <c r="O20" s="25" t="s">
        <v>51</v>
      </c>
      <c r="P20" s="25" t="s">
        <v>52</v>
      </c>
      <c r="Q20" s="37" t="s">
        <v>52</v>
      </c>
      <c r="R20" s="29">
        <v>0.34</v>
      </c>
      <c r="S20" s="32">
        <v>0.9</v>
      </c>
      <c r="T20" s="33">
        <v>46721</v>
      </c>
      <c r="U20" s="34">
        <v>47177</v>
      </c>
      <c r="V20" s="28">
        <f>M20/(0.8*D20)</f>
        <v>0.41201716738197425</v>
      </c>
    </row>
    <row r="21" spans="1:22" ht="12.75" customHeight="1">
      <c r="A21" s="21" t="s">
        <v>53</v>
      </c>
      <c r="B21" s="21" t="s">
        <v>54</v>
      </c>
      <c r="C21" s="21" t="s">
        <v>55</v>
      </c>
      <c r="D21" s="22">
        <v>2150000</v>
      </c>
      <c r="E21" s="22">
        <v>1250000</v>
      </c>
      <c r="F21" s="38">
        <v>25.2</v>
      </c>
      <c r="G21" s="38">
        <v>9</v>
      </c>
      <c r="H21" s="38">
        <v>18.600000000000001</v>
      </c>
      <c r="I21" s="38">
        <v>18.2</v>
      </c>
      <c r="J21" s="38">
        <v>8.4</v>
      </c>
      <c r="K21" s="38">
        <v>7.8</v>
      </c>
      <c r="L21" s="39">
        <f t="shared" ref="L20:L60" si="0">SUM(F21:K21)</f>
        <v>87.2</v>
      </c>
      <c r="M21" s="7">
        <v>1200000</v>
      </c>
      <c r="N21" s="25" t="s">
        <v>51</v>
      </c>
      <c r="O21" s="25" t="s">
        <v>51</v>
      </c>
      <c r="P21" s="25" t="s">
        <v>52</v>
      </c>
      <c r="Q21" s="37" t="s">
        <v>52</v>
      </c>
      <c r="R21" s="29">
        <v>0.57999999999999996</v>
      </c>
      <c r="S21" s="32">
        <v>0.9</v>
      </c>
      <c r="T21" s="33">
        <v>46752</v>
      </c>
      <c r="U21" s="34">
        <v>47177</v>
      </c>
      <c r="V21" s="28">
        <f>M21/(0.8*D21)</f>
        <v>0.69767441860465118</v>
      </c>
    </row>
    <row r="22" spans="1:22" ht="12.75" customHeight="1">
      <c r="A22" s="21" t="s">
        <v>56</v>
      </c>
      <c r="B22" s="21" t="s">
        <v>57</v>
      </c>
      <c r="C22" s="21" t="s">
        <v>58</v>
      </c>
      <c r="D22" s="22">
        <v>3775000</v>
      </c>
      <c r="E22" s="22">
        <v>1200000</v>
      </c>
      <c r="F22" s="38">
        <v>26</v>
      </c>
      <c r="G22" s="38">
        <v>8</v>
      </c>
      <c r="H22" s="38">
        <v>17</v>
      </c>
      <c r="I22" s="38">
        <v>17.399999999999999</v>
      </c>
      <c r="J22" s="38">
        <v>7.2</v>
      </c>
      <c r="K22" s="38">
        <v>8.4</v>
      </c>
      <c r="L22" s="39">
        <f t="shared" si="0"/>
        <v>84.000000000000014</v>
      </c>
      <c r="M22" s="7">
        <v>1152000</v>
      </c>
      <c r="N22" s="25" t="s">
        <v>52</v>
      </c>
      <c r="O22" s="25" t="s">
        <v>51</v>
      </c>
      <c r="P22" s="25" t="s">
        <v>51</v>
      </c>
      <c r="Q22" s="37" t="s">
        <v>59</v>
      </c>
      <c r="R22" s="29">
        <v>0.47</v>
      </c>
      <c r="S22" s="32">
        <v>0.9</v>
      </c>
      <c r="T22" s="33">
        <v>46782</v>
      </c>
      <c r="U22" s="34">
        <v>47177</v>
      </c>
      <c r="V22" s="28">
        <f>M22/(0.8*D22)</f>
        <v>0.38145695364238413</v>
      </c>
    </row>
    <row r="23" spans="1:22" ht="12.75" customHeight="1">
      <c r="A23" s="21" t="s">
        <v>60</v>
      </c>
      <c r="B23" s="21" t="s">
        <v>61</v>
      </c>
      <c r="C23" s="21" t="s">
        <v>62</v>
      </c>
      <c r="D23" s="22">
        <v>3418304</v>
      </c>
      <c r="E23" s="22">
        <v>1250000</v>
      </c>
      <c r="F23" s="38">
        <v>26.8</v>
      </c>
      <c r="G23" s="38">
        <v>7.4</v>
      </c>
      <c r="H23" s="38">
        <v>16</v>
      </c>
      <c r="I23" s="38">
        <v>17.8</v>
      </c>
      <c r="J23" s="38">
        <v>7.4</v>
      </c>
      <c r="K23" s="38">
        <v>8</v>
      </c>
      <c r="L23" s="39">
        <f t="shared" si="0"/>
        <v>83.4</v>
      </c>
      <c r="M23" s="7">
        <v>1200000</v>
      </c>
      <c r="N23" s="25" t="s">
        <v>51</v>
      </c>
      <c r="O23" s="25" t="s">
        <v>51</v>
      </c>
      <c r="P23" s="25" t="s">
        <v>52</v>
      </c>
      <c r="Q23" s="37" t="s">
        <v>52</v>
      </c>
      <c r="R23" s="29">
        <v>0.37</v>
      </c>
      <c r="S23" s="32">
        <v>0.9</v>
      </c>
      <c r="T23" s="33">
        <v>46418</v>
      </c>
      <c r="U23" s="34">
        <v>47177</v>
      </c>
      <c r="V23" s="28">
        <f>M23/(0.8*D23)</f>
        <v>0.43881410196401488</v>
      </c>
    </row>
    <row r="24" spans="1:22" ht="12.75" customHeight="1">
      <c r="A24" s="21" t="s">
        <v>63</v>
      </c>
      <c r="B24" s="21" t="s">
        <v>64</v>
      </c>
      <c r="C24" s="21" t="s">
        <v>65</v>
      </c>
      <c r="D24" s="22">
        <v>3295060</v>
      </c>
      <c r="E24" s="22">
        <v>1250000</v>
      </c>
      <c r="F24" s="38">
        <v>25.2</v>
      </c>
      <c r="G24" s="38">
        <v>8</v>
      </c>
      <c r="H24" s="38">
        <v>15.4</v>
      </c>
      <c r="I24" s="38">
        <v>15.8</v>
      </c>
      <c r="J24" s="38">
        <v>8</v>
      </c>
      <c r="K24" s="38">
        <v>8.1999999999999993</v>
      </c>
      <c r="L24" s="39">
        <f t="shared" si="0"/>
        <v>80.600000000000009</v>
      </c>
      <c r="M24" s="7">
        <v>1200000</v>
      </c>
      <c r="N24" s="25" t="s">
        <v>52</v>
      </c>
      <c r="O24" s="25" t="s">
        <v>51</v>
      </c>
      <c r="P24" s="25" t="s">
        <v>52</v>
      </c>
      <c r="Q24" s="37" t="s">
        <v>52</v>
      </c>
      <c r="R24" s="29">
        <v>0.38</v>
      </c>
      <c r="S24" s="32">
        <v>0.9</v>
      </c>
      <c r="T24" s="33">
        <v>46995</v>
      </c>
      <c r="U24" s="34">
        <v>47177</v>
      </c>
      <c r="V24" s="28">
        <f>M24/(0.8*D24)</f>
        <v>0.45522691544311789</v>
      </c>
    </row>
    <row r="25" spans="1:22" ht="12.75" customHeight="1">
      <c r="A25" s="21" t="s">
        <v>66</v>
      </c>
      <c r="B25" s="21" t="s">
        <v>67</v>
      </c>
      <c r="C25" s="21" t="s">
        <v>68</v>
      </c>
      <c r="D25" s="22">
        <v>6158990</v>
      </c>
      <c r="E25" s="22">
        <v>1250000</v>
      </c>
      <c r="F25" s="38">
        <v>25.2</v>
      </c>
      <c r="G25" s="38">
        <v>7.8</v>
      </c>
      <c r="H25" s="38">
        <v>16.600000000000001</v>
      </c>
      <c r="I25" s="38">
        <v>17</v>
      </c>
      <c r="J25" s="38">
        <v>6</v>
      </c>
      <c r="K25" s="38">
        <v>7.8</v>
      </c>
      <c r="L25" s="39">
        <f t="shared" si="0"/>
        <v>80.399999999999991</v>
      </c>
      <c r="M25" s="7">
        <v>1200000</v>
      </c>
      <c r="N25" s="25" t="s">
        <v>51</v>
      </c>
      <c r="O25" s="25" t="s">
        <v>51</v>
      </c>
      <c r="P25" s="25" t="s">
        <v>51</v>
      </c>
      <c r="Q25" s="37" t="s">
        <v>69</v>
      </c>
      <c r="R25" s="29">
        <v>0.73</v>
      </c>
      <c r="S25" s="32">
        <v>0.9</v>
      </c>
      <c r="T25" s="33">
        <v>47177</v>
      </c>
      <c r="U25" s="34">
        <v>47177</v>
      </c>
      <c r="V25" s="28">
        <f>M25/(0.8*D25)</f>
        <v>0.2435464256314753</v>
      </c>
    </row>
    <row r="26" spans="1:22" ht="12.75" customHeight="1">
      <c r="A26" s="21" t="s">
        <v>70</v>
      </c>
      <c r="B26" s="21" t="s">
        <v>71</v>
      </c>
      <c r="C26" s="21" t="s">
        <v>72</v>
      </c>
      <c r="D26" s="22">
        <v>2390000</v>
      </c>
      <c r="E26" s="22">
        <v>940000</v>
      </c>
      <c r="F26" s="38">
        <v>26.2</v>
      </c>
      <c r="G26" s="38">
        <v>7.2</v>
      </c>
      <c r="H26" s="38">
        <v>15</v>
      </c>
      <c r="I26" s="38">
        <v>15</v>
      </c>
      <c r="J26" s="38">
        <v>8</v>
      </c>
      <c r="K26" s="38">
        <v>8</v>
      </c>
      <c r="L26" s="39">
        <f t="shared" si="0"/>
        <v>79.400000000000006</v>
      </c>
      <c r="M26" s="7">
        <v>902400</v>
      </c>
      <c r="N26" s="25" t="s">
        <v>52</v>
      </c>
      <c r="O26" s="25" t="s">
        <v>51</v>
      </c>
      <c r="P26" s="25" t="s">
        <v>52</v>
      </c>
      <c r="Q26" s="37" t="s">
        <v>52</v>
      </c>
      <c r="R26" s="29">
        <v>0.39</v>
      </c>
      <c r="S26" s="32">
        <v>0.9</v>
      </c>
      <c r="T26" s="33">
        <v>47177</v>
      </c>
      <c r="U26" s="34">
        <v>47177</v>
      </c>
      <c r="V26" s="28">
        <f>M26/(0.8*D26)</f>
        <v>0.47196652719665272</v>
      </c>
    </row>
    <row r="27" spans="1:22" ht="12.75" customHeight="1">
      <c r="A27" s="21" t="s">
        <v>73</v>
      </c>
      <c r="B27" s="21" t="s">
        <v>74</v>
      </c>
      <c r="C27" s="21" t="s">
        <v>75</v>
      </c>
      <c r="D27" s="22">
        <v>3114000</v>
      </c>
      <c r="E27" s="22">
        <v>1200000</v>
      </c>
      <c r="F27" s="38">
        <v>24</v>
      </c>
      <c r="G27" s="38">
        <v>7.2</v>
      </c>
      <c r="H27" s="38">
        <v>14.8</v>
      </c>
      <c r="I27" s="38">
        <v>17.2</v>
      </c>
      <c r="J27" s="38">
        <v>8</v>
      </c>
      <c r="K27" s="38">
        <v>7.8</v>
      </c>
      <c r="L27" s="39">
        <f t="shared" si="0"/>
        <v>79</v>
      </c>
      <c r="M27" s="7">
        <v>1152000</v>
      </c>
      <c r="N27" s="25" t="s">
        <v>52</v>
      </c>
      <c r="O27" s="25" t="s">
        <v>51</v>
      </c>
      <c r="P27" s="25" t="s">
        <v>52</v>
      </c>
      <c r="Q27" s="37" t="s">
        <v>52</v>
      </c>
      <c r="R27" s="29">
        <v>0.44</v>
      </c>
      <c r="S27" s="32">
        <v>0.9</v>
      </c>
      <c r="T27" s="33">
        <v>46387</v>
      </c>
      <c r="U27" s="34">
        <v>47177</v>
      </c>
      <c r="V27" s="28">
        <f>M27/(0.8*D27)</f>
        <v>0.46242774566473988</v>
      </c>
    </row>
    <row r="28" spans="1:22" ht="12.75" customHeight="1">
      <c r="A28" s="21" t="s">
        <v>76</v>
      </c>
      <c r="B28" s="21" t="s">
        <v>77</v>
      </c>
      <c r="C28" s="21" t="s">
        <v>78</v>
      </c>
      <c r="D28" s="22">
        <v>2092500</v>
      </c>
      <c r="E28" s="22">
        <v>1000000</v>
      </c>
      <c r="F28" s="38">
        <v>23</v>
      </c>
      <c r="G28" s="38">
        <v>8.1999999999999993</v>
      </c>
      <c r="H28" s="38">
        <v>16.2</v>
      </c>
      <c r="I28" s="38">
        <v>17.399999999999999</v>
      </c>
      <c r="J28" s="38">
        <v>7.2</v>
      </c>
      <c r="K28" s="38">
        <v>7</v>
      </c>
      <c r="L28" s="39">
        <f t="shared" si="0"/>
        <v>79</v>
      </c>
      <c r="M28" s="7">
        <v>940000</v>
      </c>
      <c r="N28" s="25" t="s">
        <v>52</v>
      </c>
      <c r="O28" s="25" t="s">
        <v>51</v>
      </c>
      <c r="P28" s="25" t="s">
        <v>52</v>
      </c>
      <c r="Q28" s="37" t="s">
        <v>52</v>
      </c>
      <c r="R28" s="29">
        <v>0.48</v>
      </c>
      <c r="S28" s="32">
        <v>0.9</v>
      </c>
      <c r="T28" s="33">
        <v>46279</v>
      </c>
      <c r="U28" s="34">
        <v>47177</v>
      </c>
      <c r="V28" s="28">
        <f>M28/(0.8*D28)</f>
        <v>0.56152927120669061</v>
      </c>
    </row>
    <row r="29" spans="1:22" ht="12.75" customHeight="1">
      <c r="A29" s="21" t="s">
        <v>79</v>
      </c>
      <c r="B29" s="21" t="s">
        <v>80</v>
      </c>
      <c r="C29" s="21" t="s">
        <v>81</v>
      </c>
      <c r="D29" s="24">
        <v>2697500</v>
      </c>
      <c r="E29" s="22">
        <v>1250000</v>
      </c>
      <c r="F29" s="38">
        <v>26</v>
      </c>
      <c r="G29" s="38">
        <v>6.8</v>
      </c>
      <c r="H29" s="38">
        <v>16</v>
      </c>
      <c r="I29" s="38">
        <v>13.4</v>
      </c>
      <c r="J29" s="38">
        <v>8.4</v>
      </c>
      <c r="K29" s="38">
        <v>8.4</v>
      </c>
      <c r="L29" s="39">
        <f t="shared" si="0"/>
        <v>79</v>
      </c>
      <c r="M29" s="7">
        <v>1200000</v>
      </c>
      <c r="N29" s="25" t="s">
        <v>51</v>
      </c>
      <c r="O29" s="25" t="s">
        <v>51</v>
      </c>
      <c r="P29" s="25" t="s">
        <v>52</v>
      </c>
      <c r="Q29" s="37" t="s">
        <v>52</v>
      </c>
      <c r="R29" s="29">
        <v>0.46</v>
      </c>
      <c r="S29" s="32">
        <v>0.9</v>
      </c>
      <c r="T29" s="33">
        <v>47177</v>
      </c>
      <c r="U29" s="34">
        <v>47177</v>
      </c>
      <c r="V29" s="28">
        <f>M29/(0.8*D29)</f>
        <v>0.55607043558850788</v>
      </c>
    </row>
    <row r="30" spans="1:22" ht="12.7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22.6</v>
      </c>
      <c r="G30" s="38">
        <v>7.2</v>
      </c>
      <c r="H30" s="38">
        <v>15</v>
      </c>
      <c r="I30" s="38">
        <v>16.8</v>
      </c>
      <c r="J30" s="38">
        <v>6.8</v>
      </c>
      <c r="K30" s="38">
        <v>7.8</v>
      </c>
      <c r="L30" s="39">
        <f t="shared" si="0"/>
        <v>76.199999999999989</v>
      </c>
      <c r="M30" s="7">
        <v>1200000</v>
      </c>
      <c r="N30" s="25" t="s">
        <v>51</v>
      </c>
      <c r="O30" s="25" t="s">
        <v>51</v>
      </c>
      <c r="P30" s="25" t="s">
        <v>52</v>
      </c>
      <c r="Q30" s="37" t="s">
        <v>52</v>
      </c>
      <c r="R30" s="29">
        <v>0.85</v>
      </c>
      <c r="S30" s="32">
        <v>0.9</v>
      </c>
      <c r="T30" s="33">
        <v>46539</v>
      </c>
      <c r="U30" s="34">
        <v>47177</v>
      </c>
      <c r="V30" s="28">
        <f>M30/(0.8*D30)</f>
        <v>0.93167701863354035</v>
      </c>
    </row>
    <row r="31" spans="1:22" ht="12.75" customHeight="1">
      <c r="A31" s="21" t="s">
        <v>85</v>
      </c>
      <c r="B31" s="21" t="s">
        <v>86</v>
      </c>
      <c r="C31" s="21" t="s">
        <v>87</v>
      </c>
      <c r="D31" s="22">
        <v>3298000</v>
      </c>
      <c r="E31" s="22">
        <v>1250000</v>
      </c>
      <c r="F31" s="38">
        <v>20</v>
      </c>
      <c r="G31" s="38">
        <v>6.8</v>
      </c>
      <c r="H31" s="38">
        <v>16.8</v>
      </c>
      <c r="I31" s="38">
        <v>16.399999999999999</v>
      </c>
      <c r="J31" s="38">
        <v>6.4</v>
      </c>
      <c r="K31" s="38">
        <v>7.2</v>
      </c>
      <c r="L31" s="39">
        <f t="shared" si="0"/>
        <v>73.600000000000009</v>
      </c>
      <c r="M31" s="7"/>
      <c r="N31" s="25" t="s">
        <v>51</v>
      </c>
      <c r="O31" s="25"/>
      <c r="P31" s="25" t="s">
        <v>52</v>
      </c>
      <c r="Q31" s="25"/>
      <c r="R31" s="29">
        <v>0.56000000000000005</v>
      </c>
      <c r="S31" s="27"/>
      <c r="T31" s="33">
        <v>46568</v>
      </c>
      <c r="U31" s="34"/>
      <c r="V31" s="28">
        <f>M31/(0.8*D31)</f>
        <v>0</v>
      </c>
    </row>
    <row r="32" spans="1:22" ht="12.75" customHeight="1">
      <c r="A32" s="21" t="s">
        <v>88</v>
      </c>
      <c r="B32" s="21" t="s">
        <v>89</v>
      </c>
      <c r="C32" s="21" t="s">
        <v>90</v>
      </c>
      <c r="D32" s="22">
        <v>1740000</v>
      </c>
      <c r="E32" s="22">
        <v>870000</v>
      </c>
      <c r="F32" s="38">
        <v>20.8</v>
      </c>
      <c r="G32" s="38">
        <v>7</v>
      </c>
      <c r="H32" s="38">
        <v>14.6</v>
      </c>
      <c r="I32" s="38">
        <v>15.6</v>
      </c>
      <c r="J32" s="38">
        <v>8</v>
      </c>
      <c r="K32" s="38">
        <v>7.2</v>
      </c>
      <c r="L32" s="39">
        <f t="shared" si="0"/>
        <v>73.2</v>
      </c>
      <c r="M32" s="7"/>
      <c r="N32" s="25" t="s">
        <v>51</v>
      </c>
      <c r="O32" s="25"/>
      <c r="P32" s="25" t="s">
        <v>52</v>
      </c>
      <c r="Q32" s="25"/>
      <c r="R32" s="29">
        <v>0.59</v>
      </c>
      <c r="S32" s="27"/>
      <c r="T32" s="33">
        <v>46811</v>
      </c>
      <c r="U32" s="34"/>
      <c r="V32" s="28">
        <f>M32/(0.8*D32)</f>
        <v>0</v>
      </c>
    </row>
    <row r="33" spans="1:22" ht="12.75" customHeight="1">
      <c r="A33" s="21" t="s">
        <v>91</v>
      </c>
      <c r="B33" s="21" t="s">
        <v>92</v>
      </c>
      <c r="C33" s="21" t="s">
        <v>93</v>
      </c>
      <c r="D33" s="22">
        <v>2212000</v>
      </c>
      <c r="E33" s="22">
        <v>1100000</v>
      </c>
      <c r="F33" s="38">
        <v>21.4</v>
      </c>
      <c r="G33" s="38">
        <v>6.6</v>
      </c>
      <c r="H33" s="38">
        <v>15.2</v>
      </c>
      <c r="I33" s="38">
        <v>15.8</v>
      </c>
      <c r="J33" s="38">
        <v>7</v>
      </c>
      <c r="K33" s="38">
        <v>7</v>
      </c>
      <c r="L33" s="39">
        <f t="shared" si="0"/>
        <v>73</v>
      </c>
      <c r="M33" s="7"/>
      <c r="N33" s="25" t="s">
        <v>51</v>
      </c>
      <c r="O33" s="25"/>
      <c r="P33" s="25" t="s">
        <v>52</v>
      </c>
      <c r="Q33" s="25"/>
      <c r="R33" s="29">
        <v>0.5</v>
      </c>
      <c r="S33" s="27"/>
      <c r="T33" s="33">
        <v>46751</v>
      </c>
      <c r="U33" s="34"/>
      <c r="V33" s="28">
        <f>M33/(0.8*D33)</f>
        <v>0</v>
      </c>
    </row>
    <row r="34" spans="1:22" ht="12.75" customHeight="1">
      <c r="A34" s="21" t="s">
        <v>94</v>
      </c>
      <c r="B34" s="21" t="s">
        <v>95</v>
      </c>
      <c r="C34" s="21" t="s">
        <v>96</v>
      </c>
      <c r="D34" s="22">
        <v>3517794</v>
      </c>
      <c r="E34" s="22">
        <v>1000000</v>
      </c>
      <c r="F34" s="38">
        <v>19.399999999999999</v>
      </c>
      <c r="G34" s="38">
        <v>6.8</v>
      </c>
      <c r="H34" s="38">
        <v>15.6</v>
      </c>
      <c r="I34" s="38">
        <v>17.399999999999999</v>
      </c>
      <c r="J34" s="38">
        <v>7</v>
      </c>
      <c r="K34" s="38">
        <v>6.2</v>
      </c>
      <c r="L34" s="39">
        <f t="shared" si="0"/>
        <v>72.399999999999991</v>
      </c>
      <c r="M34" s="7"/>
      <c r="N34" s="25" t="s">
        <v>51</v>
      </c>
      <c r="O34" s="25"/>
      <c r="P34" s="25" t="s">
        <v>52</v>
      </c>
      <c r="Q34" s="25"/>
      <c r="R34" s="29">
        <v>0.3</v>
      </c>
      <c r="S34" s="27"/>
      <c r="T34" s="33">
        <v>46387</v>
      </c>
      <c r="U34" s="34"/>
      <c r="V34" s="28">
        <f>M34/(0.8*D34)</f>
        <v>0</v>
      </c>
    </row>
    <row r="35" spans="1:22" ht="12.75" customHeight="1">
      <c r="A35" s="21" t="s">
        <v>97</v>
      </c>
      <c r="B35" s="21" t="s">
        <v>98</v>
      </c>
      <c r="C35" s="21" t="s">
        <v>99</v>
      </c>
      <c r="D35" s="22">
        <v>3473400</v>
      </c>
      <c r="E35" s="22">
        <v>1250000</v>
      </c>
      <c r="F35" s="38">
        <v>18.8</v>
      </c>
      <c r="G35" s="38">
        <v>6</v>
      </c>
      <c r="H35" s="38">
        <v>16</v>
      </c>
      <c r="I35" s="38">
        <v>16.2</v>
      </c>
      <c r="J35" s="38">
        <v>7.4</v>
      </c>
      <c r="K35" s="38">
        <v>7.8</v>
      </c>
      <c r="L35" s="39">
        <f t="shared" si="0"/>
        <v>72.2</v>
      </c>
      <c r="M35" s="7"/>
      <c r="N35" s="25" t="s">
        <v>51</v>
      </c>
      <c r="O35" s="25"/>
      <c r="P35" s="25" t="s">
        <v>52</v>
      </c>
      <c r="Q35" s="25"/>
      <c r="R35" s="29">
        <v>0.57999999999999996</v>
      </c>
      <c r="S35" s="27"/>
      <c r="T35" s="33">
        <v>47177</v>
      </c>
      <c r="U35" s="34"/>
      <c r="V35" s="28">
        <f>M35/(0.8*D35)</f>
        <v>0</v>
      </c>
    </row>
    <row r="36" spans="1:22" ht="12.75" customHeight="1">
      <c r="A36" s="21" t="s">
        <v>100</v>
      </c>
      <c r="B36" s="21" t="s">
        <v>101</v>
      </c>
      <c r="C36" s="21" t="s">
        <v>102</v>
      </c>
      <c r="D36" s="22">
        <v>3405000</v>
      </c>
      <c r="E36" s="22">
        <v>1250000</v>
      </c>
      <c r="F36" s="38">
        <v>15.8</v>
      </c>
      <c r="G36" s="38">
        <v>7</v>
      </c>
      <c r="H36" s="38">
        <v>17.399999999999999</v>
      </c>
      <c r="I36" s="38">
        <v>17</v>
      </c>
      <c r="J36" s="38">
        <v>7</v>
      </c>
      <c r="K36" s="38">
        <v>7.2</v>
      </c>
      <c r="L36" s="39">
        <f t="shared" si="0"/>
        <v>71.400000000000006</v>
      </c>
      <c r="M36" s="7"/>
      <c r="N36" s="25" t="s">
        <v>52</v>
      </c>
      <c r="O36" s="25"/>
      <c r="P36" s="25" t="s">
        <v>52</v>
      </c>
      <c r="Q36" s="25"/>
      <c r="R36" s="29">
        <v>0.37</v>
      </c>
      <c r="S36" s="27"/>
      <c r="T36" s="33">
        <v>46477</v>
      </c>
      <c r="U36" s="34"/>
      <c r="V36" s="28">
        <f>M36/(0.8*D36)</f>
        <v>0</v>
      </c>
    </row>
    <row r="37" spans="1:22" ht="12.75" customHeight="1">
      <c r="A37" s="21" t="s">
        <v>103</v>
      </c>
      <c r="B37" s="21" t="s">
        <v>104</v>
      </c>
      <c r="C37" s="21" t="s">
        <v>105</v>
      </c>
      <c r="D37" s="22">
        <v>2600000</v>
      </c>
      <c r="E37" s="22">
        <v>1250000</v>
      </c>
      <c r="F37" s="38">
        <v>17.600000000000001</v>
      </c>
      <c r="G37" s="38">
        <v>5.4</v>
      </c>
      <c r="H37" s="38">
        <v>18</v>
      </c>
      <c r="I37" s="38">
        <v>14.8</v>
      </c>
      <c r="J37" s="38">
        <v>7.4</v>
      </c>
      <c r="K37" s="38">
        <v>7</v>
      </c>
      <c r="L37" s="39">
        <f t="shared" si="0"/>
        <v>70.199999999999989</v>
      </c>
      <c r="M37" s="7"/>
      <c r="N37" s="25" t="s">
        <v>51</v>
      </c>
      <c r="O37" s="25"/>
      <c r="P37" s="25" t="s">
        <v>51</v>
      </c>
      <c r="Q37" s="25"/>
      <c r="R37" s="29">
        <v>0.77</v>
      </c>
      <c r="S37" s="27"/>
      <c r="T37" s="33">
        <v>46843</v>
      </c>
      <c r="U37" s="34"/>
      <c r="V37" s="28">
        <f>M37/(0.8*D37)</f>
        <v>0</v>
      </c>
    </row>
    <row r="38" spans="1:22" ht="12.75" customHeight="1">
      <c r="A38" s="21" t="s">
        <v>106</v>
      </c>
      <c r="B38" s="21" t="s">
        <v>107</v>
      </c>
      <c r="C38" s="21" t="s">
        <v>108</v>
      </c>
      <c r="D38" s="22">
        <v>3056990</v>
      </c>
      <c r="E38" s="22">
        <v>1250000</v>
      </c>
      <c r="F38" s="38">
        <v>15</v>
      </c>
      <c r="G38" s="38">
        <v>6.6</v>
      </c>
      <c r="H38" s="38">
        <v>17.600000000000001</v>
      </c>
      <c r="I38" s="38">
        <v>16</v>
      </c>
      <c r="J38" s="38">
        <v>7</v>
      </c>
      <c r="K38" s="38">
        <v>7.8</v>
      </c>
      <c r="L38" s="39">
        <f t="shared" si="0"/>
        <v>70</v>
      </c>
      <c r="M38" s="7"/>
      <c r="N38" s="25" t="s">
        <v>51</v>
      </c>
      <c r="O38" s="25"/>
      <c r="P38" s="25" t="s">
        <v>51</v>
      </c>
      <c r="Q38" s="25"/>
      <c r="R38" s="29">
        <v>0.41</v>
      </c>
      <c r="S38" s="27"/>
      <c r="T38" s="33">
        <v>46783</v>
      </c>
      <c r="U38" s="34"/>
      <c r="V38" s="28">
        <f>M38/(0.8*D38)</f>
        <v>0</v>
      </c>
    </row>
    <row r="39" spans="1:22" ht="12.75" customHeight="1">
      <c r="A39" s="21" t="s">
        <v>109</v>
      </c>
      <c r="B39" s="21" t="s">
        <v>110</v>
      </c>
      <c r="C39" s="21" t="s">
        <v>111</v>
      </c>
      <c r="D39" s="22">
        <v>2895000</v>
      </c>
      <c r="E39" s="22">
        <v>920000</v>
      </c>
      <c r="F39" s="38">
        <v>15.8</v>
      </c>
      <c r="G39" s="38">
        <v>5.4</v>
      </c>
      <c r="H39" s="38">
        <v>17.399999999999999</v>
      </c>
      <c r="I39" s="38">
        <v>17</v>
      </c>
      <c r="J39" s="38">
        <v>6.4</v>
      </c>
      <c r="K39" s="38">
        <v>7.2</v>
      </c>
      <c r="L39" s="39">
        <f t="shared" si="0"/>
        <v>69.2</v>
      </c>
      <c r="M39" s="7"/>
      <c r="N39" s="25" t="s">
        <v>51</v>
      </c>
      <c r="O39" s="25"/>
      <c r="P39" s="25" t="s">
        <v>52</v>
      </c>
      <c r="Q39" s="25"/>
      <c r="R39" s="29">
        <v>0.42</v>
      </c>
      <c r="S39" s="27"/>
      <c r="T39" s="33">
        <v>46371</v>
      </c>
      <c r="U39" s="34"/>
      <c r="V39" s="28">
        <f>M39/(0.8*D39)</f>
        <v>0</v>
      </c>
    </row>
    <row r="40" spans="1:22" ht="12.75" customHeight="1">
      <c r="A40" s="21" t="s">
        <v>112</v>
      </c>
      <c r="B40" s="21" t="s">
        <v>113</v>
      </c>
      <c r="C40" s="21" t="s">
        <v>114</v>
      </c>
      <c r="D40" s="22">
        <v>2320000</v>
      </c>
      <c r="E40" s="22">
        <v>800000</v>
      </c>
      <c r="F40" s="38">
        <v>15.6</v>
      </c>
      <c r="G40" s="38">
        <v>5.6</v>
      </c>
      <c r="H40" s="38">
        <v>19</v>
      </c>
      <c r="I40" s="38">
        <v>12.6</v>
      </c>
      <c r="J40" s="38">
        <v>8</v>
      </c>
      <c r="K40" s="38">
        <v>8.1999999999999993</v>
      </c>
      <c r="L40" s="39">
        <f t="shared" si="0"/>
        <v>69</v>
      </c>
      <c r="M40" s="7"/>
      <c r="N40" s="25" t="s">
        <v>51</v>
      </c>
      <c r="O40" s="25"/>
      <c r="P40" s="25" t="s">
        <v>52</v>
      </c>
      <c r="Q40" s="25"/>
      <c r="R40" s="29">
        <v>0.34</v>
      </c>
      <c r="S40" s="27"/>
      <c r="T40" s="33">
        <v>46386</v>
      </c>
      <c r="U40" s="34"/>
      <c r="V40" s="28">
        <f>M40/(0.8*D40)</f>
        <v>0</v>
      </c>
    </row>
    <row r="41" spans="1:22" ht="12.75" customHeight="1">
      <c r="A41" s="21" t="s">
        <v>115</v>
      </c>
      <c r="B41" s="21" t="s">
        <v>116</v>
      </c>
      <c r="C41" s="21" t="s">
        <v>117</v>
      </c>
      <c r="D41" s="22">
        <v>4477000</v>
      </c>
      <c r="E41" s="22">
        <v>1250000</v>
      </c>
      <c r="F41" s="38">
        <v>23.6</v>
      </c>
      <c r="G41" s="38">
        <v>5.6</v>
      </c>
      <c r="H41" s="38">
        <v>11.8</v>
      </c>
      <c r="I41" s="38">
        <v>14</v>
      </c>
      <c r="J41" s="38">
        <v>6.6</v>
      </c>
      <c r="K41" s="38">
        <v>7.2</v>
      </c>
      <c r="L41" s="39">
        <f t="shared" si="0"/>
        <v>68.8</v>
      </c>
      <c r="M41" s="7"/>
      <c r="N41" s="25" t="s">
        <v>51</v>
      </c>
      <c r="O41" s="25"/>
      <c r="P41" s="25" t="s">
        <v>52</v>
      </c>
      <c r="Q41" s="25"/>
      <c r="R41" s="29">
        <v>0.28000000000000003</v>
      </c>
      <c r="S41" s="27"/>
      <c r="T41" s="33">
        <v>46934</v>
      </c>
      <c r="U41" s="34"/>
      <c r="V41" s="28">
        <f>M41/(0.8*D41)</f>
        <v>0</v>
      </c>
    </row>
    <row r="42" spans="1:22" ht="12.75" customHeight="1">
      <c r="A42" s="21" t="s">
        <v>118</v>
      </c>
      <c r="B42" s="21" t="s">
        <v>119</v>
      </c>
      <c r="C42" s="21" t="s">
        <v>120</v>
      </c>
      <c r="D42" s="22">
        <v>1800000</v>
      </c>
      <c r="E42" s="22">
        <v>1250000</v>
      </c>
      <c r="F42" s="38">
        <v>16.600000000000001</v>
      </c>
      <c r="G42" s="38">
        <v>6.2</v>
      </c>
      <c r="H42" s="38">
        <v>16.8</v>
      </c>
      <c r="I42" s="38">
        <v>15.2</v>
      </c>
      <c r="J42" s="38">
        <v>6</v>
      </c>
      <c r="K42" s="38">
        <v>7.2</v>
      </c>
      <c r="L42" s="39">
        <f t="shared" si="0"/>
        <v>68</v>
      </c>
      <c r="M42" s="7"/>
      <c r="N42" s="25" t="s">
        <v>51</v>
      </c>
      <c r="O42" s="25"/>
      <c r="P42" s="25" t="s">
        <v>52</v>
      </c>
      <c r="Q42" s="25"/>
      <c r="R42" s="29">
        <v>0.69</v>
      </c>
      <c r="S42" s="27"/>
      <c r="T42" s="33">
        <v>46539</v>
      </c>
      <c r="U42" s="34"/>
      <c r="V42" s="28">
        <f>M42/(0.8*D42)</f>
        <v>0</v>
      </c>
    </row>
    <row r="43" spans="1:22" ht="12.75" customHeight="1">
      <c r="A43" s="21" t="s">
        <v>121</v>
      </c>
      <c r="B43" s="21" t="s">
        <v>122</v>
      </c>
      <c r="C43" s="21" t="s">
        <v>123</v>
      </c>
      <c r="D43" s="22">
        <v>3740000</v>
      </c>
      <c r="E43" s="22">
        <v>1250000</v>
      </c>
      <c r="F43" s="38">
        <v>15.8</v>
      </c>
      <c r="G43" s="38">
        <v>5.6</v>
      </c>
      <c r="H43" s="38">
        <v>17.399999999999999</v>
      </c>
      <c r="I43" s="38">
        <v>15.4</v>
      </c>
      <c r="J43" s="38">
        <v>7</v>
      </c>
      <c r="K43" s="38">
        <v>6.8</v>
      </c>
      <c r="L43" s="39">
        <f t="shared" si="0"/>
        <v>68</v>
      </c>
      <c r="M43" s="7"/>
      <c r="N43" s="25" t="s">
        <v>51</v>
      </c>
      <c r="O43" s="25"/>
      <c r="P43" s="25" t="s">
        <v>52</v>
      </c>
      <c r="Q43" s="25"/>
      <c r="R43" s="29">
        <v>0.78</v>
      </c>
      <c r="S43" s="27"/>
      <c r="T43" s="33">
        <v>46721</v>
      </c>
      <c r="U43" s="34"/>
      <c r="V43" s="28">
        <f>M43/(0.8*D43)</f>
        <v>0</v>
      </c>
    </row>
    <row r="44" spans="1:22" ht="12.75" customHeight="1">
      <c r="A44" s="21" t="s">
        <v>124</v>
      </c>
      <c r="B44" s="21" t="s">
        <v>125</v>
      </c>
      <c r="C44" s="21" t="s">
        <v>126</v>
      </c>
      <c r="D44" s="22">
        <v>4346500</v>
      </c>
      <c r="E44" s="22">
        <v>750000</v>
      </c>
      <c r="F44" s="38">
        <v>17</v>
      </c>
      <c r="G44" s="38">
        <v>5.2</v>
      </c>
      <c r="H44" s="38">
        <v>15.2</v>
      </c>
      <c r="I44" s="38">
        <v>13.2</v>
      </c>
      <c r="J44" s="38">
        <v>8</v>
      </c>
      <c r="K44" s="38">
        <v>7.2</v>
      </c>
      <c r="L44" s="39">
        <f t="shared" si="0"/>
        <v>65.8</v>
      </c>
      <c r="M44" s="7"/>
      <c r="N44" s="25" t="s">
        <v>51</v>
      </c>
      <c r="O44" s="25"/>
      <c r="P44" s="25" t="s">
        <v>51</v>
      </c>
      <c r="Q44" s="25"/>
      <c r="R44" s="29">
        <v>0.17</v>
      </c>
      <c r="S44" s="27"/>
      <c r="T44" s="33">
        <v>46705</v>
      </c>
      <c r="U44" s="34"/>
      <c r="V44" s="28">
        <f>M44/(0.8*D44)</f>
        <v>0</v>
      </c>
    </row>
    <row r="45" spans="1:22" ht="12.75" customHeight="1">
      <c r="A45" s="21" t="s">
        <v>127</v>
      </c>
      <c r="B45" s="21" t="s">
        <v>128</v>
      </c>
      <c r="C45" s="21" t="s">
        <v>129</v>
      </c>
      <c r="D45" s="22">
        <v>1891000</v>
      </c>
      <c r="E45" s="22">
        <v>500000</v>
      </c>
      <c r="F45" s="38">
        <v>20.2</v>
      </c>
      <c r="G45" s="38">
        <v>6.2</v>
      </c>
      <c r="H45" s="38">
        <v>14.6</v>
      </c>
      <c r="I45" s="38">
        <v>10.8</v>
      </c>
      <c r="J45" s="38">
        <v>5.8</v>
      </c>
      <c r="K45" s="38">
        <v>6.4</v>
      </c>
      <c r="L45" s="39">
        <f t="shared" si="0"/>
        <v>63.999999999999993</v>
      </c>
      <c r="M45" s="7"/>
      <c r="N45" s="25" t="s">
        <v>52</v>
      </c>
      <c r="O45" s="25"/>
      <c r="P45" s="25" t="s">
        <v>52</v>
      </c>
      <c r="Q45" s="25"/>
      <c r="R45" s="29">
        <v>0.26</v>
      </c>
      <c r="S45" s="27"/>
      <c r="T45" s="33">
        <v>46356</v>
      </c>
      <c r="U45" s="34"/>
      <c r="V45" s="28">
        <f>M45/(0.8*D45)</f>
        <v>0</v>
      </c>
    </row>
    <row r="46" spans="1:22" ht="12.7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4.4000000000000004</v>
      </c>
      <c r="H46" s="38">
        <v>15</v>
      </c>
      <c r="I46" s="38">
        <v>14</v>
      </c>
      <c r="J46" s="38">
        <v>7</v>
      </c>
      <c r="K46" s="38">
        <v>7.6</v>
      </c>
      <c r="L46" s="39">
        <f t="shared" si="0"/>
        <v>63</v>
      </c>
      <c r="M46" s="7"/>
      <c r="N46" s="25" t="s">
        <v>51</v>
      </c>
      <c r="O46" s="25"/>
      <c r="P46" s="25" t="s">
        <v>52</v>
      </c>
      <c r="Q46" s="25"/>
      <c r="R46" s="29">
        <v>0.83</v>
      </c>
      <c r="S46" s="27"/>
      <c r="T46" s="33">
        <v>46660</v>
      </c>
      <c r="U46" s="34"/>
      <c r="V46" s="28">
        <f>M46/(0.8*D46)</f>
        <v>0</v>
      </c>
    </row>
    <row r="47" spans="1:22" ht="12.75" customHeight="1">
      <c r="A47" s="21" t="s">
        <v>133</v>
      </c>
      <c r="B47" s="21" t="s">
        <v>134</v>
      </c>
      <c r="C47" s="21" t="s">
        <v>135</v>
      </c>
      <c r="D47" s="22">
        <v>1350000</v>
      </c>
      <c r="E47" s="22">
        <v>950000</v>
      </c>
      <c r="F47" s="38">
        <v>15.2</v>
      </c>
      <c r="G47" s="38">
        <v>4.4000000000000004</v>
      </c>
      <c r="H47" s="38">
        <v>13.6</v>
      </c>
      <c r="I47" s="38">
        <v>16</v>
      </c>
      <c r="J47" s="38">
        <v>6.6</v>
      </c>
      <c r="K47" s="38">
        <v>6.6</v>
      </c>
      <c r="L47" s="39">
        <f t="shared" si="0"/>
        <v>62.400000000000006</v>
      </c>
      <c r="M47" s="7"/>
      <c r="N47" s="25" t="s">
        <v>51</v>
      </c>
      <c r="O47" s="25"/>
      <c r="P47" s="25" t="s">
        <v>52</v>
      </c>
      <c r="Q47" s="25"/>
      <c r="R47" s="29">
        <v>0.7</v>
      </c>
      <c r="S47" s="27"/>
      <c r="T47" s="33">
        <v>46711</v>
      </c>
      <c r="U47" s="34"/>
      <c r="V47" s="28">
        <f>M47/(0.8*D47)</f>
        <v>0</v>
      </c>
    </row>
    <row r="48" spans="1:22" ht="12.75" customHeight="1">
      <c r="A48" s="21" t="s">
        <v>136</v>
      </c>
      <c r="B48" s="21" t="s">
        <v>137</v>
      </c>
      <c r="C48" s="21" t="s">
        <v>138</v>
      </c>
      <c r="D48" s="22">
        <v>1266000</v>
      </c>
      <c r="E48" s="22">
        <v>980000</v>
      </c>
      <c r="F48" s="38">
        <v>15.8</v>
      </c>
      <c r="G48" s="38">
        <v>5.2</v>
      </c>
      <c r="H48" s="38">
        <v>14.2</v>
      </c>
      <c r="I48" s="38">
        <v>13.6</v>
      </c>
      <c r="J48" s="38">
        <v>6.2</v>
      </c>
      <c r="K48" s="38">
        <v>7</v>
      </c>
      <c r="L48" s="39">
        <f t="shared" si="0"/>
        <v>62.000000000000007</v>
      </c>
      <c r="M48" s="7"/>
      <c r="N48" s="25" t="s">
        <v>51</v>
      </c>
      <c r="O48" s="25"/>
      <c r="P48" s="25" t="s">
        <v>52</v>
      </c>
      <c r="Q48" s="25"/>
      <c r="R48" s="29">
        <v>0.77</v>
      </c>
      <c r="S48" s="27"/>
      <c r="T48" s="33">
        <v>46752</v>
      </c>
      <c r="U48" s="34"/>
      <c r="V48" s="28">
        <f>M48/(0.8*D48)</f>
        <v>0</v>
      </c>
    </row>
    <row r="49" spans="1:22" ht="12.75" customHeight="1">
      <c r="A49" s="21" t="s">
        <v>139</v>
      </c>
      <c r="B49" s="21" t="s">
        <v>140</v>
      </c>
      <c r="C49" s="21" t="s">
        <v>141</v>
      </c>
      <c r="D49" s="22">
        <v>4235000</v>
      </c>
      <c r="E49" s="22">
        <v>1250000</v>
      </c>
      <c r="F49" s="38">
        <v>15.8</v>
      </c>
      <c r="G49" s="38">
        <v>5</v>
      </c>
      <c r="H49" s="38">
        <v>15.8</v>
      </c>
      <c r="I49" s="38">
        <v>13.4</v>
      </c>
      <c r="J49" s="38">
        <v>6</v>
      </c>
      <c r="K49" s="38">
        <v>6</v>
      </c>
      <c r="L49" s="39">
        <f t="shared" si="0"/>
        <v>62</v>
      </c>
      <c r="M49" s="7"/>
      <c r="N49" s="25" t="s">
        <v>51</v>
      </c>
      <c r="O49" s="25"/>
      <c r="P49" s="25" t="s">
        <v>52</v>
      </c>
      <c r="Q49" s="25"/>
      <c r="R49" s="29">
        <v>0.39</v>
      </c>
      <c r="S49" s="27"/>
      <c r="T49" s="33">
        <v>47177</v>
      </c>
      <c r="U49" s="34"/>
      <c r="V49" s="28">
        <f>M49/(0.8*D49)</f>
        <v>0</v>
      </c>
    </row>
    <row r="50" spans="1:22" ht="12.75" customHeight="1">
      <c r="A50" s="21" t="s">
        <v>142</v>
      </c>
      <c r="B50" s="21" t="s">
        <v>143</v>
      </c>
      <c r="C50" s="21" t="s">
        <v>144</v>
      </c>
      <c r="D50" s="22">
        <v>3160000</v>
      </c>
      <c r="E50" s="22">
        <v>1250000</v>
      </c>
      <c r="F50" s="38">
        <v>13.2</v>
      </c>
      <c r="G50" s="38">
        <v>4.8</v>
      </c>
      <c r="H50" s="38">
        <v>14</v>
      </c>
      <c r="I50" s="38">
        <v>15</v>
      </c>
      <c r="J50" s="38">
        <v>6.4</v>
      </c>
      <c r="K50" s="38">
        <v>6.6</v>
      </c>
      <c r="L50" s="39">
        <f t="shared" si="0"/>
        <v>60</v>
      </c>
      <c r="M50" s="7"/>
      <c r="N50" s="25" t="s">
        <v>51</v>
      </c>
      <c r="O50" s="25"/>
      <c r="P50" s="25" t="s">
        <v>52</v>
      </c>
      <c r="Q50" s="25"/>
      <c r="R50" s="29">
        <v>0.41</v>
      </c>
      <c r="S50" s="27"/>
      <c r="T50" s="33">
        <v>46402</v>
      </c>
      <c r="U50" s="34"/>
      <c r="V50" s="28">
        <f>M50/(0.8*D50)</f>
        <v>0</v>
      </c>
    </row>
    <row r="51" spans="1:22" ht="12.75" customHeight="1">
      <c r="A51" s="23" t="s">
        <v>145</v>
      </c>
      <c r="B51" s="23" t="s">
        <v>146</v>
      </c>
      <c r="C51" s="23" t="s">
        <v>147</v>
      </c>
      <c r="D51" s="24">
        <v>2786000</v>
      </c>
      <c r="E51" s="24">
        <v>1250000</v>
      </c>
      <c r="F51" s="38">
        <v>15.2</v>
      </c>
      <c r="G51" s="38">
        <v>4.8</v>
      </c>
      <c r="H51" s="38">
        <v>13.4</v>
      </c>
      <c r="I51" s="38">
        <v>13.4</v>
      </c>
      <c r="J51" s="38">
        <v>6.4</v>
      </c>
      <c r="K51" s="38">
        <v>6.8</v>
      </c>
      <c r="L51" s="39">
        <f t="shared" si="0"/>
        <v>59.999999999999993</v>
      </c>
      <c r="M51" s="7"/>
      <c r="N51" s="25" t="s">
        <v>51</v>
      </c>
      <c r="O51" s="25"/>
      <c r="P51" s="25" t="s">
        <v>52</v>
      </c>
      <c r="Q51" s="25"/>
      <c r="R51" s="29">
        <v>0.45</v>
      </c>
      <c r="S51" s="27"/>
      <c r="T51" s="33">
        <v>47177</v>
      </c>
      <c r="U51" s="34"/>
      <c r="V51" s="28">
        <f>M51/(0.8*D51)</f>
        <v>0</v>
      </c>
    </row>
    <row r="52" spans="1:22" ht="12.75" customHeight="1">
      <c r="A52" s="21" t="s">
        <v>148</v>
      </c>
      <c r="B52" s="21" t="s">
        <v>149</v>
      </c>
      <c r="C52" s="21" t="s">
        <v>150</v>
      </c>
      <c r="D52" s="22">
        <v>3180200</v>
      </c>
      <c r="E52" s="22">
        <v>1250000</v>
      </c>
      <c r="F52" s="38">
        <v>14.4</v>
      </c>
      <c r="G52" s="38">
        <v>4.4000000000000004</v>
      </c>
      <c r="H52" s="38">
        <v>13</v>
      </c>
      <c r="I52" s="38">
        <v>14.4</v>
      </c>
      <c r="J52" s="38">
        <v>6.6</v>
      </c>
      <c r="K52" s="38">
        <v>7</v>
      </c>
      <c r="L52" s="39">
        <f t="shared" si="0"/>
        <v>59.800000000000004</v>
      </c>
      <c r="M52" s="7"/>
      <c r="N52" s="25" t="s">
        <v>52</v>
      </c>
      <c r="O52" s="25"/>
      <c r="P52" s="25" t="s">
        <v>52</v>
      </c>
      <c r="Q52" s="25"/>
      <c r="R52" s="29">
        <v>0.39</v>
      </c>
      <c r="S52" s="27"/>
      <c r="T52" s="33">
        <v>47118</v>
      </c>
      <c r="U52" s="34"/>
      <c r="V52" s="28">
        <f>M52/(0.8*D52)</f>
        <v>0</v>
      </c>
    </row>
    <row r="53" spans="1:22" ht="12.7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11.6</v>
      </c>
      <c r="G53" s="38">
        <v>5.2</v>
      </c>
      <c r="H53" s="38">
        <v>12.4</v>
      </c>
      <c r="I53" s="38">
        <v>14.8</v>
      </c>
      <c r="J53" s="38">
        <v>7</v>
      </c>
      <c r="K53" s="38">
        <v>7</v>
      </c>
      <c r="L53" s="39">
        <f t="shared" si="0"/>
        <v>58</v>
      </c>
      <c r="M53" s="7"/>
      <c r="N53" s="25" t="s">
        <v>52</v>
      </c>
      <c r="O53" s="25"/>
      <c r="P53" s="25" t="s">
        <v>52</v>
      </c>
      <c r="Q53" s="25"/>
      <c r="R53" s="29">
        <v>0.48</v>
      </c>
      <c r="S53" s="27"/>
      <c r="T53" s="33">
        <v>46934</v>
      </c>
      <c r="U53" s="34"/>
      <c r="V53" s="28">
        <f>M53/(0.8*D53)</f>
        <v>0</v>
      </c>
    </row>
    <row r="54" spans="1:22" ht="12.75" customHeight="1">
      <c r="A54" s="21" t="s">
        <v>154</v>
      </c>
      <c r="B54" s="21" t="s">
        <v>155</v>
      </c>
      <c r="C54" s="21" t="s">
        <v>156</v>
      </c>
      <c r="D54" s="22">
        <v>2535000</v>
      </c>
      <c r="E54" s="22">
        <v>850000</v>
      </c>
      <c r="F54" s="38">
        <v>14.8</v>
      </c>
      <c r="G54" s="38">
        <v>4.5999999999999996</v>
      </c>
      <c r="H54" s="38">
        <v>15</v>
      </c>
      <c r="I54" s="38">
        <v>9.1999999999999993</v>
      </c>
      <c r="J54" s="38">
        <v>7.6</v>
      </c>
      <c r="K54" s="38">
        <v>6.8</v>
      </c>
      <c r="L54" s="39">
        <f t="shared" si="0"/>
        <v>57.999999999999993</v>
      </c>
      <c r="M54" s="7"/>
      <c r="N54" s="25" t="s">
        <v>52</v>
      </c>
      <c r="O54" s="25"/>
      <c r="P54" s="25" t="s">
        <v>52</v>
      </c>
      <c r="Q54" s="25"/>
      <c r="R54" s="29">
        <v>0.34</v>
      </c>
      <c r="S54" s="27"/>
      <c r="T54" s="33">
        <v>46706</v>
      </c>
      <c r="U54" s="34"/>
      <c r="V54" s="28">
        <f>M54/(0.8*D54)</f>
        <v>0</v>
      </c>
    </row>
    <row r="55" spans="1:22" ht="12.75" customHeight="1">
      <c r="A55" s="21" t="s">
        <v>157</v>
      </c>
      <c r="B55" s="21" t="s">
        <v>158</v>
      </c>
      <c r="C55" s="21" t="s">
        <v>159</v>
      </c>
      <c r="D55" s="22">
        <v>4783823</v>
      </c>
      <c r="E55" s="22">
        <v>1250000</v>
      </c>
      <c r="F55" s="38">
        <v>14.4</v>
      </c>
      <c r="G55" s="38">
        <v>5.4</v>
      </c>
      <c r="H55" s="38">
        <v>10.6</v>
      </c>
      <c r="I55" s="38">
        <v>15.2</v>
      </c>
      <c r="J55" s="38">
        <v>6</v>
      </c>
      <c r="K55" s="38">
        <v>5</v>
      </c>
      <c r="L55" s="39">
        <f t="shared" si="0"/>
        <v>56.599999999999994</v>
      </c>
      <c r="M55" s="7"/>
      <c r="N55" s="25" t="s">
        <v>52</v>
      </c>
      <c r="O55" s="25"/>
      <c r="P55" s="25" t="s">
        <v>52</v>
      </c>
      <c r="Q55" s="25"/>
      <c r="R55" s="29">
        <v>0.26</v>
      </c>
      <c r="S55" s="27"/>
      <c r="T55" s="33">
        <v>46113</v>
      </c>
      <c r="U55" s="34"/>
      <c r="V55" s="28">
        <f>M55/(0.8*D55)</f>
        <v>0</v>
      </c>
    </row>
    <row r="56" spans="1:22" ht="12.7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17.8</v>
      </c>
      <c r="G56" s="38">
        <v>5</v>
      </c>
      <c r="H56" s="38">
        <v>10</v>
      </c>
      <c r="I56" s="38">
        <v>11.4</v>
      </c>
      <c r="J56" s="38">
        <v>4.4000000000000004</v>
      </c>
      <c r="K56" s="38">
        <v>6</v>
      </c>
      <c r="L56" s="39">
        <f t="shared" si="0"/>
        <v>54.599999999999994</v>
      </c>
      <c r="M56" s="7"/>
      <c r="N56" s="25" t="s">
        <v>51</v>
      </c>
      <c r="O56" s="25"/>
      <c r="P56" s="25" t="s">
        <v>52</v>
      </c>
      <c r="Q56" s="25"/>
      <c r="R56" s="29">
        <v>0.8</v>
      </c>
      <c r="S56" s="27"/>
      <c r="T56" s="33">
        <v>46387</v>
      </c>
      <c r="U56" s="34"/>
      <c r="V56" s="28">
        <f>M56/(0.8*D56)</f>
        <v>0</v>
      </c>
    </row>
    <row r="57" spans="1:22" ht="12.75" customHeight="1">
      <c r="A57" s="21" t="s">
        <v>163</v>
      </c>
      <c r="B57" s="21" t="s">
        <v>164</v>
      </c>
      <c r="C57" s="21" t="s">
        <v>165</v>
      </c>
      <c r="D57" s="22">
        <v>2452000</v>
      </c>
      <c r="E57" s="22">
        <v>1200000</v>
      </c>
      <c r="F57" s="38">
        <v>11.6</v>
      </c>
      <c r="G57" s="38">
        <v>4.5999999999999996</v>
      </c>
      <c r="H57" s="38">
        <v>10.6</v>
      </c>
      <c r="I57" s="38">
        <v>11.6</v>
      </c>
      <c r="J57" s="38">
        <v>6</v>
      </c>
      <c r="K57" s="38">
        <v>6.2</v>
      </c>
      <c r="L57" s="39">
        <f t="shared" si="0"/>
        <v>50.6</v>
      </c>
      <c r="M57" s="7"/>
      <c r="N57" s="25" t="s">
        <v>52</v>
      </c>
      <c r="O57" s="25"/>
      <c r="P57" s="25" t="s">
        <v>52</v>
      </c>
      <c r="Q57" s="25"/>
      <c r="R57" s="29">
        <v>0.49</v>
      </c>
      <c r="S57" s="27"/>
      <c r="T57" s="33">
        <v>46418</v>
      </c>
      <c r="U57" s="34"/>
      <c r="V57" s="28">
        <f>M57/(0.8*D57)</f>
        <v>0</v>
      </c>
    </row>
    <row r="58" spans="1:22" ht="12.75" customHeight="1">
      <c r="A58" s="21" t="s">
        <v>166</v>
      </c>
      <c r="B58" s="21" t="s">
        <v>167</v>
      </c>
      <c r="C58" s="21" t="s">
        <v>168</v>
      </c>
      <c r="D58" s="22">
        <v>1949200</v>
      </c>
      <c r="E58" s="22">
        <v>950000</v>
      </c>
      <c r="F58" s="38">
        <v>10.6</v>
      </c>
      <c r="G58" s="38">
        <v>6</v>
      </c>
      <c r="H58" s="38">
        <v>10.8</v>
      </c>
      <c r="I58" s="38">
        <v>10.4</v>
      </c>
      <c r="J58" s="38">
        <v>6</v>
      </c>
      <c r="K58" s="38">
        <v>6</v>
      </c>
      <c r="L58" s="39">
        <f t="shared" si="0"/>
        <v>49.800000000000004</v>
      </c>
      <c r="M58" s="7"/>
      <c r="N58" s="25" t="s">
        <v>52</v>
      </c>
      <c r="O58" s="25"/>
      <c r="P58" s="25" t="s">
        <v>52</v>
      </c>
      <c r="Q58" s="25"/>
      <c r="R58" s="29">
        <v>0.48</v>
      </c>
      <c r="S58" s="27"/>
      <c r="T58" s="33">
        <v>46326</v>
      </c>
      <c r="U58" s="34"/>
      <c r="V58" s="28">
        <f>M58/(0.8*D58)</f>
        <v>0</v>
      </c>
    </row>
    <row r="59" spans="1:22" ht="12.75" customHeight="1">
      <c r="A59" s="21" t="s">
        <v>169</v>
      </c>
      <c r="B59" s="21" t="s">
        <v>170</v>
      </c>
      <c r="C59" s="21" t="s">
        <v>171</v>
      </c>
      <c r="D59" s="22">
        <v>2329000</v>
      </c>
      <c r="E59" s="22">
        <v>700000</v>
      </c>
      <c r="F59" s="38">
        <v>10.6</v>
      </c>
      <c r="G59" s="38">
        <v>3.2</v>
      </c>
      <c r="H59" s="38">
        <v>11.4</v>
      </c>
      <c r="I59" s="38">
        <v>10.8</v>
      </c>
      <c r="J59" s="38">
        <v>5.4</v>
      </c>
      <c r="K59" s="38">
        <v>6.2</v>
      </c>
      <c r="L59" s="40">
        <f t="shared" si="0"/>
        <v>47.6</v>
      </c>
      <c r="M59" s="7"/>
      <c r="N59" s="25" t="s">
        <v>52</v>
      </c>
      <c r="O59" s="25"/>
      <c r="P59" s="25" t="s">
        <v>52</v>
      </c>
      <c r="Q59" s="25"/>
      <c r="R59" s="29">
        <v>0.3</v>
      </c>
      <c r="S59" s="27"/>
      <c r="T59" s="33">
        <v>46568</v>
      </c>
      <c r="U59" s="34"/>
      <c r="V59" s="28">
        <f>M59/(0.8*D59)</f>
        <v>0</v>
      </c>
    </row>
    <row r="60" spans="1:22" ht="12.75" customHeight="1">
      <c r="A60" s="21" t="s">
        <v>172</v>
      </c>
      <c r="B60" s="21" t="s">
        <v>173</v>
      </c>
      <c r="C60" s="21" t="s">
        <v>174</v>
      </c>
      <c r="D60" s="22">
        <v>2500000</v>
      </c>
      <c r="E60" s="22">
        <v>1250000</v>
      </c>
      <c r="F60" s="38">
        <v>8.8000000000000007</v>
      </c>
      <c r="G60" s="38">
        <v>3.6</v>
      </c>
      <c r="H60" s="38">
        <v>5.4</v>
      </c>
      <c r="I60" s="38">
        <v>5.2</v>
      </c>
      <c r="J60" s="38">
        <v>4</v>
      </c>
      <c r="K60" s="38">
        <v>4.4000000000000004</v>
      </c>
      <c r="L60" s="40">
        <f t="shared" si="0"/>
        <v>31.4</v>
      </c>
      <c r="M60" s="7"/>
      <c r="N60" s="26" t="s">
        <v>51</v>
      </c>
      <c r="O60" s="26"/>
      <c r="P60" s="26" t="s">
        <v>52</v>
      </c>
      <c r="Q60" s="26"/>
      <c r="R60" s="30">
        <v>0.5</v>
      </c>
      <c r="S60" s="27"/>
      <c r="T60" s="35">
        <v>46477</v>
      </c>
      <c r="U60" s="34"/>
      <c r="V60" s="28">
        <f>M60/(0.8*D60)</f>
        <v>0</v>
      </c>
    </row>
    <row r="61" spans="1:22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  <c r="M61" s="5">
        <f>SUM(M20:M60)</f>
        <v>12498400</v>
      </c>
      <c r="S61" s="9"/>
      <c r="T61" s="14"/>
      <c r="U61" s="14"/>
      <c r="V61" s="14"/>
    </row>
    <row r="62" spans="1:22">
      <c r="A62" s="4"/>
      <c r="B62" s="4"/>
      <c r="C62" s="4"/>
      <c r="D62" s="4"/>
      <c r="E62" s="6"/>
      <c r="F62" s="4"/>
      <c r="G62" s="4"/>
      <c r="H62" s="4"/>
      <c r="I62" s="4"/>
      <c r="J62" s="4"/>
      <c r="K62" s="4"/>
      <c r="L62" s="4" t="s">
        <v>175</v>
      </c>
      <c r="M62" s="5">
        <f>12500000-M61</f>
        <v>1600</v>
      </c>
      <c r="Q62" s="31"/>
    </row>
    <row r="63" spans="1:22" ht="12.75" customHeight="1">
      <c r="Q63" s="31"/>
    </row>
  </sheetData>
  <sortState xmlns:xlrd2="http://schemas.microsoft.com/office/spreadsheetml/2017/richdata2" ref="A20:V60">
    <sortCondition descending="1" ref="L20:L60"/>
  </sortState>
  <mergeCells count="28">
    <mergeCell ref="R16:R19"/>
    <mergeCell ref="S16:S19"/>
    <mergeCell ref="T16:T19"/>
    <mergeCell ref="U16:U19"/>
    <mergeCell ref="V16:V19"/>
    <mergeCell ref="Q16:Q19"/>
    <mergeCell ref="N16:N19"/>
    <mergeCell ref="O16:O19"/>
    <mergeCell ref="D12:M12"/>
    <mergeCell ref="D13:M13"/>
    <mergeCell ref="D14:M14"/>
    <mergeCell ref="F16:K16"/>
    <mergeCell ref="F17:G17"/>
    <mergeCell ref="H17:K17"/>
    <mergeCell ref="L16:L18"/>
    <mergeCell ref="M16:M19"/>
    <mergeCell ref="P16:P19"/>
    <mergeCell ref="A16:A19"/>
    <mergeCell ref="B16:B19"/>
    <mergeCell ref="C16:C19"/>
    <mergeCell ref="D16:D19"/>
    <mergeCell ref="D11:M11"/>
    <mergeCell ref="E16:E19"/>
    <mergeCell ref="D3:M3"/>
    <mergeCell ref="D4:M4"/>
    <mergeCell ref="D5:M5"/>
    <mergeCell ref="D6:M6"/>
    <mergeCell ref="A7:C7"/>
  </mergeCells>
  <dataValidations count="5">
    <dataValidation type="decimal" operator="lessThanOrEqual" allowBlank="1" showInputMessage="1" showErrorMessage="1" error="max. 40" sqref="F1:F12 F15:F17 F61:F1048576" xr:uid="{3DD6AEB2-CB74-4646-8A6E-514ACFC07E0A}">
      <formula1>30</formula1>
    </dataValidation>
    <dataValidation type="decimal" operator="lessThanOrEqual" allowBlank="1" showInputMessage="1" showErrorMessage="1" error="max. 15" sqref="G61:G1048576 G1:G12 G15:G17" xr:uid="{DF6A586B-A3E5-4299-98F9-B1D55C126ECF}">
      <formula1>20</formula1>
    </dataValidation>
    <dataValidation type="decimal" operator="lessThanOrEqual" allowBlank="1" showInputMessage="1" showErrorMessage="1" error="max. 15" sqref="H15:H17 H61:H1048576 H1:H12" xr:uid="{4A8A4FD7-9A02-41A5-A3F4-A7CFDCCD7333}">
      <formula1>10</formula1>
    </dataValidation>
    <dataValidation type="decimal" operator="lessThanOrEqual" allowBlank="1" showInputMessage="1" showErrorMessage="1" error="max. 5" sqref="I15:I17 I1:I12 I61:I1048576" xr:uid="{E1AA9AB7-B5F7-4E69-9EC8-C25A088C06E3}">
      <formula1>20</formula1>
    </dataValidation>
    <dataValidation type="decimal" operator="lessThanOrEqual" allowBlank="1" showInputMessage="1" showErrorMessage="1" error="max. 10" sqref="J1:K12 J15:K17 J61:K1048576" xr:uid="{E1200816-C409-4C79-A464-A9FAC48D3D9A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260F-49AB-1847-81A2-277833E004D6}">
  <sheetPr>
    <pageSetUpPr fitToPage="1"/>
  </sheetPr>
  <dimension ref="A1:L62"/>
  <sheetViews>
    <sheetView topLeftCell="A13" zoomScale="90" zoomScaleNormal="90" workbookViewId="0">
      <selection activeCell="D54" sqref="D54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12" t="s">
        <v>1</v>
      </c>
      <c r="D2" s="3" t="s">
        <v>2</v>
      </c>
    </row>
    <row r="3" spans="1:1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</row>
    <row r="4" spans="1:1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</row>
    <row r="6" spans="1:1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</row>
    <row r="7" spans="1:1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</row>
    <row r="8" spans="1:12" ht="15" customHeight="1">
      <c r="A8" s="3" t="s">
        <v>13</v>
      </c>
      <c r="B8" s="18"/>
      <c r="C8" s="18"/>
      <c r="D8" s="2" t="s">
        <v>14</v>
      </c>
    </row>
    <row r="9" spans="1:12" ht="15" customHeight="1">
      <c r="A9" s="3"/>
      <c r="B9" s="18"/>
      <c r="C9" s="18"/>
    </row>
    <row r="10" spans="1:1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</row>
    <row r="11" spans="1:1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</row>
    <row r="12" spans="1:1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</row>
    <row r="13" spans="1:1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</row>
    <row r="14" spans="1:1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</row>
    <row r="15" spans="1:12" ht="15" customHeight="1">
      <c r="A15" s="3"/>
      <c r="G15" s="3"/>
      <c r="H15" s="3"/>
      <c r="I15" s="3"/>
    </row>
    <row r="16" spans="1:12" ht="12.95" customHeight="1">
      <c r="A16" s="66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</row>
    <row r="17" spans="1:12" ht="12.95" customHeight="1">
      <c r="A17" s="67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</row>
    <row r="18" spans="1:12" ht="80.099999999999994" customHeight="1">
      <c r="A18" s="67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</row>
    <row r="19" spans="1:12" ht="47.1" customHeight="1">
      <c r="A19" s="68"/>
      <c r="B19" s="63"/>
      <c r="C19" s="63"/>
      <c r="D19" s="63"/>
      <c r="E19" s="69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</row>
    <row r="20" spans="1:12" ht="12.95" customHeight="1">
      <c r="A20" s="21" t="s">
        <v>56</v>
      </c>
      <c r="B20" s="21" t="s">
        <v>57</v>
      </c>
      <c r="C20" s="21" t="s">
        <v>58</v>
      </c>
      <c r="D20" s="22">
        <v>3775000</v>
      </c>
      <c r="E20" s="22">
        <v>1200000</v>
      </c>
      <c r="F20" s="38">
        <v>26</v>
      </c>
      <c r="G20" s="38">
        <v>8</v>
      </c>
      <c r="H20" s="38">
        <v>18</v>
      </c>
      <c r="I20" s="38">
        <v>18</v>
      </c>
      <c r="J20" s="38">
        <v>7</v>
      </c>
      <c r="K20" s="38">
        <v>8</v>
      </c>
      <c r="L20" s="39">
        <f>SUM(F20:K20)</f>
        <v>85</v>
      </c>
    </row>
    <row r="21" spans="1:12" ht="12.95" customHeight="1">
      <c r="A21" s="21" t="s">
        <v>66</v>
      </c>
      <c r="B21" s="21" t="s">
        <v>67</v>
      </c>
      <c r="C21" s="21" t="s">
        <v>68</v>
      </c>
      <c r="D21" s="22">
        <v>6158990</v>
      </c>
      <c r="E21" s="22">
        <v>1250000</v>
      </c>
      <c r="F21" s="38">
        <v>25</v>
      </c>
      <c r="G21" s="38">
        <v>8</v>
      </c>
      <c r="H21" s="38">
        <v>18</v>
      </c>
      <c r="I21" s="38">
        <v>17</v>
      </c>
      <c r="J21" s="38">
        <v>6</v>
      </c>
      <c r="K21" s="38">
        <v>8</v>
      </c>
      <c r="L21" s="39">
        <f t="shared" ref="L21:L60" si="0">SUM(F21:K21)</f>
        <v>82</v>
      </c>
    </row>
    <row r="22" spans="1:12" ht="12.95" customHeight="1">
      <c r="A22" s="21" t="s">
        <v>148</v>
      </c>
      <c r="B22" s="21" t="s">
        <v>149</v>
      </c>
      <c r="C22" s="21" t="s">
        <v>150</v>
      </c>
      <c r="D22" s="22">
        <v>3180200</v>
      </c>
      <c r="E22" s="22">
        <v>1250000</v>
      </c>
      <c r="F22" s="38">
        <v>15</v>
      </c>
      <c r="G22" s="38">
        <v>4</v>
      </c>
      <c r="H22" s="38">
        <v>13</v>
      </c>
      <c r="I22" s="38">
        <v>13</v>
      </c>
      <c r="J22" s="38">
        <v>7</v>
      </c>
      <c r="K22" s="38">
        <v>6</v>
      </c>
      <c r="L22" s="39">
        <f t="shared" si="0"/>
        <v>58</v>
      </c>
    </row>
    <row r="23" spans="1:12" ht="12.95" customHeight="1">
      <c r="A23" s="21" t="s">
        <v>118</v>
      </c>
      <c r="B23" s="21" t="s">
        <v>119</v>
      </c>
      <c r="C23" s="21" t="s">
        <v>120</v>
      </c>
      <c r="D23" s="22">
        <v>1800000</v>
      </c>
      <c r="E23" s="22">
        <v>1250000</v>
      </c>
      <c r="F23" s="38">
        <v>17</v>
      </c>
      <c r="G23" s="38">
        <v>6</v>
      </c>
      <c r="H23" s="38">
        <v>16</v>
      </c>
      <c r="I23" s="38">
        <v>15</v>
      </c>
      <c r="J23" s="38">
        <v>6</v>
      </c>
      <c r="K23" s="38">
        <v>7</v>
      </c>
      <c r="L23" s="39">
        <f t="shared" si="0"/>
        <v>67</v>
      </c>
    </row>
    <row r="24" spans="1:12" ht="12.95" customHeight="1">
      <c r="A24" s="21" t="s">
        <v>127</v>
      </c>
      <c r="B24" s="21" t="s">
        <v>128</v>
      </c>
      <c r="C24" s="21" t="s">
        <v>129</v>
      </c>
      <c r="D24" s="22">
        <v>1891000</v>
      </c>
      <c r="E24" s="22">
        <v>500000</v>
      </c>
      <c r="F24" s="38">
        <v>18</v>
      </c>
      <c r="G24" s="38">
        <v>6</v>
      </c>
      <c r="H24" s="38">
        <v>14</v>
      </c>
      <c r="I24" s="38">
        <v>10</v>
      </c>
      <c r="J24" s="38">
        <v>6</v>
      </c>
      <c r="K24" s="38">
        <v>8</v>
      </c>
      <c r="L24" s="39">
        <f t="shared" si="0"/>
        <v>62</v>
      </c>
    </row>
    <row r="25" spans="1:12" ht="12.95" customHeight="1">
      <c r="A25" s="21" t="s">
        <v>157</v>
      </c>
      <c r="B25" s="21" t="s">
        <v>158</v>
      </c>
      <c r="C25" s="21" t="s">
        <v>159</v>
      </c>
      <c r="D25" s="22">
        <v>4783823</v>
      </c>
      <c r="E25" s="22">
        <v>1250000</v>
      </c>
      <c r="F25" s="38">
        <v>13</v>
      </c>
      <c r="G25" s="38">
        <v>6</v>
      </c>
      <c r="H25" s="38">
        <v>10</v>
      </c>
      <c r="I25" s="38">
        <v>15</v>
      </c>
      <c r="J25" s="38">
        <v>6</v>
      </c>
      <c r="K25" s="38">
        <v>6</v>
      </c>
      <c r="L25" s="39">
        <f t="shared" si="0"/>
        <v>56</v>
      </c>
    </row>
    <row r="26" spans="1:12" ht="12.95" customHeight="1">
      <c r="A26" s="21" t="s">
        <v>163</v>
      </c>
      <c r="B26" s="21" t="s">
        <v>164</v>
      </c>
      <c r="C26" s="21" t="s">
        <v>165</v>
      </c>
      <c r="D26" s="22">
        <v>2452000</v>
      </c>
      <c r="E26" s="22">
        <v>1200000</v>
      </c>
      <c r="F26" s="38">
        <v>12</v>
      </c>
      <c r="G26" s="38">
        <v>5</v>
      </c>
      <c r="H26" s="38">
        <v>10</v>
      </c>
      <c r="I26" s="38">
        <v>12</v>
      </c>
      <c r="J26" s="38">
        <v>6</v>
      </c>
      <c r="K26" s="38">
        <v>6</v>
      </c>
      <c r="L26" s="39">
        <f t="shared" si="0"/>
        <v>51</v>
      </c>
    </row>
    <row r="27" spans="1:12" ht="12.95" customHeight="1">
      <c r="A27" s="23" t="s">
        <v>145</v>
      </c>
      <c r="B27" s="23" t="s">
        <v>146</v>
      </c>
      <c r="C27" s="23" t="s">
        <v>147</v>
      </c>
      <c r="D27" s="24">
        <v>2786000</v>
      </c>
      <c r="E27" s="24">
        <v>1250000</v>
      </c>
      <c r="F27" s="38">
        <v>15</v>
      </c>
      <c r="G27" s="38">
        <v>5</v>
      </c>
      <c r="H27" s="38">
        <v>13</v>
      </c>
      <c r="I27" s="38">
        <v>12</v>
      </c>
      <c r="J27" s="38">
        <v>6</v>
      </c>
      <c r="K27" s="38">
        <v>7</v>
      </c>
      <c r="L27" s="39">
        <f t="shared" si="0"/>
        <v>58</v>
      </c>
    </row>
    <row r="28" spans="1:12" ht="12.95" customHeight="1">
      <c r="A28" s="23" t="s">
        <v>63</v>
      </c>
      <c r="B28" s="23" t="s">
        <v>64</v>
      </c>
      <c r="C28" s="23" t="s">
        <v>65</v>
      </c>
      <c r="D28" s="24">
        <v>3295060</v>
      </c>
      <c r="E28" s="24">
        <v>1250000</v>
      </c>
      <c r="F28" s="38">
        <v>25</v>
      </c>
      <c r="G28" s="38">
        <v>8</v>
      </c>
      <c r="H28" s="38">
        <v>15</v>
      </c>
      <c r="I28" s="38">
        <v>16</v>
      </c>
      <c r="J28" s="38">
        <v>8</v>
      </c>
      <c r="K28" s="38">
        <v>9</v>
      </c>
      <c r="L28" s="39">
        <f t="shared" si="0"/>
        <v>81</v>
      </c>
    </row>
    <row r="29" spans="1:12" ht="12.95" customHeight="1">
      <c r="A29" s="21" t="s">
        <v>73</v>
      </c>
      <c r="B29" s="21" t="s">
        <v>74</v>
      </c>
      <c r="C29" s="21" t="s">
        <v>75</v>
      </c>
      <c r="D29" s="22">
        <v>3114000</v>
      </c>
      <c r="E29" s="22">
        <v>1200000</v>
      </c>
      <c r="F29" s="38">
        <v>25</v>
      </c>
      <c r="G29" s="38">
        <v>6</v>
      </c>
      <c r="H29" s="38">
        <v>15</v>
      </c>
      <c r="I29" s="38">
        <v>17</v>
      </c>
      <c r="J29" s="38">
        <v>8</v>
      </c>
      <c r="K29" s="38">
        <v>8</v>
      </c>
      <c r="L29" s="39">
        <f t="shared" si="0"/>
        <v>79</v>
      </c>
    </row>
    <row r="30" spans="1:12" ht="12.9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22</v>
      </c>
      <c r="G30" s="38">
        <v>7</v>
      </c>
      <c r="H30" s="38">
        <v>15</v>
      </c>
      <c r="I30" s="38">
        <v>17</v>
      </c>
      <c r="J30" s="38">
        <v>7</v>
      </c>
      <c r="K30" s="38">
        <v>9</v>
      </c>
      <c r="L30" s="39">
        <f t="shared" si="0"/>
        <v>77</v>
      </c>
    </row>
    <row r="31" spans="1:12" ht="12.95" customHeight="1">
      <c r="A31" s="21" t="s">
        <v>133</v>
      </c>
      <c r="B31" s="21" t="s">
        <v>134</v>
      </c>
      <c r="C31" s="21" t="s">
        <v>135</v>
      </c>
      <c r="D31" s="22">
        <v>1350000</v>
      </c>
      <c r="E31" s="22">
        <v>950000</v>
      </c>
      <c r="F31" s="38">
        <v>15</v>
      </c>
      <c r="G31" s="38">
        <v>4</v>
      </c>
      <c r="H31" s="38">
        <v>13</v>
      </c>
      <c r="I31" s="38">
        <v>15</v>
      </c>
      <c r="J31" s="38">
        <v>7</v>
      </c>
      <c r="K31" s="38">
        <v>6</v>
      </c>
      <c r="L31" s="39">
        <f t="shared" si="0"/>
        <v>60</v>
      </c>
    </row>
    <row r="32" spans="1:12" ht="12.95" customHeight="1">
      <c r="A32" s="21" t="s">
        <v>91</v>
      </c>
      <c r="B32" s="21" t="s">
        <v>92</v>
      </c>
      <c r="C32" s="21" t="s">
        <v>93</v>
      </c>
      <c r="D32" s="22">
        <v>2212000</v>
      </c>
      <c r="E32" s="22">
        <v>1100000</v>
      </c>
      <c r="F32" s="38">
        <v>20</v>
      </c>
      <c r="G32" s="38">
        <v>7</v>
      </c>
      <c r="H32" s="38">
        <v>15</v>
      </c>
      <c r="I32" s="38">
        <v>15</v>
      </c>
      <c r="J32" s="38">
        <v>7</v>
      </c>
      <c r="K32" s="38">
        <v>7</v>
      </c>
      <c r="L32" s="39">
        <f t="shared" si="0"/>
        <v>71</v>
      </c>
    </row>
    <row r="33" spans="1:12" ht="12.95" customHeight="1">
      <c r="A33" s="21" t="s">
        <v>85</v>
      </c>
      <c r="B33" s="21" t="s">
        <v>86</v>
      </c>
      <c r="C33" s="21" t="s">
        <v>87</v>
      </c>
      <c r="D33" s="22">
        <v>3298000</v>
      </c>
      <c r="E33" s="22">
        <v>1250000</v>
      </c>
      <c r="F33" s="38">
        <v>18</v>
      </c>
      <c r="G33" s="38">
        <v>8</v>
      </c>
      <c r="H33" s="38">
        <v>17</v>
      </c>
      <c r="I33" s="38">
        <v>16</v>
      </c>
      <c r="J33" s="38">
        <v>6</v>
      </c>
      <c r="K33" s="38">
        <v>8</v>
      </c>
      <c r="L33" s="39">
        <f t="shared" si="0"/>
        <v>73</v>
      </c>
    </row>
    <row r="34" spans="1:12" ht="12.95" customHeight="1">
      <c r="A34" s="21" t="s">
        <v>76</v>
      </c>
      <c r="B34" s="21" t="s">
        <v>77</v>
      </c>
      <c r="C34" s="21" t="s">
        <v>78</v>
      </c>
      <c r="D34" s="22">
        <v>2092500</v>
      </c>
      <c r="E34" s="22">
        <v>1000000</v>
      </c>
      <c r="F34" s="38">
        <v>23</v>
      </c>
      <c r="G34" s="38">
        <v>8</v>
      </c>
      <c r="H34" s="38">
        <v>15</v>
      </c>
      <c r="I34" s="38">
        <v>18</v>
      </c>
      <c r="J34" s="38">
        <v>7</v>
      </c>
      <c r="K34" s="38">
        <v>7</v>
      </c>
      <c r="L34" s="39">
        <f t="shared" si="0"/>
        <v>78</v>
      </c>
    </row>
    <row r="35" spans="1:12" ht="12.95" customHeight="1">
      <c r="A35" s="21" t="s">
        <v>103</v>
      </c>
      <c r="B35" s="21" t="s">
        <v>104</v>
      </c>
      <c r="C35" s="21" t="s">
        <v>105</v>
      </c>
      <c r="D35" s="22">
        <v>2600000</v>
      </c>
      <c r="E35" s="22">
        <v>1250000</v>
      </c>
      <c r="F35" s="38">
        <v>15</v>
      </c>
      <c r="G35" s="38">
        <v>5</v>
      </c>
      <c r="H35" s="38">
        <v>18</v>
      </c>
      <c r="I35" s="38">
        <v>15</v>
      </c>
      <c r="J35" s="38">
        <v>7</v>
      </c>
      <c r="K35" s="38">
        <v>7</v>
      </c>
      <c r="L35" s="39">
        <f t="shared" si="0"/>
        <v>67</v>
      </c>
    </row>
    <row r="36" spans="1:12" ht="12.95" customHeight="1">
      <c r="A36" s="21" t="s">
        <v>48</v>
      </c>
      <c r="B36" s="21" t="s">
        <v>49</v>
      </c>
      <c r="C36" s="21" t="s">
        <v>50</v>
      </c>
      <c r="D36" s="22">
        <v>3495000</v>
      </c>
      <c r="E36" s="22">
        <v>1200000</v>
      </c>
      <c r="F36" s="38">
        <v>27</v>
      </c>
      <c r="G36" s="38">
        <v>8</v>
      </c>
      <c r="H36" s="38">
        <v>19</v>
      </c>
      <c r="I36" s="38">
        <v>19</v>
      </c>
      <c r="J36" s="38">
        <v>8</v>
      </c>
      <c r="K36" s="38">
        <v>9</v>
      </c>
      <c r="L36" s="39">
        <f t="shared" si="0"/>
        <v>90</v>
      </c>
    </row>
    <row r="37" spans="1:12" ht="12.95" customHeight="1">
      <c r="A37" s="21" t="s">
        <v>60</v>
      </c>
      <c r="B37" s="21" t="s">
        <v>61</v>
      </c>
      <c r="C37" s="21" t="s">
        <v>62</v>
      </c>
      <c r="D37" s="22">
        <v>3418304</v>
      </c>
      <c r="E37" s="22">
        <v>1250000</v>
      </c>
      <c r="F37" s="38">
        <v>27</v>
      </c>
      <c r="G37" s="38">
        <v>7</v>
      </c>
      <c r="H37" s="38">
        <v>16</v>
      </c>
      <c r="I37" s="38">
        <v>17</v>
      </c>
      <c r="J37" s="38">
        <v>8</v>
      </c>
      <c r="K37" s="38">
        <v>8</v>
      </c>
      <c r="L37" s="39">
        <f t="shared" si="0"/>
        <v>83</v>
      </c>
    </row>
    <row r="38" spans="1:12" ht="12.95" customHeight="1">
      <c r="A38" s="21" t="s">
        <v>139</v>
      </c>
      <c r="B38" s="21" t="s">
        <v>140</v>
      </c>
      <c r="C38" s="21" t="s">
        <v>141</v>
      </c>
      <c r="D38" s="22">
        <v>4235000</v>
      </c>
      <c r="E38" s="22">
        <v>1250000</v>
      </c>
      <c r="F38" s="38">
        <v>17</v>
      </c>
      <c r="G38" s="38">
        <v>5</v>
      </c>
      <c r="H38" s="38">
        <v>15</v>
      </c>
      <c r="I38" s="38">
        <v>13</v>
      </c>
      <c r="J38" s="38">
        <v>6</v>
      </c>
      <c r="K38" s="38">
        <v>6</v>
      </c>
      <c r="L38" s="39">
        <f t="shared" si="0"/>
        <v>62</v>
      </c>
    </row>
    <row r="39" spans="1:12" ht="12.95" customHeight="1">
      <c r="A39" s="21" t="s">
        <v>94</v>
      </c>
      <c r="B39" s="21" t="s">
        <v>95</v>
      </c>
      <c r="C39" s="21" t="s">
        <v>96</v>
      </c>
      <c r="D39" s="22">
        <v>3517794</v>
      </c>
      <c r="E39" s="22">
        <v>1000000</v>
      </c>
      <c r="F39" s="38">
        <v>20</v>
      </c>
      <c r="G39" s="38">
        <v>7</v>
      </c>
      <c r="H39" s="38">
        <v>15</v>
      </c>
      <c r="I39" s="38">
        <v>17</v>
      </c>
      <c r="J39" s="38">
        <v>7</v>
      </c>
      <c r="K39" s="38">
        <v>7</v>
      </c>
      <c r="L39" s="39">
        <f t="shared" si="0"/>
        <v>73</v>
      </c>
    </row>
    <row r="40" spans="1:12" ht="12.95" customHeight="1">
      <c r="A40" s="21" t="s">
        <v>172</v>
      </c>
      <c r="B40" s="21" t="s">
        <v>173</v>
      </c>
      <c r="C40" s="21" t="s">
        <v>174</v>
      </c>
      <c r="D40" s="22">
        <v>2500000</v>
      </c>
      <c r="E40" s="22">
        <v>1250000</v>
      </c>
      <c r="F40" s="38">
        <v>8</v>
      </c>
      <c r="G40" s="38">
        <v>5</v>
      </c>
      <c r="H40" s="38">
        <v>5</v>
      </c>
      <c r="I40" s="38">
        <v>5</v>
      </c>
      <c r="J40" s="38">
        <v>4</v>
      </c>
      <c r="K40" s="38">
        <v>4</v>
      </c>
      <c r="L40" s="39">
        <f t="shared" si="0"/>
        <v>31</v>
      </c>
    </row>
    <row r="41" spans="1:12" ht="12.95" customHeight="1">
      <c r="A41" s="21" t="s">
        <v>97</v>
      </c>
      <c r="B41" s="21" t="s">
        <v>98</v>
      </c>
      <c r="C41" s="21" t="s">
        <v>99</v>
      </c>
      <c r="D41" s="22">
        <v>3473400</v>
      </c>
      <c r="E41" s="22">
        <v>1250000</v>
      </c>
      <c r="F41" s="38">
        <v>18</v>
      </c>
      <c r="G41" s="38">
        <v>8</v>
      </c>
      <c r="H41" s="38">
        <v>16</v>
      </c>
      <c r="I41" s="38">
        <v>16</v>
      </c>
      <c r="J41" s="38">
        <v>7</v>
      </c>
      <c r="K41" s="38">
        <v>8</v>
      </c>
      <c r="L41" s="39">
        <f t="shared" si="0"/>
        <v>73</v>
      </c>
    </row>
    <row r="42" spans="1:12" ht="12.95" customHeight="1">
      <c r="A42" s="21" t="s">
        <v>88</v>
      </c>
      <c r="B42" s="21" t="s">
        <v>89</v>
      </c>
      <c r="C42" s="21" t="s">
        <v>90</v>
      </c>
      <c r="D42" s="22">
        <v>1740000</v>
      </c>
      <c r="E42" s="22">
        <v>870000</v>
      </c>
      <c r="F42" s="38">
        <v>20</v>
      </c>
      <c r="G42" s="38">
        <v>7</v>
      </c>
      <c r="H42" s="38">
        <v>15</v>
      </c>
      <c r="I42" s="38">
        <v>15</v>
      </c>
      <c r="J42" s="38">
        <v>8</v>
      </c>
      <c r="K42" s="38">
        <v>7</v>
      </c>
      <c r="L42" s="39">
        <f t="shared" si="0"/>
        <v>72</v>
      </c>
    </row>
    <row r="43" spans="1:12" ht="12.95" customHeight="1">
      <c r="A43" s="21" t="s">
        <v>70</v>
      </c>
      <c r="B43" s="21" t="s">
        <v>71</v>
      </c>
      <c r="C43" s="21" t="s">
        <v>72</v>
      </c>
      <c r="D43" s="22">
        <v>2390000</v>
      </c>
      <c r="E43" s="22">
        <v>940000</v>
      </c>
      <c r="F43" s="38">
        <v>27</v>
      </c>
      <c r="G43" s="38">
        <v>7</v>
      </c>
      <c r="H43" s="38">
        <v>15</v>
      </c>
      <c r="I43" s="38">
        <v>15</v>
      </c>
      <c r="J43" s="38">
        <v>8</v>
      </c>
      <c r="K43" s="38">
        <v>8</v>
      </c>
      <c r="L43" s="39">
        <f t="shared" si="0"/>
        <v>80</v>
      </c>
    </row>
    <row r="44" spans="1:12" ht="12.95" customHeight="1">
      <c r="A44" s="21" t="s">
        <v>115</v>
      </c>
      <c r="B44" s="21" t="s">
        <v>116</v>
      </c>
      <c r="C44" s="21" t="s">
        <v>117</v>
      </c>
      <c r="D44" s="22">
        <v>4477000</v>
      </c>
      <c r="E44" s="22">
        <v>1250000</v>
      </c>
      <c r="F44" s="38">
        <v>24</v>
      </c>
      <c r="G44" s="38">
        <v>7</v>
      </c>
      <c r="H44" s="38">
        <v>12</v>
      </c>
      <c r="I44" s="38">
        <v>14</v>
      </c>
      <c r="J44" s="38">
        <v>7</v>
      </c>
      <c r="K44" s="38">
        <v>7</v>
      </c>
      <c r="L44" s="39">
        <f t="shared" si="0"/>
        <v>71</v>
      </c>
    </row>
    <row r="45" spans="1:12" ht="12.95" customHeight="1">
      <c r="A45" s="21" t="s">
        <v>169</v>
      </c>
      <c r="B45" s="21" t="s">
        <v>170</v>
      </c>
      <c r="C45" s="21" t="s">
        <v>171</v>
      </c>
      <c r="D45" s="22">
        <v>2329000</v>
      </c>
      <c r="E45" s="22">
        <v>700000</v>
      </c>
      <c r="F45" s="38">
        <v>10</v>
      </c>
      <c r="G45" s="38">
        <v>3</v>
      </c>
      <c r="H45" s="38">
        <v>12</v>
      </c>
      <c r="I45" s="38">
        <v>10</v>
      </c>
      <c r="J45" s="38">
        <v>6</v>
      </c>
      <c r="K45" s="38">
        <v>7</v>
      </c>
      <c r="L45" s="39">
        <f t="shared" si="0"/>
        <v>48</v>
      </c>
    </row>
    <row r="46" spans="1:12" ht="12.9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5</v>
      </c>
      <c r="H46" s="38">
        <v>14</v>
      </c>
      <c r="I46" s="38">
        <v>13</v>
      </c>
      <c r="J46" s="38">
        <v>7</v>
      </c>
      <c r="K46" s="38">
        <v>7</v>
      </c>
      <c r="L46" s="39">
        <f t="shared" si="0"/>
        <v>61</v>
      </c>
    </row>
    <row r="47" spans="1:12" ht="12.95" customHeight="1">
      <c r="A47" s="21" t="s">
        <v>154</v>
      </c>
      <c r="B47" s="21" t="s">
        <v>155</v>
      </c>
      <c r="C47" s="21" t="s">
        <v>156</v>
      </c>
      <c r="D47" s="22">
        <v>2535000</v>
      </c>
      <c r="E47" s="22">
        <v>850000</v>
      </c>
      <c r="F47" s="38">
        <v>15</v>
      </c>
      <c r="G47" s="38">
        <v>5</v>
      </c>
      <c r="H47" s="38">
        <v>14</v>
      </c>
      <c r="I47" s="38">
        <v>9</v>
      </c>
      <c r="J47" s="38">
        <v>8</v>
      </c>
      <c r="K47" s="38">
        <v>7</v>
      </c>
      <c r="L47" s="39">
        <f t="shared" si="0"/>
        <v>58</v>
      </c>
    </row>
    <row r="48" spans="1:12" ht="12.95" customHeight="1">
      <c r="A48" s="21" t="s">
        <v>124</v>
      </c>
      <c r="B48" s="21" t="s">
        <v>125</v>
      </c>
      <c r="C48" s="21" t="s">
        <v>126</v>
      </c>
      <c r="D48" s="22">
        <v>4346500</v>
      </c>
      <c r="E48" s="22">
        <v>750000</v>
      </c>
      <c r="F48" s="38">
        <v>18</v>
      </c>
      <c r="G48" s="38">
        <v>5</v>
      </c>
      <c r="H48" s="38">
        <v>15</v>
      </c>
      <c r="I48" s="38">
        <v>12</v>
      </c>
      <c r="J48" s="38">
        <v>8</v>
      </c>
      <c r="K48" s="38">
        <v>8</v>
      </c>
      <c r="L48" s="39">
        <f t="shared" si="0"/>
        <v>66</v>
      </c>
    </row>
    <row r="49" spans="1:12" ht="12.95" customHeight="1">
      <c r="A49" s="21" t="s">
        <v>136</v>
      </c>
      <c r="B49" s="21" t="s">
        <v>137</v>
      </c>
      <c r="C49" s="21" t="s">
        <v>138</v>
      </c>
      <c r="D49" s="22">
        <v>1266000</v>
      </c>
      <c r="E49" s="22">
        <v>980000</v>
      </c>
      <c r="F49" s="38">
        <v>18</v>
      </c>
      <c r="G49" s="38">
        <v>5</v>
      </c>
      <c r="H49" s="38">
        <v>14</v>
      </c>
      <c r="I49" s="38">
        <v>12</v>
      </c>
      <c r="J49" s="38">
        <v>6</v>
      </c>
      <c r="K49" s="38">
        <v>7</v>
      </c>
      <c r="L49" s="39">
        <f t="shared" si="0"/>
        <v>62</v>
      </c>
    </row>
    <row r="50" spans="1:12" ht="12.95" customHeight="1">
      <c r="A50" s="21" t="s">
        <v>121</v>
      </c>
      <c r="B50" s="21" t="s">
        <v>122</v>
      </c>
      <c r="C50" s="21" t="s">
        <v>123</v>
      </c>
      <c r="D50" s="22">
        <v>3740000</v>
      </c>
      <c r="E50" s="22">
        <v>1250000</v>
      </c>
      <c r="F50" s="38">
        <v>15</v>
      </c>
      <c r="G50" s="38">
        <v>5</v>
      </c>
      <c r="H50" s="38">
        <v>17</v>
      </c>
      <c r="I50" s="38">
        <v>15</v>
      </c>
      <c r="J50" s="38">
        <v>7</v>
      </c>
      <c r="K50" s="38">
        <v>7</v>
      </c>
      <c r="L50" s="39">
        <f t="shared" si="0"/>
        <v>66</v>
      </c>
    </row>
    <row r="51" spans="1:12" ht="12.95" customHeight="1">
      <c r="A51" s="21" t="s">
        <v>109</v>
      </c>
      <c r="B51" s="21" t="s">
        <v>110</v>
      </c>
      <c r="C51" s="21" t="s">
        <v>111</v>
      </c>
      <c r="D51" s="22">
        <v>2895000</v>
      </c>
      <c r="E51" s="22">
        <v>920000</v>
      </c>
      <c r="F51" s="38">
        <v>15</v>
      </c>
      <c r="G51" s="38">
        <v>5</v>
      </c>
      <c r="H51" s="38">
        <v>18</v>
      </c>
      <c r="I51" s="38">
        <v>17</v>
      </c>
      <c r="J51" s="38">
        <v>7</v>
      </c>
      <c r="K51" s="38">
        <v>8</v>
      </c>
      <c r="L51" s="39">
        <f t="shared" si="0"/>
        <v>70</v>
      </c>
    </row>
    <row r="52" spans="1:12" ht="12.95" customHeight="1">
      <c r="A52" s="21" t="s">
        <v>100</v>
      </c>
      <c r="B52" s="21" t="s">
        <v>101</v>
      </c>
      <c r="C52" s="21" t="s">
        <v>102</v>
      </c>
      <c r="D52" s="22">
        <v>3405000</v>
      </c>
      <c r="E52" s="22">
        <v>1250000</v>
      </c>
      <c r="F52" s="38">
        <v>15</v>
      </c>
      <c r="G52" s="38">
        <v>7</v>
      </c>
      <c r="H52" s="38">
        <v>17</v>
      </c>
      <c r="I52" s="38">
        <v>17</v>
      </c>
      <c r="J52" s="38">
        <v>8</v>
      </c>
      <c r="K52" s="38">
        <v>8</v>
      </c>
      <c r="L52" s="39">
        <f t="shared" si="0"/>
        <v>72</v>
      </c>
    </row>
    <row r="53" spans="1:12" ht="12.9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10</v>
      </c>
      <c r="G53" s="38">
        <v>6</v>
      </c>
      <c r="H53" s="38">
        <v>11</v>
      </c>
      <c r="I53" s="38">
        <v>13</v>
      </c>
      <c r="J53" s="38">
        <v>7</v>
      </c>
      <c r="K53" s="38">
        <v>8</v>
      </c>
      <c r="L53" s="39">
        <f t="shared" si="0"/>
        <v>55</v>
      </c>
    </row>
    <row r="54" spans="1:12" ht="12.95" customHeight="1">
      <c r="A54" s="21" t="s">
        <v>79</v>
      </c>
      <c r="B54" s="21" t="s">
        <v>80</v>
      </c>
      <c r="C54" s="21" t="s">
        <v>81</v>
      </c>
      <c r="D54" s="24">
        <v>2697500</v>
      </c>
      <c r="E54" s="22">
        <v>1250000</v>
      </c>
      <c r="F54" s="38">
        <v>27</v>
      </c>
      <c r="G54" s="38">
        <v>7</v>
      </c>
      <c r="H54" s="38">
        <v>16</v>
      </c>
      <c r="I54" s="38">
        <v>12</v>
      </c>
      <c r="J54" s="38">
        <v>8</v>
      </c>
      <c r="K54" s="38">
        <v>8</v>
      </c>
      <c r="L54" s="39">
        <f t="shared" si="0"/>
        <v>78</v>
      </c>
    </row>
    <row r="55" spans="1:12" ht="12.95" customHeight="1">
      <c r="A55" s="21" t="s">
        <v>53</v>
      </c>
      <c r="B55" s="21" t="s">
        <v>54</v>
      </c>
      <c r="C55" s="21" t="s">
        <v>55</v>
      </c>
      <c r="D55" s="22">
        <v>2150000</v>
      </c>
      <c r="E55" s="22">
        <v>1250000</v>
      </c>
      <c r="F55" s="38">
        <v>28</v>
      </c>
      <c r="G55" s="38">
        <v>9</v>
      </c>
      <c r="H55" s="38">
        <v>17</v>
      </c>
      <c r="I55" s="38">
        <v>19</v>
      </c>
      <c r="J55" s="38">
        <v>8</v>
      </c>
      <c r="K55" s="38">
        <v>8</v>
      </c>
      <c r="L55" s="39">
        <f t="shared" si="0"/>
        <v>89</v>
      </c>
    </row>
    <row r="56" spans="1:12" ht="12.9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17</v>
      </c>
      <c r="G56" s="38">
        <v>5</v>
      </c>
      <c r="H56" s="38">
        <v>10</v>
      </c>
      <c r="I56" s="38">
        <v>12</v>
      </c>
      <c r="J56" s="38">
        <v>4</v>
      </c>
      <c r="K56" s="38">
        <v>6</v>
      </c>
      <c r="L56" s="39">
        <f t="shared" si="0"/>
        <v>54</v>
      </c>
    </row>
    <row r="57" spans="1:12" ht="12.95" customHeight="1">
      <c r="A57" s="21" t="s">
        <v>106</v>
      </c>
      <c r="B57" s="21" t="s">
        <v>107</v>
      </c>
      <c r="C57" s="21" t="s">
        <v>108</v>
      </c>
      <c r="D57" s="22">
        <v>3056990</v>
      </c>
      <c r="E57" s="22">
        <v>1250000</v>
      </c>
      <c r="F57" s="38">
        <v>14</v>
      </c>
      <c r="G57" s="38">
        <v>7</v>
      </c>
      <c r="H57" s="38">
        <v>17</v>
      </c>
      <c r="I57" s="38">
        <v>15</v>
      </c>
      <c r="J57" s="38">
        <v>7</v>
      </c>
      <c r="K57" s="38">
        <v>8</v>
      </c>
      <c r="L57" s="39">
        <f t="shared" si="0"/>
        <v>68</v>
      </c>
    </row>
    <row r="58" spans="1:12" ht="12.95" customHeight="1">
      <c r="A58" s="21" t="s">
        <v>112</v>
      </c>
      <c r="B58" s="21" t="s">
        <v>113</v>
      </c>
      <c r="C58" s="21" t="s">
        <v>114</v>
      </c>
      <c r="D58" s="22">
        <v>2320000</v>
      </c>
      <c r="E58" s="22">
        <v>800000</v>
      </c>
      <c r="F58" s="38">
        <v>16</v>
      </c>
      <c r="G58" s="38">
        <v>5</v>
      </c>
      <c r="H58" s="38">
        <v>19</v>
      </c>
      <c r="I58" s="38">
        <v>12</v>
      </c>
      <c r="J58" s="38">
        <v>8</v>
      </c>
      <c r="K58" s="38">
        <v>8</v>
      </c>
      <c r="L58" s="39">
        <f t="shared" si="0"/>
        <v>68</v>
      </c>
    </row>
    <row r="59" spans="1:12" ht="12.95" customHeight="1">
      <c r="A59" s="21" t="s">
        <v>142</v>
      </c>
      <c r="B59" s="21" t="s">
        <v>143</v>
      </c>
      <c r="C59" s="21" t="s">
        <v>144</v>
      </c>
      <c r="D59" s="22">
        <v>3160000</v>
      </c>
      <c r="E59" s="22">
        <v>1250000</v>
      </c>
      <c r="F59" s="38">
        <v>12</v>
      </c>
      <c r="G59" s="38">
        <v>4</v>
      </c>
      <c r="H59" s="38">
        <v>14</v>
      </c>
      <c r="I59" s="38">
        <v>15</v>
      </c>
      <c r="J59" s="38">
        <v>6</v>
      </c>
      <c r="K59" s="38">
        <v>7</v>
      </c>
      <c r="L59" s="39">
        <f t="shared" si="0"/>
        <v>58</v>
      </c>
    </row>
    <row r="60" spans="1:12" ht="12.95" customHeight="1">
      <c r="A60" s="21" t="s">
        <v>166</v>
      </c>
      <c r="B60" s="21" t="s">
        <v>167</v>
      </c>
      <c r="C60" s="21" t="s">
        <v>168</v>
      </c>
      <c r="D60" s="22">
        <v>1949200</v>
      </c>
      <c r="E60" s="22">
        <v>950000</v>
      </c>
      <c r="F60" s="38">
        <v>10</v>
      </c>
      <c r="G60" s="38">
        <v>6</v>
      </c>
      <c r="H60" s="38">
        <v>11</v>
      </c>
      <c r="I60" s="38">
        <v>10</v>
      </c>
      <c r="J60" s="38">
        <v>6</v>
      </c>
      <c r="K60" s="38">
        <v>6</v>
      </c>
      <c r="L60" s="39">
        <f>SUM(F60:K60)</f>
        <v>49</v>
      </c>
    </row>
    <row r="61" spans="1:12" ht="12.95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</row>
    <row r="62" spans="1:12" ht="12.95">
      <c r="A62" s="4"/>
      <c r="B62" s="4"/>
      <c r="C62" s="4"/>
      <c r="D62" s="4"/>
      <c r="E62" s="6"/>
      <c r="F62" s="4"/>
      <c r="G62" s="4"/>
      <c r="H62" s="4"/>
      <c r="I62" s="4"/>
      <c r="J62" s="4"/>
      <c r="K62" s="4"/>
      <c r="L62" s="4"/>
    </row>
  </sheetData>
  <mergeCells count="18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11:L11"/>
    <mergeCell ref="E16:E19"/>
    <mergeCell ref="F17:G17"/>
    <mergeCell ref="H17:K17"/>
    <mergeCell ref="L16:L18"/>
    <mergeCell ref="D12:L12"/>
    <mergeCell ref="D13:L13"/>
    <mergeCell ref="D14:L14"/>
    <mergeCell ref="F16:K16"/>
  </mergeCells>
  <dataValidations count="5">
    <dataValidation type="decimal" operator="lessThanOrEqual" allowBlank="1" showInputMessage="1" showErrorMessage="1" error="max. 40" sqref="F1:F12 F15:F17 F20:F1048576 G20:K60" xr:uid="{B71688E0-C660-9641-92D9-79BE6EECBAEB}">
      <formula1>30</formula1>
    </dataValidation>
    <dataValidation type="decimal" operator="lessThanOrEqual" allowBlank="1" showInputMessage="1" showErrorMessage="1" error="max. 15" sqref="G61:G1048576 G1:G12 G15:G17" xr:uid="{81279863-EC86-9C4F-BCC3-E2A088AB2FD7}">
      <formula1>20</formula1>
    </dataValidation>
    <dataValidation type="decimal" operator="lessThanOrEqual" allowBlank="1" showInputMessage="1" showErrorMessage="1" error="max. 15" sqref="H61:H1048576 H1:H12 H15:H17" xr:uid="{14AE3F11-8534-5F43-8F7B-F5FD897A14C4}">
      <formula1>10</formula1>
    </dataValidation>
    <dataValidation type="decimal" operator="lessThanOrEqual" allowBlank="1" showInputMessage="1" showErrorMessage="1" error="max. 5" sqref="I1:I12 I15:I17 I61:I1048576" xr:uid="{438E6DE1-C213-0647-BE7C-7C364895E50C}">
      <formula1>20</formula1>
    </dataValidation>
    <dataValidation type="decimal" operator="lessThanOrEqual" allowBlank="1" showInputMessage="1" showErrorMessage="1" error="max. 10" sqref="J1:K12 J15:K17 J61:K1048576" xr:uid="{A9167F63-8481-F546-A035-0A37282692A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4259-B706-F942-9139-DA0C7D5A173B}">
  <sheetPr>
    <pageSetUpPr fitToPage="1"/>
  </sheetPr>
  <dimension ref="A1:L61"/>
  <sheetViews>
    <sheetView topLeftCell="A13" zoomScale="90" zoomScaleNormal="90" workbookViewId="0">
      <selection activeCell="D54" sqref="D54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12" t="s">
        <v>1</v>
      </c>
      <c r="D2" s="3" t="s">
        <v>2</v>
      </c>
    </row>
    <row r="3" spans="1:1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</row>
    <row r="4" spans="1:1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</row>
    <row r="6" spans="1:1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</row>
    <row r="7" spans="1:1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</row>
    <row r="8" spans="1:12" ht="15" customHeight="1">
      <c r="A8" s="3" t="s">
        <v>13</v>
      </c>
      <c r="B8" s="18"/>
      <c r="C8" s="18"/>
      <c r="D8" s="2" t="s">
        <v>14</v>
      </c>
    </row>
    <row r="9" spans="1:12" ht="15" customHeight="1">
      <c r="A9" s="3"/>
      <c r="B9" s="18"/>
      <c r="C9" s="18"/>
    </row>
    <row r="10" spans="1:1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</row>
    <row r="11" spans="1:1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</row>
    <row r="12" spans="1:1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</row>
    <row r="13" spans="1:1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</row>
    <row r="14" spans="1:1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</row>
    <row r="15" spans="1:12" ht="15" customHeight="1">
      <c r="A15" s="3"/>
      <c r="G15" s="3"/>
      <c r="H15" s="3"/>
      <c r="I15" s="3"/>
    </row>
    <row r="16" spans="1:12" ht="15" customHeight="1">
      <c r="A16" s="66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</row>
    <row r="17" spans="1:12" ht="14.45" customHeight="1">
      <c r="A17" s="67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</row>
    <row r="18" spans="1:12" ht="78" customHeight="1">
      <c r="A18" s="67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</row>
    <row r="19" spans="1:12" ht="30.95" customHeight="1">
      <c r="A19" s="68"/>
      <c r="B19" s="63"/>
      <c r="C19" s="63"/>
      <c r="D19" s="63"/>
      <c r="E19" s="69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</row>
    <row r="20" spans="1:12" ht="12.95" customHeight="1">
      <c r="A20" s="21" t="s">
        <v>56</v>
      </c>
      <c r="B20" s="21" t="s">
        <v>57</v>
      </c>
      <c r="C20" s="21" t="s">
        <v>58</v>
      </c>
      <c r="D20" s="22">
        <v>3775000</v>
      </c>
      <c r="E20" s="22">
        <v>1200000</v>
      </c>
      <c r="F20" s="38">
        <v>26</v>
      </c>
      <c r="G20" s="38">
        <v>8</v>
      </c>
      <c r="H20" s="38">
        <v>17</v>
      </c>
      <c r="I20" s="38">
        <v>17</v>
      </c>
      <c r="J20" s="38">
        <v>7</v>
      </c>
      <c r="K20" s="38">
        <v>9</v>
      </c>
      <c r="L20" s="39">
        <f>SUM(F20:K20)</f>
        <v>84</v>
      </c>
    </row>
    <row r="21" spans="1:12" ht="12.95" customHeight="1">
      <c r="A21" s="21" t="s">
        <v>66</v>
      </c>
      <c r="B21" s="21" t="s">
        <v>67</v>
      </c>
      <c r="C21" s="21" t="s">
        <v>68</v>
      </c>
      <c r="D21" s="22">
        <v>6158990</v>
      </c>
      <c r="E21" s="22">
        <v>1250000</v>
      </c>
      <c r="F21" s="38">
        <v>26</v>
      </c>
      <c r="G21" s="38">
        <v>8</v>
      </c>
      <c r="H21" s="38">
        <v>17</v>
      </c>
      <c r="I21" s="38">
        <v>18</v>
      </c>
      <c r="J21" s="38">
        <v>6</v>
      </c>
      <c r="K21" s="38">
        <v>8</v>
      </c>
      <c r="L21" s="39">
        <f t="shared" ref="L21:L60" si="0">SUM(F21:K21)</f>
        <v>83</v>
      </c>
    </row>
    <row r="22" spans="1:12" ht="12.95" customHeight="1">
      <c r="A22" s="21" t="s">
        <v>148</v>
      </c>
      <c r="B22" s="21" t="s">
        <v>149</v>
      </c>
      <c r="C22" s="21" t="s">
        <v>150</v>
      </c>
      <c r="D22" s="22">
        <v>3180200</v>
      </c>
      <c r="E22" s="22">
        <v>1250000</v>
      </c>
      <c r="F22" s="38">
        <v>13</v>
      </c>
      <c r="G22" s="38">
        <v>4</v>
      </c>
      <c r="H22" s="38">
        <v>12</v>
      </c>
      <c r="I22" s="38">
        <v>14</v>
      </c>
      <c r="J22" s="38">
        <v>6</v>
      </c>
      <c r="K22" s="38">
        <v>8</v>
      </c>
      <c r="L22" s="39">
        <f t="shared" si="0"/>
        <v>57</v>
      </c>
    </row>
    <row r="23" spans="1:12" ht="12.95" customHeight="1">
      <c r="A23" s="21" t="s">
        <v>118</v>
      </c>
      <c r="B23" s="21" t="s">
        <v>119</v>
      </c>
      <c r="C23" s="21" t="s">
        <v>120</v>
      </c>
      <c r="D23" s="22">
        <v>1800000</v>
      </c>
      <c r="E23" s="22">
        <v>1250000</v>
      </c>
      <c r="F23" s="38">
        <v>16</v>
      </c>
      <c r="G23" s="38">
        <v>7</v>
      </c>
      <c r="H23" s="38">
        <v>17</v>
      </c>
      <c r="I23" s="38">
        <v>14</v>
      </c>
      <c r="J23" s="38">
        <v>6</v>
      </c>
      <c r="K23" s="38">
        <v>8</v>
      </c>
      <c r="L23" s="39">
        <f t="shared" si="0"/>
        <v>68</v>
      </c>
    </row>
    <row r="24" spans="1:12" ht="12.95" customHeight="1">
      <c r="A24" s="21" t="s">
        <v>127</v>
      </c>
      <c r="B24" s="21" t="s">
        <v>128</v>
      </c>
      <c r="C24" s="21" t="s">
        <v>129</v>
      </c>
      <c r="D24" s="22">
        <v>1891000</v>
      </c>
      <c r="E24" s="22">
        <v>500000</v>
      </c>
      <c r="F24" s="38">
        <v>21</v>
      </c>
      <c r="G24" s="38">
        <v>7</v>
      </c>
      <c r="H24" s="38">
        <v>14</v>
      </c>
      <c r="I24" s="38">
        <v>12</v>
      </c>
      <c r="J24" s="38">
        <v>6</v>
      </c>
      <c r="K24" s="38">
        <v>7</v>
      </c>
      <c r="L24" s="39">
        <f t="shared" si="0"/>
        <v>67</v>
      </c>
    </row>
    <row r="25" spans="1:12" ht="12.95" customHeight="1">
      <c r="A25" s="21" t="s">
        <v>157</v>
      </c>
      <c r="B25" s="21" t="s">
        <v>158</v>
      </c>
      <c r="C25" s="21" t="s">
        <v>159</v>
      </c>
      <c r="D25" s="22">
        <v>4783823</v>
      </c>
      <c r="E25" s="22">
        <v>1250000</v>
      </c>
      <c r="F25" s="38">
        <v>13</v>
      </c>
      <c r="G25" s="38">
        <v>4</v>
      </c>
      <c r="H25" s="38">
        <v>10</v>
      </c>
      <c r="I25" s="38">
        <v>14</v>
      </c>
      <c r="J25" s="38">
        <v>6</v>
      </c>
      <c r="K25" s="38">
        <v>5</v>
      </c>
      <c r="L25" s="39">
        <f t="shared" si="0"/>
        <v>52</v>
      </c>
    </row>
    <row r="26" spans="1:12" ht="12.95" customHeight="1">
      <c r="A26" s="21" t="s">
        <v>163</v>
      </c>
      <c r="B26" s="21" t="s">
        <v>164</v>
      </c>
      <c r="C26" s="21" t="s">
        <v>165</v>
      </c>
      <c r="D26" s="22">
        <v>2452000</v>
      </c>
      <c r="E26" s="22">
        <v>1200000</v>
      </c>
      <c r="F26" s="38">
        <v>11</v>
      </c>
      <c r="G26" s="38">
        <v>4</v>
      </c>
      <c r="H26" s="38">
        <v>9</v>
      </c>
      <c r="I26" s="38">
        <v>11</v>
      </c>
      <c r="J26" s="38">
        <v>6</v>
      </c>
      <c r="K26" s="38">
        <v>5</v>
      </c>
      <c r="L26" s="39">
        <f t="shared" si="0"/>
        <v>46</v>
      </c>
    </row>
    <row r="27" spans="1:12" ht="12.95" customHeight="1">
      <c r="A27" s="23" t="s">
        <v>145</v>
      </c>
      <c r="B27" s="23" t="s">
        <v>146</v>
      </c>
      <c r="C27" s="23" t="s">
        <v>147</v>
      </c>
      <c r="D27" s="24">
        <v>2786000</v>
      </c>
      <c r="E27" s="24">
        <v>1250000</v>
      </c>
      <c r="F27" s="38">
        <v>15</v>
      </c>
      <c r="G27" s="38">
        <v>5</v>
      </c>
      <c r="H27" s="38">
        <v>14</v>
      </c>
      <c r="I27" s="38">
        <v>12</v>
      </c>
      <c r="J27" s="38">
        <v>6</v>
      </c>
      <c r="K27" s="38">
        <v>7</v>
      </c>
      <c r="L27" s="39">
        <f t="shared" si="0"/>
        <v>59</v>
      </c>
    </row>
    <row r="28" spans="1:12" ht="12.95" customHeight="1">
      <c r="A28" s="23" t="s">
        <v>63</v>
      </c>
      <c r="B28" s="23" t="s">
        <v>64</v>
      </c>
      <c r="C28" s="23" t="s">
        <v>65</v>
      </c>
      <c r="D28" s="24">
        <v>3295060</v>
      </c>
      <c r="E28" s="24">
        <v>1250000</v>
      </c>
      <c r="F28" s="38">
        <v>25</v>
      </c>
      <c r="G28" s="38">
        <v>8</v>
      </c>
      <c r="H28" s="38">
        <v>16</v>
      </c>
      <c r="I28" s="38">
        <v>17</v>
      </c>
      <c r="J28" s="38">
        <v>8</v>
      </c>
      <c r="K28" s="38">
        <v>8</v>
      </c>
      <c r="L28" s="39">
        <f t="shared" si="0"/>
        <v>82</v>
      </c>
    </row>
    <row r="29" spans="1:12" ht="12.95" customHeight="1">
      <c r="A29" s="21" t="s">
        <v>73</v>
      </c>
      <c r="B29" s="21" t="s">
        <v>74</v>
      </c>
      <c r="C29" s="21" t="s">
        <v>75</v>
      </c>
      <c r="D29" s="22">
        <v>3114000</v>
      </c>
      <c r="E29" s="22">
        <v>1200000</v>
      </c>
      <c r="F29" s="38">
        <v>20</v>
      </c>
      <c r="G29" s="38">
        <v>6</v>
      </c>
      <c r="H29" s="38">
        <v>15</v>
      </c>
      <c r="I29" s="38">
        <v>17</v>
      </c>
      <c r="J29" s="38">
        <v>8</v>
      </c>
      <c r="K29" s="38">
        <v>7</v>
      </c>
      <c r="L29" s="39">
        <f t="shared" si="0"/>
        <v>73</v>
      </c>
    </row>
    <row r="30" spans="1:12" ht="12.9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21</v>
      </c>
      <c r="G30" s="38">
        <v>7</v>
      </c>
      <c r="H30" s="38">
        <v>15</v>
      </c>
      <c r="I30" s="38">
        <v>16</v>
      </c>
      <c r="J30" s="38">
        <v>6</v>
      </c>
      <c r="K30" s="38">
        <v>7</v>
      </c>
      <c r="L30" s="39">
        <f t="shared" si="0"/>
        <v>72</v>
      </c>
    </row>
    <row r="31" spans="1:12" ht="12.95" customHeight="1">
      <c r="A31" s="21" t="s">
        <v>133</v>
      </c>
      <c r="B31" s="21" t="s">
        <v>134</v>
      </c>
      <c r="C31" s="21" t="s">
        <v>135</v>
      </c>
      <c r="D31" s="22">
        <v>1350000</v>
      </c>
      <c r="E31" s="22">
        <v>950000</v>
      </c>
      <c r="F31" s="38">
        <v>15</v>
      </c>
      <c r="G31" s="38">
        <v>4</v>
      </c>
      <c r="H31" s="38">
        <v>12</v>
      </c>
      <c r="I31" s="38">
        <v>15</v>
      </c>
      <c r="J31" s="38">
        <v>5</v>
      </c>
      <c r="K31" s="38">
        <v>7</v>
      </c>
      <c r="L31" s="39">
        <f t="shared" si="0"/>
        <v>58</v>
      </c>
    </row>
    <row r="32" spans="1:12" ht="12.95" customHeight="1">
      <c r="A32" s="21" t="s">
        <v>91</v>
      </c>
      <c r="B32" s="21" t="s">
        <v>92</v>
      </c>
      <c r="C32" s="21" t="s">
        <v>93</v>
      </c>
      <c r="D32" s="22">
        <v>2212000</v>
      </c>
      <c r="E32" s="22">
        <v>1100000</v>
      </c>
      <c r="F32" s="38">
        <v>23</v>
      </c>
      <c r="G32" s="38">
        <v>7</v>
      </c>
      <c r="H32" s="38">
        <v>15</v>
      </c>
      <c r="I32" s="38">
        <v>15</v>
      </c>
      <c r="J32" s="38">
        <v>7</v>
      </c>
      <c r="K32" s="38">
        <v>7</v>
      </c>
      <c r="L32" s="39">
        <f t="shared" si="0"/>
        <v>74</v>
      </c>
    </row>
    <row r="33" spans="1:12" ht="12.95" customHeight="1">
      <c r="A33" s="21" t="s">
        <v>85</v>
      </c>
      <c r="B33" s="21" t="s">
        <v>86</v>
      </c>
      <c r="C33" s="21" t="s">
        <v>87</v>
      </c>
      <c r="D33" s="22">
        <v>3298000</v>
      </c>
      <c r="E33" s="22">
        <v>1250000</v>
      </c>
      <c r="F33" s="38">
        <v>20</v>
      </c>
      <c r="G33" s="38">
        <v>7</v>
      </c>
      <c r="H33" s="38">
        <v>17</v>
      </c>
      <c r="I33" s="38">
        <v>17</v>
      </c>
      <c r="J33" s="38">
        <v>7</v>
      </c>
      <c r="K33" s="38">
        <v>7</v>
      </c>
      <c r="L33" s="39">
        <f t="shared" si="0"/>
        <v>75</v>
      </c>
    </row>
    <row r="34" spans="1:12" ht="12.95" customHeight="1">
      <c r="A34" s="21" t="s">
        <v>76</v>
      </c>
      <c r="B34" s="21" t="s">
        <v>77</v>
      </c>
      <c r="C34" s="21" t="s">
        <v>78</v>
      </c>
      <c r="D34" s="22">
        <v>2092500</v>
      </c>
      <c r="E34" s="22">
        <v>1000000</v>
      </c>
      <c r="F34" s="38">
        <v>23</v>
      </c>
      <c r="G34" s="38">
        <v>9</v>
      </c>
      <c r="H34" s="38">
        <v>16</v>
      </c>
      <c r="I34" s="38">
        <v>17</v>
      </c>
      <c r="J34" s="38">
        <v>7</v>
      </c>
      <c r="K34" s="38">
        <v>7</v>
      </c>
      <c r="L34" s="39">
        <f t="shared" si="0"/>
        <v>79</v>
      </c>
    </row>
    <row r="35" spans="1:12" ht="12.95" customHeight="1">
      <c r="A35" s="21" t="s">
        <v>103</v>
      </c>
      <c r="B35" s="21" t="s">
        <v>104</v>
      </c>
      <c r="C35" s="21" t="s">
        <v>105</v>
      </c>
      <c r="D35" s="22">
        <v>2600000</v>
      </c>
      <c r="E35" s="22">
        <v>1250000</v>
      </c>
      <c r="F35" s="38">
        <v>15</v>
      </c>
      <c r="G35" s="38">
        <v>4</v>
      </c>
      <c r="H35" s="38">
        <v>18</v>
      </c>
      <c r="I35" s="38">
        <v>14</v>
      </c>
      <c r="J35" s="38">
        <v>7</v>
      </c>
      <c r="K35" s="38">
        <v>7</v>
      </c>
      <c r="L35" s="39">
        <f t="shared" si="0"/>
        <v>65</v>
      </c>
    </row>
    <row r="36" spans="1:12" ht="12.95" customHeight="1">
      <c r="A36" s="21" t="s">
        <v>48</v>
      </c>
      <c r="B36" s="21" t="s">
        <v>49</v>
      </c>
      <c r="C36" s="21" t="s">
        <v>50</v>
      </c>
      <c r="D36" s="22">
        <v>3495000</v>
      </c>
      <c r="E36" s="22">
        <v>1200000</v>
      </c>
      <c r="F36" s="38">
        <v>25</v>
      </c>
      <c r="G36" s="38">
        <v>7</v>
      </c>
      <c r="H36" s="38">
        <v>19</v>
      </c>
      <c r="I36" s="38">
        <v>19</v>
      </c>
      <c r="J36" s="38">
        <v>8</v>
      </c>
      <c r="K36" s="38">
        <v>8</v>
      </c>
      <c r="L36" s="39">
        <f t="shared" si="0"/>
        <v>86</v>
      </c>
    </row>
    <row r="37" spans="1:12" ht="12.95" customHeight="1">
      <c r="A37" s="21" t="s">
        <v>60</v>
      </c>
      <c r="B37" s="21" t="s">
        <v>61</v>
      </c>
      <c r="C37" s="21" t="s">
        <v>62</v>
      </c>
      <c r="D37" s="22">
        <v>3418304</v>
      </c>
      <c r="E37" s="22">
        <v>1250000</v>
      </c>
      <c r="F37" s="38">
        <v>28</v>
      </c>
      <c r="G37" s="38">
        <v>8</v>
      </c>
      <c r="H37" s="38">
        <v>16</v>
      </c>
      <c r="I37" s="38">
        <v>18</v>
      </c>
      <c r="J37" s="38">
        <v>8</v>
      </c>
      <c r="K37" s="38">
        <v>8</v>
      </c>
      <c r="L37" s="39">
        <f t="shared" si="0"/>
        <v>86</v>
      </c>
    </row>
    <row r="38" spans="1:12" ht="12.95" customHeight="1">
      <c r="A38" s="21" t="s">
        <v>139</v>
      </c>
      <c r="B38" s="21" t="s">
        <v>140</v>
      </c>
      <c r="C38" s="21" t="s">
        <v>141</v>
      </c>
      <c r="D38" s="22">
        <v>4235000</v>
      </c>
      <c r="E38" s="22">
        <v>1250000</v>
      </c>
      <c r="F38" s="38">
        <v>14</v>
      </c>
      <c r="G38" s="38">
        <v>4</v>
      </c>
      <c r="H38" s="38">
        <v>15</v>
      </c>
      <c r="I38" s="38">
        <v>13</v>
      </c>
      <c r="J38" s="38">
        <v>6</v>
      </c>
      <c r="K38" s="38">
        <v>6</v>
      </c>
      <c r="L38" s="39">
        <f t="shared" si="0"/>
        <v>58</v>
      </c>
    </row>
    <row r="39" spans="1:12" ht="12.95" customHeight="1">
      <c r="A39" s="21" t="s">
        <v>94</v>
      </c>
      <c r="B39" s="21" t="s">
        <v>95</v>
      </c>
      <c r="C39" s="21" t="s">
        <v>96</v>
      </c>
      <c r="D39" s="22">
        <v>3517794</v>
      </c>
      <c r="E39" s="22">
        <v>1000000</v>
      </c>
      <c r="F39" s="38">
        <v>19</v>
      </c>
      <c r="G39" s="38">
        <v>7</v>
      </c>
      <c r="H39" s="38">
        <v>16</v>
      </c>
      <c r="I39" s="38">
        <v>17</v>
      </c>
      <c r="J39" s="38">
        <v>7</v>
      </c>
      <c r="K39" s="38">
        <v>6</v>
      </c>
      <c r="L39" s="39">
        <f t="shared" si="0"/>
        <v>72</v>
      </c>
    </row>
    <row r="40" spans="1:12" ht="12.95" customHeight="1">
      <c r="A40" s="21" t="s">
        <v>172</v>
      </c>
      <c r="B40" s="21" t="s">
        <v>173</v>
      </c>
      <c r="C40" s="21" t="s">
        <v>174</v>
      </c>
      <c r="D40" s="22">
        <v>2500000</v>
      </c>
      <c r="E40" s="22">
        <v>1250000</v>
      </c>
      <c r="F40" s="38">
        <v>8</v>
      </c>
      <c r="G40" s="38">
        <v>3</v>
      </c>
      <c r="H40" s="38">
        <v>5</v>
      </c>
      <c r="I40" s="38">
        <v>5</v>
      </c>
      <c r="J40" s="38">
        <v>4</v>
      </c>
      <c r="K40" s="38">
        <v>5</v>
      </c>
      <c r="L40" s="39">
        <f t="shared" si="0"/>
        <v>30</v>
      </c>
    </row>
    <row r="41" spans="1:12" ht="12.95" customHeight="1">
      <c r="A41" s="21" t="s">
        <v>97</v>
      </c>
      <c r="B41" s="21" t="s">
        <v>98</v>
      </c>
      <c r="C41" s="21" t="s">
        <v>99</v>
      </c>
      <c r="D41" s="22">
        <v>3473400</v>
      </c>
      <c r="E41" s="22">
        <v>1250000</v>
      </c>
      <c r="F41" s="38">
        <v>17</v>
      </c>
      <c r="G41" s="38">
        <v>5</v>
      </c>
      <c r="H41" s="38">
        <v>16</v>
      </c>
      <c r="I41" s="38">
        <v>16</v>
      </c>
      <c r="J41" s="38">
        <v>7</v>
      </c>
      <c r="K41" s="38">
        <v>7</v>
      </c>
      <c r="L41" s="39">
        <f t="shared" si="0"/>
        <v>68</v>
      </c>
    </row>
    <row r="42" spans="1:12" ht="12.95" customHeight="1">
      <c r="A42" s="21" t="s">
        <v>88</v>
      </c>
      <c r="B42" s="21" t="s">
        <v>89</v>
      </c>
      <c r="C42" s="21" t="s">
        <v>90</v>
      </c>
      <c r="D42" s="22">
        <v>1740000</v>
      </c>
      <c r="E42" s="22">
        <v>870000</v>
      </c>
      <c r="F42" s="38">
        <v>22</v>
      </c>
      <c r="G42" s="38">
        <v>8</v>
      </c>
      <c r="H42" s="38">
        <v>15</v>
      </c>
      <c r="I42" s="38">
        <v>15</v>
      </c>
      <c r="J42" s="38">
        <v>8</v>
      </c>
      <c r="K42" s="38">
        <v>8</v>
      </c>
      <c r="L42" s="39">
        <f t="shared" si="0"/>
        <v>76</v>
      </c>
    </row>
    <row r="43" spans="1:12" ht="12.95" customHeight="1">
      <c r="A43" s="21" t="s">
        <v>70</v>
      </c>
      <c r="B43" s="21" t="s">
        <v>71</v>
      </c>
      <c r="C43" s="21" t="s">
        <v>72</v>
      </c>
      <c r="D43" s="22">
        <v>2390000</v>
      </c>
      <c r="E43" s="22">
        <v>940000</v>
      </c>
      <c r="F43" s="38">
        <v>28</v>
      </c>
      <c r="G43" s="38">
        <v>8</v>
      </c>
      <c r="H43" s="38">
        <v>15</v>
      </c>
      <c r="I43" s="38">
        <v>15</v>
      </c>
      <c r="J43" s="38">
        <v>8</v>
      </c>
      <c r="K43" s="38">
        <v>8</v>
      </c>
      <c r="L43" s="39">
        <f t="shared" si="0"/>
        <v>82</v>
      </c>
    </row>
    <row r="44" spans="1:12" ht="12.95" customHeight="1">
      <c r="A44" s="21" t="s">
        <v>115</v>
      </c>
      <c r="B44" s="21" t="s">
        <v>116</v>
      </c>
      <c r="C44" s="21" t="s">
        <v>117</v>
      </c>
      <c r="D44" s="22">
        <v>4477000</v>
      </c>
      <c r="E44" s="22">
        <v>1250000</v>
      </c>
      <c r="F44" s="38">
        <v>26</v>
      </c>
      <c r="G44" s="38">
        <v>7</v>
      </c>
      <c r="H44" s="38">
        <v>13</v>
      </c>
      <c r="I44" s="38">
        <v>12</v>
      </c>
      <c r="J44" s="38">
        <v>7</v>
      </c>
      <c r="K44" s="38">
        <v>7</v>
      </c>
      <c r="L44" s="39">
        <f t="shared" si="0"/>
        <v>72</v>
      </c>
    </row>
    <row r="45" spans="1:12" ht="12.95" customHeight="1">
      <c r="A45" s="21" t="s">
        <v>169</v>
      </c>
      <c r="B45" s="21" t="s">
        <v>170</v>
      </c>
      <c r="C45" s="21" t="s">
        <v>171</v>
      </c>
      <c r="D45" s="22">
        <v>2329000</v>
      </c>
      <c r="E45" s="22">
        <v>700000</v>
      </c>
      <c r="F45" s="38">
        <v>10</v>
      </c>
      <c r="G45" s="38">
        <v>3</v>
      </c>
      <c r="H45" s="38">
        <v>11</v>
      </c>
      <c r="I45" s="38">
        <v>11</v>
      </c>
      <c r="J45" s="38">
        <v>5</v>
      </c>
      <c r="K45" s="38">
        <v>6</v>
      </c>
      <c r="L45" s="39">
        <f t="shared" si="0"/>
        <v>46</v>
      </c>
    </row>
    <row r="46" spans="1:12" ht="12.9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4</v>
      </c>
      <c r="H46" s="38">
        <v>14</v>
      </c>
      <c r="I46" s="38">
        <v>14</v>
      </c>
      <c r="J46" s="38">
        <v>7</v>
      </c>
      <c r="K46" s="38">
        <v>7</v>
      </c>
      <c r="L46" s="39">
        <f t="shared" si="0"/>
        <v>61</v>
      </c>
    </row>
    <row r="47" spans="1:12" ht="12.95" customHeight="1">
      <c r="A47" s="21" t="s">
        <v>154</v>
      </c>
      <c r="B47" s="21" t="s">
        <v>155</v>
      </c>
      <c r="C47" s="21" t="s">
        <v>156</v>
      </c>
      <c r="D47" s="22">
        <v>2535000</v>
      </c>
      <c r="E47" s="22">
        <v>850000</v>
      </c>
      <c r="F47" s="38">
        <v>15</v>
      </c>
      <c r="G47" s="38">
        <v>4</v>
      </c>
      <c r="H47" s="38">
        <v>14</v>
      </c>
      <c r="I47" s="38">
        <v>9</v>
      </c>
      <c r="J47" s="38">
        <v>7</v>
      </c>
      <c r="K47" s="38">
        <v>6</v>
      </c>
      <c r="L47" s="39">
        <f t="shared" si="0"/>
        <v>55</v>
      </c>
    </row>
    <row r="48" spans="1:12" ht="12.95" customHeight="1">
      <c r="A48" s="21" t="s">
        <v>124</v>
      </c>
      <c r="B48" s="21" t="s">
        <v>125</v>
      </c>
      <c r="C48" s="21" t="s">
        <v>126</v>
      </c>
      <c r="D48" s="22">
        <v>4346500</v>
      </c>
      <c r="E48" s="22">
        <v>750000</v>
      </c>
      <c r="F48" s="38">
        <v>17</v>
      </c>
      <c r="G48" s="38">
        <v>5</v>
      </c>
      <c r="H48" s="38">
        <v>15</v>
      </c>
      <c r="I48" s="38">
        <v>10</v>
      </c>
      <c r="J48" s="38">
        <v>8</v>
      </c>
      <c r="K48" s="38">
        <v>6</v>
      </c>
      <c r="L48" s="39">
        <f t="shared" si="0"/>
        <v>61</v>
      </c>
    </row>
    <row r="49" spans="1:12" ht="12.95" customHeight="1">
      <c r="A49" s="21" t="s">
        <v>136</v>
      </c>
      <c r="B49" s="21" t="s">
        <v>137</v>
      </c>
      <c r="C49" s="21" t="s">
        <v>138</v>
      </c>
      <c r="D49" s="22">
        <v>1266000</v>
      </c>
      <c r="E49" s="22">
        <v>980000</v>
      </c>
      <c r="F49" s="38">
        <v>14</v>
      </c>
      <c r="G49" s="38">
        <v>4</v>
      </c>
      <c r="H49" s="38">
        <v>14</v>
      </c>
      <c r="I49" s="38">
        <v>12</v>
      </c>
      <c r="J49" s="38">
        <v>6</v>
      </c>
      <c r="K49" s="38">
        <v>7</v>
      </c>
      <c r="L49" s="39">
        <f t="shared" si="0"/>
        <v>57</v>
      </c>
    </row>
    <row r="50" spans="1:12" ht="12.95" customHeight="1">
      <c r="A50" s="21" t="s">
        <v>121</v>
      </c>
      <c r="B50" s="21" t="s">
        <v>122</v>
      </c>
      <c r="C50" s="21" t="s">
        <v>123</v>
      </c>
      <c r="D50" s="22">
        <v>3740000</v>
      </c>
      <c r="E50" s="22">
        <v>1250000</v>
      </c>
      <c r="F50" s="38">
        <v>17</v>
      </c>
      <c r="G50" s="38">
        <v>6</v>
      </c>
      <c r="H50" s="38">
        <v>18</v>
      </c>
      <c r="I50" s="38">
        <v>15</v>
      </c>
      <c r="J50" s="38">
        <v>7</v>
      </c>
      <c r="K50" s="38">
        <v>7</v>
      </c>
      <c r="L50" s="39">
        <f t="shared" si="0"/>
        <v>70</v>
      </c>
    </row>
    <row r="51" spans="1:12" ht="12.95" customHeight="1">
      <c r="A51" s="21" t="s">
        <v>109</v>
      </c>
      <c r="B51" s="21" t="s">
        <v>110</v>
      </c>
      <c r="C51" s="21" t="s">
        <v>111</v>
      </c>
      <c r="D51" s="22">
        <v>2895000</v>
      </c>
      <c r="E51" s="22">
        <v>920000</v>
      </c>
      <c r="F51" s="38">
        <v>15</v>
      </c>
      <c r="G51" s="38">
        <v>5</v>
      </c>
      <c r="H51" s="38">
        <v>17</v>
      </c>
      <c r="I51" s="38">
        <v>16</v>
      </c>
      <c r="J51" s="38">
        <v>6</v>
      </c>
      <c r="K51" s="38">
        <v>7</v>
      </c>
      <c r="L51" s="39">
        <f t="shared" si="0"/>
        <v>66</v>
      </c>
    </row>
    <row r="52" spans="1:12" ht="12.95" customHeight="1">
      <c r="A52" s="21" t="s">
        <v>100</v>
      </c>
      <c r="B52" s="21" t="s">
        <v>101</v>
      </c>
      <c r="C52" s="21" t="s">
        <v>102</v>
      </c>
      <c r="D52" s="22">
        <v>3405000</v>
      </c>
      <c r="E52" s="22">
        <v>1250000</v>
      </c>
      <c r="F52" s="38">
        <v>16</v>
      </c>
      <c r="G52" s="38">
        <v>7</v>
      </c>
      <c r="H52" s="38">
        <v>17</v>
      </c>
      <c r="I52" s="38">
        <v>16</v>
      </c>
      <c r="J52" s="38">
        <v>7</v>
      </c>
      <c r="K52" s="38">
        <v>7</v>
      </c>
      <c r="L52" s="39">
        <f t="shared" si="0"/>
        <v>70</v>
      </c>
    </row>
    <row r="53" spans="1:12" ht="12.9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10</v>
      </c>
      <c r="G53" s="38">
        <v>5</v>
      </c>
      <c r="H53" s="38">
        <v>13</v>
      </c>
      <c r="I53" s="38">
        <v>15</v>
      </c>
      <c r="J53" s="38">
        <v>7</v>
      </c>
      <c r="K53" s="38">
        <v>7</v>
      </c>
      <c r="L53" s="39">
        <f t="shared" si="0"/>
        <v>57</v>
      </c>
    </row>
    <row r="54" spans="1:12" ht="12.95" customHeight="1">
      <c r="A54" s="21" t="s">
        <v>79</v>
      </c>
      <c r="B54" s="21" t="s">
        <v>80</v>
      </c>
      <c r="C54" s="21" t="s">
        <v>81</v>
      </c>
      <c r="D54" s="24">
        <v>2697500</v>
      </c>
      <c r="E54" s="22">
        <v>1250000</v>
      </c>
      <c r="F54" s="38">
        <v>26</v>
      </c>
      <c r="G54" s="38">
        <v>7</v>
      </c>
      <c r="H54" s="38">
        <v>16</v>
      </c>
      <c r="I54" s="38">
        <v>12</v>
      </c>
      <c r="J54" s="38">
        <v>8</v>
      </c>
      <c r="K54" s="38">
        <v>8</v>
      </c>
      <c r="L54" s="39">
        <f t="shared" si="0"/>
        <v>77</v>
      </c>
    </row>
    <row r="55" spans="1:12" ht="12.95" customHeight="1">
      <c r="A55" s="21" t="s">
        <v>53</v>
      </c>
      <c r="B55" s="21" t="s">
        <v>54</v>
      </c>
      <c r="C55" s="21" t="s">
        <v>55</v>
      </c>
      <c r="D55" s="22">
        <v>2150000</v>
      </c>
      <c r="E55" s="22">
        <v>1250000</v>
      </c>
      <c r="F55" s="38">
        <v>25</v>
      </c>
      <c r="G55" s="38">
        <v>9</v>
      </c>
      <c r="H55" s="38">
        <v>19</v>
      </c>
      <c r="I55" s="38">
        <v>18</v>
      </c>
      <c r="J55" s="38">
        <v>8</v>
      </c>
      <c r="K55" s="38">
        <v>8</v>
      </c>
      <c r="L55" s="39">
        <f t="shared" si="0"/>
        <v>87</v>
      </c>
    </row>
    <row r="56" spans="1:12" ht="12.9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20</v>
      </c>
      <c r="G56" s="38">
        <v>5</v>
      </c>
      <c r="H56" s="38">
        <v>10</v>
      </c>
      <c r="I56" s="38">
        <v>12</v>
      </c>
      <c r="J56" s="38">
        <v>5</v>
      </c>
      <c r="K56" s="38">
        <v>6</v>
      </c>
      <c r="L56" s="39">
        <f t="shared" si="0"/>
        <v>58</v>
      </c>
    </row>
    <row r="57" spans="1:12" ht="12.95" customHeight="1">
      <c r="A57" s="21" t="s">
        <v>106</v>
      </c>
      <c r="B57" s="21" t="s">
        <v>107</v>
      </c>
      <c r="C57" s="21" t="s">
        <v>108</v>
      </c>
      <c r="D57" s="22">
        <v>3056990</v>
      </c>
      <c r="E57" s="22">
        <v>1250000</v>
      </c>
      <c r="F57" s="38">
        <v>15</v>
      </c>
      <c r="G57" s="38">
        <v>7</v>
      </c>
      <c r="H57" s="38">
        <v>17</v>
      </c>
      <c r="I57" s="38">
        <v>15</v>
      </c>
      <c r="J57" s="38">
        <v>7</v>
      </c>
      <c r="K57" s="38">
        <v>8</v>
      </c>
      <c r="L57" s="39">
        <f t="shared" si="0"/>
        <v>69</v>
      </c>
    </row>
    <row r="58" spans="1:12" ht="12.95" customHeight="1">
      <c r="A58" s="21" t="s">
        <v>112</v>
      </c>
      <c r="B58" s="21" t="s">
        <v>113</v>
      </c>
      <c r="C58" s="21" t="s">
        <v>114</v>
      </c>
      <c r="D58" s="22">
        <v>2320000</v>
      </c>
      <c r="E58" s="22">
        <v>800000</v>
      </c>
      <c r="F58" s="38">
        <v>15</v>
      </c>
      <c r="G58" s="38">
        <v>5</v>
      </c>
      <c r="H58" s="38">
        <v>19</v>
      </c>
      <c r="I58" s="38">
        <v>12</v>
      </c>
      <c r="J58" s="38">
        <v>8</v>
      </c>
      <c r="K58" s="38">
        <v>8</v>
      </c>
      <c r="L58" s="39">
        <f t="shared" si="0"/>
        <v>67</v>
      </c>
    </row>
    <row r="59" spans="1:12" ht="12.95" customHeight="1">
      <c r="A59" s="21" t="s">
        <v>142</v>
      </c>
      <c r="B59" s="21" t="s">
        <v>143</v>
      </c>
      <c r="C59" s="21" t="s">
        <v>144</v>
      </c>
      <c r="D59" s="22">
        <v>3160000</v>
      </c>
      <c r="E59" s="22">
        <v>1250000</v>
      </c>
      <c r="F59" s="38">
        <v>10</v>
      </c>
      <c r="G59" s="38">
        <v>4</v>
      </c>
      <c r="H59" s="38">
        <v>13</v>
      </c>
      <c r="I59" s="38">
        <v>14</v>
      </c>
      <c r="J59" s="38">
        <v>7</v>
      </c>
      <c r="K59" s="38">
        <v>6</v>
      </c>
      <c r="L59" s="39">
        <f t="shared" si="0"/>
        <v>54</v>
      </c>
    </row>
    <row r="60" spans="1:12" ht="12.95" customHeight="1">
      <c r="A60" s="21" t="s">
        <v>166</v>
      </c>
      <c r="B60" s="21" t="s">
        <v>167</v>
      </c>
      <c r="C60" s="21" t="s">
        <v>168</v>
      </c>
      <c r="D60" s="22">
        <v>1949200</v>
      </c>
      <c r="E60" s="22">
        <v>950000</v>
      </c>
      <c r="F60" s="38">
        <v>10</v>
      </c>
      <c r="G60" s="38">
        <v>6</v>
      </c>
      <c r="H60" s="38">
        <v>10</v>
      </c>
      <c r="I60" s="38">
        <v>10</v>
      </c>
      <c r="J60" s="38">
        <v>6</v>
      </c>
      <c r="K60" s="38">
        <v>6</v>
      </c>
      <c r="L60" s="39">
        <f t="shared" si="0"/>
        <v>48</v>
      </c>
    </row>
    <row r="61" spans="1:12" ht="12.95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</row>
  </sheetData>
  <mergeCells count="18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11:L11"/>
    <mergeCell ref="E16:E19"/>
    <mergeCell ref="L16:L18"/>
    <mergeCell ref="F17:G17"/>
    <mergeCell ref="H17:K17"/>
    <mergeCell ref="D12:L12"/>
    <mergeCell ref="D13:L13"/>
    <mergeCell ref="D14:L14"/>
    <mergeCell ref="F16:K16"/>
  </mergeCells>
  <dataValidations count="5">
    <dataValidation type="decimal" operator="lessThanOrEqual" allowBlank="1" showInputMessage="1" showErrorMessage="1" error="max. 10" sqref="J1:K12 J15:K17 J61:K1048576" xr:uid="{C0A1D8A6-1576-EE44-BE54-C2460AECDB9F}">
      <formula1>10</formula1>
    </dataValidation>
    <dataValidation type="decimal" operator="lessThanOrEqual" allowBlank="1" showInputMessage="1" showErrorMessage="1" error="max. 5" sqref="I15:I17 I1:I12 I61:I1048576" xr:uid="{8E7B3220-0BFC-B249-B75A-8C277FE2F07C}">
      <formula1>20</formula1>
    </dataValidation>
    <dataValidation type="decimal" operator="lessThanOrEqual" allowBlank="1" showInputMessage="1" showErrorMessage="1" error="max. 15" sqref="H1:H12 H15:H17 H61:H1048576" xr:uid="{E693BDBA-7BA8-7747-A35E-EB5802287A3B}">
      <formula1>10</formula1>
    </dataValidation>
    <dataValidation type="decimal" operator="lessThanOrEqual" allowBlank="1" showInputMessage="1" showErrorMessage="1" error="max. 15" sqref="G15:G17 G1:G12 G61:G1048576" xr:uid="{6D9EFE93-BAA3-7C4D-87B9-151F909121C1}">
      <formula1>20</formula1>
    </dataValidation>
    <dataValidation type="decimal" operator="lessThanOrEqual" allowBlank="1" showInputMessage="1" showErrorMessage="1" error="max. 40" sqref="F1:F12 F15:F17 F20:F1048576 G20:K60" xr:uid="{569C9403-31E3-1247-BF74-13B766D87B53}">
      <formula1>30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E784-7760-624D-8801-18D48A28E7B3}">
  <sheetPr>
    <pageSetUpPr fitToPage="1"/>
  </sheetPr>
  <dimension ref="A1:L61"/>
  <sheetViews>
    <sheetView topLeftCell="A13" zoomScale="90" zoomScaleNormal="90" workbookViewId="0">
      <selection activeCell="D54" sqref="D54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12" t="s">
        <v>1</v>
      </c>
      <c r="D2" s="3" t="s">
        <v>2</v>
      </c>
    </row>
    <row r="3" spans="1:1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</row>
    <row r="4" spans="1:1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</row>
    <row r="6" spans="1:1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</row>
    <row r="7" spans="1:1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</row>
    <row r="8" spans="1:12" ht="15" customHeight="1">
      <c r="A8" s="3" t="s">
        <v>13</v>
      </c>
      <c r="B8" s="18"/>
      <c r="C8" s="18"/>
      <c r="D8" s="2" t="s">
        <v>14</v>
      </c>
    </row>
    <row r="9" spans="1:12" ht="15" customHeight="1">
      <c r="A9" s="3"/>
      <c r="B9" s="18"/>
      <c r="C9" s="18"/>
    </row>
    <row r="10" spans="1:1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</row>
    <row r="11" spans="1:1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</row>
    <row r="12" spans="1:1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</row>
    <row r="13" spans="1:1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</row>
    <row r="14" spans="1:1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</row>
    <row r="15" spans="1:12" ht="15" customHeight="1">
      <c r="A15" s="3"/>
      <c r="G15" s="3"/>
      <c r="H15" s="3"/>
      <c r="I15" s="3"/>
    </row>
    <row r="16" spans="1:12" ht="15" customHeight="1">
      <c r="A16" s="66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</row>
    <row r="17" spans="1:12" ht="14.45" customHeight="1">
      <c r="A17" s="67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</row>
    <row r="18" spans="1:12" ht="78" customHeight="1">
      <c r="A18" s="67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</row>
    <row r="19" spans="1:12" ht="30.95" customHeight="1">
      <c r="A19" s="68"/>
      <c r="B19" s="63"/>
      <c r="C19" s="63"/>
      <c r="D19" s="63"/>
      <c r="E19" s="69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</row>
    <row r="20" spans="1:12" s="36" customFormat="1" ht="12.95" customHeight="1">
      <c r="A20" s="21" t="s">
        <v>56</v>
      </c>
      <c r="B20" s="21" t="s">
        <v>57</v>
      </c>
      <c r="C20" s="21" t="s">
        <v>58</v>
      </c>
      <c r="D20" s="22">
        <v>3775000</v>
      </c>
      <c r="E20" s="22">
        <v>1200000</v>
      </c>
      <c r="F20" s="38">
        <v>26</v>
      </c>
      <c r="G20" s="38">
        <v>8</v>
      </c>
      <c r="H20" s="38">
        <v>18</v>
      </c>
      <c r="I20" s="38">
        <v>18</v>
      </c>
      <c r="J20" s="38">
        <v>8</v>
      </c>
      <c r="K20" s="38">
        <v>8</v>
      </c>
      <c r="L20" s="39">
        <f>SUM(F20:K20)</f>
        <v>86</v>
      </c>
    </row>
    <row r="21" spans="1:12" s="36" customFormat="1" ht="12.95" customHeight="1">
      <c r="A21" s="21" t="s">
        <v>66</v>
      </c>
      <c r="B21" s="21" t="s">
        <v>67</v>
      </c>
      <c r="C21" s="21" t="s">
        <v>68</v>
      </c>
      <c r="D21" s="22">
        <v>6158990</v>
      </c>
      <c r="E21" s="22">
        <v>1250000</v>
      </c>
      <c r="F21" s="38">
        <v>24</v>
      </c>
      <c r="G21" s="38">
        <v>7</v>
      </c>
      <c r="H21" s="38">
        <v>17</v>
      </c>
      <c r="I21" s="38">
        <v>16</v>
      </c>
      <c r="J21" s="38">
        <v>6</v>
      </c>
      <c r="K21" s="38">
        <v>7</v>
      </c>
      <c r="L21" s="39">
        <f t="shared" ref="L21:L60" si="0">SUM(F21:K21)</f>
        <v>77</v>
      </c>
    </row>
    <row r="22" spans="1:12" s="36" customFormat="1" ht="12.95" customHeight="1">
      <c r="A22" s="21" t="s">
        <v>148</v>
      </c>
      <c r="B22" s="21" t="s">
        <v>149</v>
      </c>
      <c r="C22" s="21" t="s">
        <v>150</v>
      </c>
      <c r="D22" s="22">
        <v>3180200</v>
      </c>
      <c r="E22" s="22">
        <v>1250000</v>
      </c>
      <c r="F22" s="38">
        <v>14</v>
      </c>
      <c r="G22" s="38">
        <v>4</v>
      </c>
      <c r="H22" s="38">
        <v>13</v>
      </c>
      <c r="I22" s="38">
        <v>13</v>
      </c>
      <c r="J22" s="38">
        <v>6</v>
      </c>
      <c r="K22" s="38">
        <v>9</v>
      </c>
      <c r="L22" s="39">
        <f t="shared" si="0"/>
        <v>59</v>
      </c>
    </row>
    <row r="23" spans="1:12" s="36" customFormat="1" ht="12.95" customHeight="1">
      <c r="A23" s="21" t="s">
        <v>118</v>
      </c>
      <c r="B23" s="21" t="s">
        <v>119</v>
      </c>
      <c r="C23" s="21" t="s">
        <v>120</v>
      </c>
      <c r="D23" s="22">
        <v>1800000</v>
      </c>
      <c r="E23" s="22">
        <v>1250000</v>
      </c>
      <c r="F23" s="38">
        <v>17</v>
      </c>
      <c r="G23" s="38">
        <v>6</v>
      </c>
      <c r="H23" s="38">
        <v>17</v>
      </c>
      <c r="I23" s="38">
        <v>15</v>
      </c>
      <c r="J23" s="38">
        <v>6</v>
      </c>
      <c r="K23" s="38">
        <v>7</v>
      </c>
      <c r="L23" s="39">
        <f t="shared" si="0"/>
        <v>68</v>
      </c>
    </row>
    <row r="24" spans="1:12" s="36" customFormat="1" ht="12.95" customHeight="1">
      <c r="A24" s="21" t="s">
        <v>127</v>
      </c>
      <c r="B24" s="21" t="s">
        <v>128</v>
      </c>
      <c r="C24" s="21" t="s">
        <v>129</v>
      </c>
      <c r="D24" s="22">
        <v>1891000</v>
      </c>
      <c r="E24" s="22">
        <v>500000</v>
      </c>
      <c r="F24" s="38">
        <v>21</v>
      </c>
      <c r="G24" s="38">
        <v>5</v>
      </c>
      <c r="H24" s="38">
        <v>14</v>
      </c>
      <c r="I24" s="38">
        <v>10</v>
      </c>
      <c r="J24" s="38">
        <v>6</v>
      </c>
      <c r="K24" s="38">
        <v>6</v>
      </c>
      <c r="L24" s="39">
        <f t="shared" si="0"/>
        <v>62</v>
      </c>
    </row>
    <row r="25" spans="1:12" s="36" customFormat="1" ht="12.95" customHeight="1">
      <c r="A25" s="21" t="s">
        <v>157</v>
      </c>
      <c r="B25" s="21" t="s">
        <v>158</v>
      </c>
      <c r="C25" s="21" t="s">
        <v>159</v>
      </c>
      <c r="D25" s="22">
        <v>4783823</v>
      </c>
      <c r="E25" s="22">
        <v>1250000</v>
      </c>
      <c r="F25" s="38">
        <v>16</v>
      </c>
      <c r="G25" s="38">
        <v>4</v>
      </c>
      <c r="H25" s="38">
        <v>11</v>
      </c>
      <c r="I25" s="38">
        <v>15</v>
      </c>
      <c r="J25" s="38">
        <v>5</v>
      </c>
      <c r="K25" s="38">
        <v>3</v>
      </c>
      <c r="L25" s="39">
        <f t="shared" si="0"/>
        <v>54</v>
      </c>
    </row>
    <row r="26" spans="1:12" s="36" customFormat="1" ht="12.95" customHeight="1">
      <c r="A26" s="21" t="s">
        <v>163</v>
      </c>
      <c r="B26" s="21" t="s">
        <v>164</v>
      </c>
      <c r="C26" s="21" t="s">
        <v>165</v>
      </c>
      <c r="D26" s="22">
        <v>2452000</v>
      </c>
      <c r="E26" s="22">
        <v>1200000</v>
      </c>
      <c r="F26" s="38">
        <v>11</v>
      </c>
      <c r="G26" s="38">
        <v>4</v>
      </c>
      <c r="H26" s="38">
        <v>10</v>
      </c>
      <c r="I26" s="38">
        <v>11</v>
      </c>
      <c r="J26" s="38">
        <v>6</v>
      </c>
      <c r="K26" s="38">
        <v>6</v>
      </c>
      <c r="L26" s="39">
        <f t="shared" si="0"/>
        <v>48</v>
      </c>
    </row>
    <row r="27" spans="1:12" s="36" customFormat="1" ht="12.95" customHeight="1">
      <c r="A27" s="21" t="s">
        <v>145</v>
      </c>
      <c r="B27" s="21" t="s">
        <v>146</v>
      </c>
      <c r="C27" s="21" t="s">
        <v>147</v>
      </c>
      <c r="D27" s="22">
        <v>2786000</v>
      </c>
      <c r="E27" s="22">
        <v>1250000</v>
      </c>
      <c r="F27" s="38">
        <v>15</v>
      </c>
      <c r="G27" s="38">
        <v>4</v>
      </c>
      <c r="H27" s="38">
        <v>14</v>
      </c>
      <c r="I27" s="38">
        <v>13</v>
      </c>
      <c r="J27" s="38">
        <v>6</v>
      </c>
      <c r="K27" s="38">
        <v>6</v>
      </c>
      <c r="L27" s="39">
        <f t="shared" si="0"/>
        <v>58</v>
      </c>
    </row>
    <row r="28" spans="1:12" s="36" customFormat="1" ht="12.95" customHeight="1">
      <c r="A28" s="21" t="s">
        <v>63</v>
      </c>
      <c r="B28" s="21" t="s">
        <v>64</v>
      </c>
      <c r="C28" s="21" t="s">
        <v>65</v>
      </c>
      <c r="D28" s="22">
        <v>3295060</v>
      </c>
      <c r="E28" s="22">
        <v>1250000</v>
      </c>
      <c r="F28" s="38">
        <v>26</v>
      </c>
      <c r="G28" s="38">
        <v>8</v>
      </c>
      <c r="H28" s="38">
        <v>16</v>
      </c>
      <c r="I28" s="38">
        <v>17</v>
      </c>
      <c r="J28" s="38">
        <v>8</v>
      </c>
      <c r="K28" s="38">
        <v>7</v>
      </c>
      <c r="L28" s="39">
        <f t="shared" si="0"/>
        <v>82</v>
      </c>
    </row>
    <row r="29" spans="1:12" s="36" customFormat="1" ht="12.95" customHeight="1">
      <c r="A29" s="21" t="s">
        <v>73</v>
      </c>
      <c r="B29" s="21" t="s">
        <v>74</v>
      </c>
      <c r="C29" s="21" t="s">
        <v>75</v>
      </c>
      <c r="D29" s="22">
        <v>3114000</v>
      </c>
      <c r="E29" s="22">
        <v>1200000</v>
      </c>
      <c r="F29" s="38">
        <v>25</v>
      </c>
      <c r="G29" s="38">
        <v>8</v>
      </c>
      <c r="H29" s="38">
        <v>15</v>
      </c>
      <c r="I29" s="38">
        <v>18</v>
      </c>
      <c r="J29" s="38">
        <v>8</v>
      </c>
      <c r="K29" s="38">
        <v>8</v>
      </c>
      <c r="L29" s="39">
        <f t="shared" si="0"/>
        <v>82</v>
      </c>
    </row>
    <row r="30" spans="1:12" s="36" customFormat="1" ht="12.9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23</v>
      </c>
      <c r="G30" s="38">
        <v>7</v>
      </c>
      <c r="H30" s="38">
        <v>15</v>
      </c>
      <c r="I30" s="38">
        <v>16</v>
      </c>
      <c r="J30" s="38">
        <v>6</v>
      </c>
      <c r="K30" s="38">
        <v>7</v>
      </c>
      <c r="L30" s="39">
        <f t="shared" si="0"/>
        <v>74</v>
      </c>
    </row>
    <row r="31" spans="1:12" s="36" customFormat="1" ht="12.95" customHeight="1">
      <c r="A31" s="21" t="s">
        <v>133</v>
      </c>
      <c r="B31" s="21" t="s">
        <v>134</v>
      </c>
      <c r="C31" s="21" t="s">
        <v>135</v>
      </c>
      <c r="D31" s="22">
        <v>1350000</v>
      </c>
      <c r="E31" s="22">
        <v>950000</v>
      </c>
      <c r="F31" s="38">
        <v>15</v>
      </c>
      <c r="G31" s="38">
        <v>4</v>
      </c>
      <c r="H31" s="38">
        <v>14</v>
      </c>
      <c r="I31" s="38">
        <v>16</v>
      </c>
      <c r="J31" s="38">
        <v>7</v>
      </c>
      <c r="K31" s="38">
        <v>6</v>
      </c>
      <c r="L31" s="39">
        <f t="shared" si="0"/>
        <v>62</v>
      </c>
    </row>
    <row r="32" spans="1:12" s="36" customFormat="1" ht="12.95" customHeight="1">
      <c r="A32" s="21" t="s">
        <v>91</v>
      </c>
      <c r="B32" s="21" t="s">
        <v>92</v>
      </c>
      <c r="C32" s="21" t="s">
        <v>93</v>
      </c>
      <c r="D32" s="22">
        <v>2212000</v>
      </c>
      <c r="E32" s="22">
        <v>1100000</v>
      </c>
      <c r="F32" s="38">
        <v>20</v>
      </c>
      <c r="G32" s="38">
        <v>6</v>
      </c>
      <c r="H32" s="38">
        <v>16</v>
      </c>
      <c r="I32" s="38">
        <v>17</v>
      </c>
      <c r="J32" s="38">
        <v>7</v>
      </c>
      <c r="K32" s="38">
        <v>7</v>
      </c>
      <c r="L32" s="39">
        <f t="shared" si="0"/>
        <v>73</v>
      </c>
    </row>
    <row r="33" spans="1:12" s="36" customFormat="1" ht="12.95" customHeight="1">
      <c r="A33" s="21" t="s">
        <v>85</v>
      </c>
      <c r="B33" s="21" t="s">
        <v>86</v>
      </c>
      <c r="C33" s="21" t="s">
        <v>87</v>
      </c>
      <c r="D33" s="22">
        <v>3298000</v>
      </c>
      <c r="E33" s="22">
        <v>1250000</v>
      </c>
      <c r="F33" s="38">
        <v>22</v>
      </c>
      <c r="G33" s="38">
        <v>6</v>
      </c>
      <c r="H33" s="38">
        <v>17</v>
      </c>
      <c r="I33" s="38">
        <v>16</v>
      </c>
      <c r="J33" s="38">
        <v>6</v>
      </c>
      <c r="K33" s="38">
        <v>7</v>
      </c>
      <c r="L33" s="39">
        <f t="shared" si="0"/>
        <v>74</v>
      </c>
    </row>
    <row r="34" spans="1:12" s="36" customFormat="1" ht="12.95" customHeight="1">
      <c r="A34" s="21" t="s">
        <v>76</v>
      </c>
      <c r="B34" s="21" t="s">
        <v>77</v>
      </c>
      <c r="C34" s="21" t="s">
        <v>78</v>
      </c>
      <c r="D34" s="22">
        <v>2092500</v>
      </c>
      <c r="E34" s="22">
        <v>1000000</v>
      </c>
      <c r="F34" s="38">
        <v>22</v>
      </c>
      <c r="G34" s="38">
        <v>8</v>
      </c>
      <c r="H34" s="38">
        <v>17</v>
      </c>
      <c r="I34" s="38">
        <v>18</v>
      </c>
      <c r="J34" s="38">
        <v>7</v>
      </c>
      <c r="K34" s="38">
        <v>7</v>
      </c>
      <c r="L34" s="39">
        <f t="shared" si="0"/>
        <v>79</v>
      </c>
    </row>
    <row r="35" spans="1:12" s="36" customFormat="1" ht="12.95" customHeight="1">
      <c r="A35" s="21" t="s">
        <v>103</v>
      </c>
      <c r="B35" s="21" t="s">
        <v>104</v>
      </c>
      <c r="C35" s="21" t="s">
        <v>105</v>
      </c>
      <c r="D35" s="22">
        <v>2600000</v>
      </c>
      <c r="E35" s="22">
        <v>1250000</v>
      </c>
      <c r="F35" s="38">
        <v>18</v>
      </c>
      <c r="G35" s="38">
        <v>6</v>
      </c>
      <c r="H35" s="38">
        <v>18</v>
      </c>
      <c r="I35" s="38">
        <v>15</v>
      </c>
      <c r="J35" s="38">
        <v>8</v>
      </c>
      <c r="K35" s="38">
        <v>7</v>
      </c>
      <c r="L35" s="39">
        <f t="shared" si="0"/>
        <v>72</v>
      </c>
    </row>
    <row r="36" spans="1:12" s="36" customFormat="1" ht="12.95" customHeight="1">
      <c r="A36" s="21" t="s">
        <v>48</v>
      </c>
      <c r="B36" s="21" t="s">
        <v>49</v>
      </c>
      <c r="C36" s="21" t="s">
        <v>50</v>
      </c>
      <c r="D36" s="22">
        <v>3495000</v>
      </c>
      <c r="E36" s="22">
        <v>1200000</v>
      </c>
      <c r="F36" s="38">
        <v>27</v>
      </c>
      <c r="G36" s="38">
        <v>8</v>
      </c>
      <c r="H36" s="38">
        <v>19</v>
      </c>
      <c r="I36" s="38">
        <v>20</v>
      </c>
      <c r="J36" s="38">
        <v>8</v>
      </c>
      <c r="K36" s="38">
        <v>8</v>
      </c>
      <c r="L36" s="39">
        <f t="shared" si="0"/>
        <v>90</v>
      </c>
    </row>
    <row r="37" spans="1:12" s="36" customFormat="1" ht="12.95" customHeight="1">
      <c r="A37" s="21" t="s">
        <v>60</v>
      </c>
      <c r="B37" s="21" t="s">
        <v>61</v>
      </c>
      <c r="C37" s="21" t="s">
        <v>62</v>
      </c>
      <c r="D37" s="22">
        <v>3418304</v>
      </c>
      <c r="E37" s="22">
        <v>1250000</v>
      </c>
      <c r="F37" s="38">
        <v>27</v>
      </c>
      <c r="G37" s="38">
        <v>7</v>
      </c>
      <c r="H37" s="38">
        <v>16</v>
      </c>
      <c r="I37" s="38">
        <v>18</v>
      </c>
      <c r="J37" s="38">
        <v>7</v>
      </c>
      <c r="K37" s="38">
        <v>8</v>
      </c>
      <c r="L37" s="39">
        <f t="shared" si="0"/>
        <v>83</v>
      </c>
    </row>
    <row r="38" spans="1:12" s="36" customFormat="1" ht="12.95" customHeight="1">
      <c r="A38" s="21" t="s">
        <v>139</v>
      </c>
      <c r="B38" s="21" t="s">
        <v>140</v>
      </c>
      <c r="C38" s="21" t="s">
        <v>141</v>
      </c>
      <c r="D38" s="22">
        <v>4235000</v>
      </c>
      <c r="E38" s="22">
        <v>1250000</v>
      </c>
      <c r="F38" s="38">
        <v>15</v>
      </c>
      <c r="G38" s="38">
        <v>5</v>
      </c>
      <c r="H38" s="38">
        <v>17</v>
      </c>
      <c r="I38" s="38">
        <v>14</v>
      </c>
      <c r="J38" s="38">
        <v>6</v>
      </c>
      <c r="K38" s="38">
        <v>6</v>
      </c>
      <c r="L38" s="39">
        <f t="shared" si="0"/>
        <v>63</v>
      </c>
    </row>
    <row r="39" spans="1:12" s="36" customFormat="1" ht="12.95" customHeight="1">
      <c r="A39" s="21" t="s">
        <v>94</v>
      </c>
      <c r="B39" s="21" t="s">
        <v>95</v>
      </c>
      <c r="C39" s="21" t="s">
        <v>96</v>
      </c>
      <c r="D39" s="22">
        <v>3517794</v>
      </c>
      <c r="E39" s="22">
        <v>1000000</v>
      </c>
      <c r="F39" s="38">
        <v>19</v>
      </c>
      <c r="G39" s="38">
        <v>6</v>
      </c>
      <c r="H39" s="38">
        <v>16</v>
      </c>
      <c r="I39" s="38">
        <v>18</v>
      </c>
      <c r="J39" s="38">
        <v>7</v>
      </c>
      <c r="K39" s="38">
        <v>6</v>
      </c>
      <c r="L39" s="39">
        <f t="shared" si="0"/>
        <v>72</v>
      </c>
    </row>
    <row r="40" spans="1:12" s="36" customFormat="1" ht="12.95" customHeight="1">
      <c r="A40" s="21" t="s">
        <v>172</v>
      </c>
      <c r="B40" s="21" t="s">
        <v>173</v>
      </c>
      <c r="C40" s="21" t="s">
        <v>174</v>
      </c>
      <c r="D40" s="22">
        <v>2500000</v>
      </c>
      <c r="E40" s="22">
        <v>1250000</v>
      </c>
      <c r="F40" s="38">
        <v>9</v>
      </c>
      <c r="G40" s="38">
        <v>3</v>
      </c>
      <c r="H40" s="38">
        <v>6</v>
      </c>
      <c r="I40" s="38">
        <v>5</v>
      </c>
      <c r="J40" s="38">
        <v>4</v>
      </c>
      <c r="K40" s="38">
        <v>4</v>
      </c>
      <c r="L40" s="39">
        <f t="shared" si="0"/>
        <v>31</v>
      </c>
    </row>
    <row r="41" spans="1:12" s="36" customFormat="1" ht="12.95" customHeight="1">
      <c r="A41" s="21" t="s">
        <v>97</v>
      </c>
      <c r="B41" s="21" t="s">
        <v>98</v>
      </c>
      <c r="C41" s="21" t="s">
        <v>99</v>
      </c>
      <c r="D41" s="22">
        <v>3473400</v>
      </c>
      <c r="E41" s="22">
        <v>1250000</v>
      </c>
      <c r="F41" s="38">
        <v>19</v>
      </c>
      <c r="G41" s="38">
        <v>6</v>
      </c>
      <c r="H41" s="38">
        <v>16</v>
      </c>
      <c r="I41" s="38">
        <v>16</v>
      </c>
      <c r="J41" s="38">
        <v>7</v>
      </c>
      <c r="K41" s="38">
        <v>7</v>
      </c>
      <c r="L41" s="39">
        <f t="shared" si="0"/>
        <v>71</v>
      </c>
    </row>
    <row r="42" spans="1:12" s="36" customFormat="1" ht="12.95" customHeight="1">
      <c r="A42" s="21" t="s">
        <v>88</v>
      </c>
      <c r="B42" s="21" t="s">
        <v>89</v>
      </c>
      <c r="C42" s="21" t="s">
        <v>90</v>
      </c>
      <c r="D42" s="22">
        <v>1740000</v>
      </c>
      <c r="E42" s="22">
        <v>870000</v>
      </c>
      <c r="F42" s="38">
        <v>18</v>
      </c>
      <c r="G42" s="38">
        <v>5</v>
      </c>
      <c r="H42" s="38">
        <v>14</v>
      </c>
      <c r="I42" s="38">
        <v>16</v>
      </c>
      <c r="J42" s="38">
        <v>8</v>
      </c>
      <c r="K42" s="38">
        <v>7</v>
      </c>
      <c r="L42" s="39">
        <f t="shared" si="0"/>
        <v>68</v>
      </c>
    </row>
    <row r="43" spans="1:12" s="36" customFormat="1" ht="12.95" customHeight="1">
      <c r="A43" s="21" t="s">
        <v>70</v>
      </c>
      <c r="B43" s="21" t="s">
        <v>71</v>
      </c>
      <c r="C43" s="21" t="s">
        <v>72</v>
      </c>
      <c r="D43" s="22">
        <v>2390000</v>
      </c>
      <c r="E43" s="22">
        <v>940000</v>
      </c>
      <c r="F43" s="38">
        <v>25</v>
      </c>
      <c r="G43" s="38">
        <v>7</v>
      </c>
      <c r="H43" s="38">
        <v>15</v>
      </c>
      <c r="I43" s="38">
        <v>15</v>
      </c>
      <c r="J43" s="38">
        <v>8</v>
      </c>
      <c r="K43" s="38">
        <v>8</v>
      </c>
      <c r="L43" s="39">
        <f t="shared" si="0"/>
        <v>78</v>
      </c>
    </row>
    <row r="44" spans="1:12" s="36" customFormat="1" ht="12.95" customHeight="1">
      <c r="A44" s="21" t="s">
        <v>115</v>
      </c>
      <c r="B44" s="21" t="s">
        <v>116</v>
      </c>
      <c r="C44" s="21" t="s">
        <v>117</v>
      </c>
      <c r="D44" s="22">
        <v>4477000</v>
      </c>
      <c r="E44" s="22">
        <v>1250000</v>
      </c>
      <c r="F44" s="38">
        <v>25</v>
      </c>
      <c r="G44" s="38">
        <v>4</v>
      </c>
      <c r="H44" s="38">
        <v>12</v>
      </c>
      <c r="I44" s="38">
        <v>15</v>
      </c>
      <c r="J44" s="38">
        <v>6</v>
      </c>
      <c r="K44" s="38">
        <v>7</v>
      </c>
      <c r="L44" s="39">
        <f t="shared" si="0"/>
        <v>69</v>
      </c>
    </row>
    <row r="45" spans="1:12" s="36" customFormat="1" ht="12.95" customHeight="1">
      <c r="A45" s="21" t="s">
        <v>169</v>
      </c>
      <c r="B45" s="21" t="s">
        <v>170</v>
      </c>
      <c r="C45" s="21" t="s">
        <v>171</v>
      </c>
      <c r="D45" s="22">
        <v>2329000</v>
      </c>
      <c r="E45" s="22">
        <v>700000</v>
      </c>
      <c r="F45" s="38">
        <v>10</v>
      </c>
      <c r="G45" s="38">
        <v>3</v>
      </c>
      <c r="H45" s="38">
        <v>12</v>
      </c>
      <c r="I45" s="38">
        <v>10</v>
      </c>
      <c r="J45" s="38">
        <v>5</v>
      </c>
      <c r="K45" s="38">
        <v>6</v>
      </c>
      <c r="L45" s="39">
        <f t="shared" si="0"/>
        <v>46</v>
      </c>
    </row>
    <row r="46" spans="1:12" s="36" customFormat="1" ht="12.9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4</v>
      </c>
      <c r="H46" s="38">
        <v>16</v>
      </c>
      <c r="I46" s="38">
        <v>14</v>
      </c>
      <c r="J46" s="38">
        <v>7</v>
      </c>
      <c r="K46" s="38">
        <v>8</v>
      </c>
      <c r="L46" s="39">
        <f t="shared" si="0"/>
        <v>64</v>
      </c>
    </row>
    <row r="47" spans="1:12" s="36" customFormat="1" ht="12.95" customHeight="1">
      <c r="A47" s="21" t="s">
        <v>154</v>
      </c>
      <c r="B47" s="21" t="s">
        <v>155</v>
      </c>
      <c r="C47" s="21" t="s">
        <v>156</v>
      </c>
      <c r="D47" s="22">
        <v>2535000</v>
      </c>
      <c r="E47" s="22">
        <v>850000</v>
      </c>
      <c r="F47" s="38">
        <v>14</v>
      </c>
      <c r="G47" s="38">
        <v>4</v>
      </c>
      <c r="H47" s="38">
        <v>15</v>
      </c>
      <c r="I47" s="38">
        <v>9</v>
      </c>
      <c r="J47" s="38">
        <v>7</v>
      </c>
      <c r="K47" s="38">
        <v>7</v>
      </c>
      <c r="L47" s="39">
        <f t="shared" si="0"/>
        <v>56</v>
      </c>
    </row>
    <row r="48" spans="1:12" s="36" customFormat="1" ht="12.95" customHeight="1">
      <c r="A48" s="21" t="s">
        <v>124</v>
      </c>
      <c r="B48" s="21" t="s">
        <v>125</v>
      </c>
      <c r="C48" s="21" t="s">
        <v>126</v>
      </c>
      <c r="D48" s="22">
        <v>4346500</v>
      </c>
      <c r="E48" s="22">
        <v>750000</v>
      </c>
      <c r="F48" s="38">
        <v>17</v>
      </c>
      <c r="G48" s="38">
        <v>5</v>
      </c>
      <c r="H48" s="38">
        <v>15</v>
      </c>
      <c r="I48" s="38">
        <v>13</v>
      </c>
      <c r="J48" s="38">
        <v>8</v>
      </c>
      <c r="K48" s="38">
        <v>7</v>
      </c>
      <c r="L48" s="39">
        <f t="shared" si="0"/>
        <v>65</v>
      </c>
    </row>
    <row r="49" spans="1:12" s="36" customFormat="1" ht="12.95" customHeight="1">
      <c r="A49" s="21" t="s">
        <v>136</v>
      </c>
      <c r="B49" s="21" t="s">
        <v>137</v>
      </c>
      <c r="C49" s="21" t="s">
        <v>138</v>
      </c>
      <c r="D49" s="22">
        <v>1266000</v>
      </c>
      <c r="E49" s="22">
        <v>980000</v>
      </c>
      <c r="F49" s="38">
        <v>15</v>
      </c>
      <c r="G49" s="38">
        <v>5</v>
      </c>
      <c r="H49" s="38">
        <v>14</v>
      </c>
      <c r="I49" s="38">
        <v>14</v>
      </c>
      <c r="J49" s="38">
        <v>6</v>
      </c>
      <c r="K49" s="38">
        <v>7</v>
      </c>
      <c r="L49" s="39">
        <f t="shared" si="0"/>
        <v>61</v>
      </c>
    </row>
    <row r="50" spans="1:12" s="36" customFormat="1" ht="12.95" customHeight="1">
      <c r="A50" s="21" t="s">
        <v>121</v>
      </c>
      <c r="B50" s="21" t="s">
        <v>122</v>
      </c>
      <c r="C50" s="21" t="s">
        <v>123</v>
      </c>
      <c r="D50" s="22">
        <v>3740000</v>
      </c>
      <c r="E50" s="22">
        <v>1250000</v>
      </c>
      <c r="F50" s="38">
        <v>16</v>
      </c>
      <c r="G50" s="38">
        <v>5</v>
      </c>
      <c r="H50" s="38">
        <v>17</v>
      </c>
      <c r="I50" s="38">
        <v>14</v>
      </c>
      <c r="J50" s="38">
        <v>7</v>
      </c>
      <c r="K50" s="38">
        <v>6</v>
      </c>
      <c r="L50" s="39">
        <f t="shared" si="0"/>
        <v>65</v>
      </c>
    </row>
    <row r="51" spans="1:12" s="36" customFormat="1" ht="12.95" customHeight="1">
      <c r="A51" s="21" t="s">
        <v>109</v>
      </c>
      <c r="B51" s="21" t="s">
        <v>110</v>
      </c>
      <c r="C51" s="21" t="s">
        <v>111</v>
      </c>
      <c r="D51" s="22">
        <v>2895000</v>
      </c>
      <c r="E51" s="22">
        <v>920000</v>
      </c>
      <c r="F51" s="38">
        <v>16</v>
      </c>
      <c r="G51" s="38">
        <v>5</v>
      </c>
      <c r="H51" s="38">
        <v>18</v>
      </c>
      <c r="I51" s="38">
        <v>16</v>
      </c>
      <c r="J51" s="38">
        <v>7</v>
      </c>
      <c r="K51" s="38">
        <v>7</v>
      </c>
      <c r="L51" s="39">
        <f t="shared" si="0"/>
        <v>69</v>
      </c>
    </row>
    <row r="52" spans="1:12" s="36" customFormat="1" ht="12.95" customHeight="1">
      <c r="A52" s="21" t="s">
        <v>100</v>
      </c>
      <c r="B52" s="21" t="s">
        <v>101</v>
      </c>
      <c r="C52" s="21" t="s">
        <v>102</v>
      </c>
      <c r="D52" s="22">
        <v>3405000</v>
      </c>
      <c r="E52" s="22">
        <v>1250000</v>
      </c>
      <c r="F52" s="38">
        <v>15</v>
      </c>
      <c r="G52" s="38">
        <v>7</v>
      </c>
      <c r="H52" s="38">
        <v>18</v>
      </c>
      <c r="I52" s="38">
        <v>17</v>
      </c>
      <c r="J52" s="38">
        <v>6</v>
      </c>
      <c r="K52" s="38">
        <v>7</v>
      </c>
      <c r="L52" s="39">
        <f t="shared" si="0"/>
        <v>70</v>
      </c>
    </row>
    <row r="53" spans="1:12" s="36" customFormat="1" ht="12.9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12</v>
      </c>
      <c r="G53" s="38">
        <v>5</v>
      </c>
      <c r="H53" s="38">
        <v>13</v>
      </c>
      <c r="I53" s="38">
        <v>16</v>
      </c>
      <c r="J53" s="38">
        <v>7</v>
      </c>
      <c r="K53" s="38">
        <v>6</v>
      </c>
      <c r="L53" s="39">
        <f t="shared" si="0"/>
        <v>59</v>
      </c>
    </row>
    <row r="54" spans="1:12" s="36" customFormat="1" ht="12.95" customHeight="1">
      <c r="A54" s="21" t="s">
        <v>79</v>
      </c>
      <c r="B54" s="21" t="s">
        <v>80</v>
      </c>
      <c r="C54" s="21" t="s">
        <v>81</v>
      </c>
      <c r="D54" s="24">
        <v>2697500</v>
      </c>
      <c r="E54" s="22">
        <v>1250000</v>
      </c>
      <c r="F54" s="38">
        <v>26</v>
      </c>
      <c r="G54" s="38">
        <v>6</v>
      </c>
      <c r="H54" s="38">
        <v>16</v>
      </c>
      <c r="I54" s="38">
        <v>12</v>
      </c>
      <c r="J54" s="38">
        <v>9</v>
      </c>
      <c r="K54" s="38">
        <v>9</v>
      </c>
      <c r="L54" s="39">
        <f t="shared" si="0"/>
        <v>78</v>
      </c>
    </row>
    <row r="55" spans="1:12" s="36" customFormat="1" ht="12.95" customHeight="1">
      <c r="A55" s="21" t="s">
        <v>53</v>
      </c>
      <c r="B55" s="21" t="s">
        <v>54</v>
      </c>
      <c r="C55" s="21" t="s">
        <v>55</v>
      </c>
      <c r="D55" s="22">
        <v>2150000</v>
      </c>
      <c r="E55" s="22">
        <v>1250000</v>
      </c>
      <c r="F55" s="38">
        <v>24</v>
      </c>
      <c r="G55" s="38">
        <v>9</v>
      </c>
      <c r="H55" s="38">
        <v>19</v>
      </c>
      <c r="I55" s="38">
        <v>18</v>
      </c>
      <c r="J55" s="38">
        <v>9</v>
      </c>
      <c r="K55" s="38">
        <v>8</v>
      </c>
      <c r="L55" s="39">
        <f t="shared" si="0"/>
        <v>87</v>
      </c>
    </row>
    <row r="56" spans="1:12" s="36" customFormat="1" ht="12.9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17</v>
      </c>
      <c r="G56" s="38">
        <v>5</v>
      </c>
      <c r="H56" s="38">
        <v>10</v>
      </c>
      <c r="I56" s="38">
        <v>11</v>
      </c>
      <c r="J56" s="38">
        <v>4</v>
      </c>
      <c r="K56" s="38">
        <v>6</v>
      </c>
      <c r="L56" s="39">
        <f t="shared" si="0"/>
        <v>53</v>
      </c>
    </row>
    <row r="57" spans="1:12" s="36" customFormat="1" ht="12.95" customHeight="1">
      <c r="A57" s="21" t="s">
        <v>106</v>
      </c>
      <c r="B57" s="21" t="s">
        <v>107</v>
      </c>
      <c r="C57" s="21" t="s">
        <v>108</v>
      </c>
      <c r="D57" s="22">
        <v>3056990</v>
      </c>
      <c r="E57" s="22">
        <v>1250000</v>
      </c>
      <c r="F57" s="38">
        <v>14</v>
      </c>
      <c r="G57" s="38">
        <v>6</v>
      </c>
      <c r="H57" s="38">
        <v>18</v>
      </c>
      <c r="I57" s="38">
        <v>15</v>
      </c>
      <c r="J57" s="38">
        <v>7</v>
      </c>
      <c r="K57" s="38">
        <v>8</v>
      </c>
      <c r="L57" s="39">
        <f t="shared" si="0"/>
        <v>68</v>
      </c>
    </row>
    <row r="58" spans="1:12" s="36" customFormat="1" ht="12.95" customHeight="1">
      <c r="A58" s="21" t="s">
        <v>112</v>
      </c>
      <c r="B58" s="21" t="s">
        <v>113</v>
      </c>
      <c r="C58" s="21" t="s">
        <v>114</v>
      </c>
      <c r="D58" s="22">
        <v>2320000</v>
      </c>
      <c r="E58" s="22">
        <v>800000</v>
      </c>
      <c r="F58" s="38">
        <v>17</v>
      </c>
      <c r="G58" s="38">
        <v>6</v>
      </c>
      <c r="H58" s="38">
        <v>19</v>
      </c>
      <c r="I58" s="38">
        <v>12</v>
      </c>
      <c r="J58" s="38">
        <v>8</v>
      </c>
      <c r="K58" s="38">
        <v>8</v>
      </c>
      <c r="L58" s="39">
        <f t="shared" si="0"/>
        <v>70</v>
      </c>
    </row>
    <row r="59" spans="1:12" s="36" customFormat="1" ht="12.95" customHeight="1">
      <c r="A59" s="21" t="s">
        <v>142</v>
      </c>
      <c r="B59" s="21" t="s">
        <v>143</v>
      </c>
      <c r="C59" s="21" t="s">
        <v>144</v>
      </c>
      <c r="D59" s="22">
        <v>3160000</v>
      </c>
      <c r="E59" s="22">
        <v>1250000</v>
      </c>
      <c r="F59" s="38">
        <v>14</v>
      </c>
      <c r="G59" s="38">
        <v>6</v>
      </c>
      <c r="H59" s="38">
        <v>14</v>
      </c>
      <c r="I59" s="38">
        <v>15</v>
      </c>
      <c r="J59" s="38">
        <v>6</v>
      </c>
      <c r="K59" s="38">
        <v>6</v>
      </c>
      <c r="L59" s="39">
        <f t="shared" si="0"/>
        <v>61</v>
      </c>
    </row>
    <row r="60" spans="1:12" s="36" customFormat="1" ht="12.95" customHeight="1">
      <c r="A60" s="21" t="s">
        <v>166</v>
      </c>
      <c r="B60" s="21" t="s">
        <v>167</v>
      </c>
      <c r="C60" s="21" t="s">
        <v>168</v>
      </c>
      <c r="D60" s="22">
        <v>1949200</v>
      </c>
      <c r="E60" s="22">
        <v>950000</v>
      </c>
      <c r="F60" s="38">
        <v>11</v>
      </c>
      <c r="G60" s="38">
        <v>5</v>
      </c>
      <c r="H60" s="38">
        <v>10</v>
      </c>
      <c r="I60" s="38">
        <v>10</v>
      </c>
      <c r="J60" s="38">
        <v>6</v>
      </c>
      <c r="K60" s="38">
        <v>6</v>
      </c>
      <c r="L60" s="39">
        <f t="shared" si="0"/>
        <v>48</v>
      </c>
    </row>
    <row r="61" spans="1:12" ht="12.95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</row>
  </sheetData>
  <mergeCells count="18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11:L11"/>
    <mergeCell ref="E16:E19"/>
    <mergeCell ref="L16:L18"/>
    <mergeCell ref="F17:G17"/>
    <mergeCell ref="H17:K17"/>
    <mergeCell ref="D12:L12"/>
    <mergeCell ref="D13:L13"/>
    <mergeCell ref="D14:L14"/>
    <mergeCell ref="F16:K16"/>
  </mergeCells>
  <dataValidations count="5">
    <dataValidation type="decimal" operator="lessThanOrEqual" allowBlank="1" showInputMessage="1" showErrorMessage="1" error="max. 40" sqref="F1:F12 F15:F17 F20:F1048576 G20:K60" xr:uid="{A5FFD186-1F9F-294A-8359-526A7AED9DB0}">
      <formula1>30</formula1>
    </dataValidation>
    <dataValidation type="decimal" operator="lessThanOrEqual" allowBlank="1" showInputMessage="1" showErrorMessage="1" error="max. 15" sqref="G15:G17 G1:G12 G61:G1048576" xr:uid="{0B4DA102-21BD-1649-8026-D0F3B69F2290}">
      <formula1>20</formula1>
    </dataValidation>
    <dataValidation type="decimal" operator="lessThanOrEqual" allowBlank="1" showInputMessage="1" showErrorMessage="1" error="max. 15" sqref="H1:H12 H15:H17 H61:H1048576" xr:uid="{3322135A-CA05-2D40-9253-DA7449728219}">
      <formula1>10</formula1>
    </dataValidation>
    <dataValidation type="decimal" operator="lessThanOrEqual" allowBlank="1" showInputMessage="1" showErrorMessage="1" error="max. 5" sqref="I15:I17 I1:I12 I61:I1048576" xr:uid="{E74676AA-B81C-4A41-B4E9-9E521DC86752}">
      <formula1>20</formula1>
    </dataValidation>
    <dataValidation type="decimal" operator="lessThanOrEqual" allowBlank="1" showInputMessage="1" showErrorMessage="1" error="max. 10" sqref="J1:K12 J15:K17 J61:K1048576" xr:uid="{140BB724-B2AB-8446-9C70-4FB6193AC462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C176-E440-0448-81D4-AD55EB063E80}">
  <sheetPr>
    <pageSetUpPr fitToPage="1"/>
  </sheetPr>
  <dimension ref="A1:L61"/>
  <sheetViews>
    <sheetView topLeftCell="A13" zoomScale="90" zoomScaleNormal="90" workbookViewId="0">
      <selection activeCell="D54" sqref="D54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12" t="s">
        <v>1</v>
      </c>
      <c r="D2" s="3" t="s">
        <v>2</v>
      </c>
    </row>
    <row r="3" spans="1:1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</row>
    <row r="4" spans="1:1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</row>
    <row r="6" spans="1:1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</row>
    <row r="7" spans="1:1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</row>
    <row r="8" spans="1:12" ht="15" customHeight="1">
      <c r="A8" s="3" t="s">
        <v>13</v>
      </c>
      <c r="B8" s="18"/>
      <c r="C8" s="18"/>
      <c r="D8" s="2" t="s">
        <v>14</v>
      </c>
    </row>
    <row r="9" spans="1:12" ht="15" customHeight="1">
      <c r="A9" s="3"/>
      <c r="B9" s="18"/>
      <c r="C9" s="18"/>
    </row>
    <row r="10" spans="1:1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</row>
    <row r="11" spans="1:1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</row>
    <row r="12" spans="1:1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</row>
    <row r="13" spans="1:1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</row>
    <row r="14" spans="1:1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</row>
    <row r="15" spans="1:12" ht="15" customHeight="1">
      <c r="A15" s="3"/>
      <c r="G15" s="3"/>
      <c r="H15" s="3"/>
      <c r="I15" s="3"/>
    </row>
    <row r="16" spans="1:12" ht="15" customHeight="1">
      <c r="A16" s="66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</row>
    <row r="17" spans="1:12" ht="14.45" customHeight="1">
      <c r="A17" s="67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</row>
    <row r="18" spans="1:12" ht="78" customHeight="1">
      <c r="A18" s="67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</row>
    <row r="19" spans="1:12" ht="30.95" customHeight="1">
      <c r="A19" s="68"/>
      <c r="B19" s="63"/>
      <c r="C19" s="63"/>
      <c r="D19" s="63"/>
      <c r="E19" s="69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</row>
    <row r="20" spans="1:12" s="36" customFormat="1" ht="12.95" customHeight="1">
      <c r="A20" s="21" t="s">
        <v>56</v>
      </c>
      <c r="B20" s="21" t="s">
        <v>57</v>
      </c>
      <c r="C20" s="21" t="s">
        <v>58</v>
      </c>
      <c r="D20" s="22">
        <v>3775000</v>
      </c>
      <c r="E20" s="22">
        <v>1200000</v>
      </c>
      <c r="F20" s="38">
        <v>26</v>
      </c>
      <c r="G20" s="38">
        <v>8</v>
      </c>
      <c r="H20" s="38">
        <v>16</v>
      </c>
      <c r="I20" s="38">
        <v>16</v>
      </c>
      <c r="J20" s="38">
        <v>7</v>
      </c>
      <c r="K20" s="38">
        <v>8</v>
      </c>
      <c r="L20" s="39">
        <f>SUM(F20:K20)</f>
        <v>81</v>
      </c>
    </row>
    <row r="21" spans="1:12" s="36" customFormat="1" ht="12.95" customHeight="1">
      <c r="A21" s="21" t="s">
        <v>66</v>
      </c>
      <c r="B21" s="21" t="s">
        <v>67</v>
      </c>
      <c r="C21" s="21" t="s">
        <v>68</v>
      </c>
      <c r="D21" s="22">
        <v>6158990</v>
      </c>
      <c r="E21" s="22">
        <v>1250000</v>
      </c>
      <c r="F21" s="38">
        <v>25</v>
      </c>
      <c r="G21" s="38">
        <v>8</v>
      </c>
      <c r="H21" s="38">
        <v>15</v>
      </c>
      <c r="I21" s="38">
        <v>17</v>
      </c>
      <c r="J21" s="38">
        <v>6</v>
      </c>
      <c r="K21" s="38">
        <v>8</v>
      </c>
      <c r="L21" s="39">
        <f t="shared" ref="L21:L60" si="0">SUM(F21:K21)</f>
        <v>79</v>
      </c>
    </row>
    <row r="22" spans="1:12" s="36" customFormat="1" ht="12.95" customHeight="1">
      <c r="A22" s="21" t="s">
        <v>148</v>
      </c>
      <c r="B22" s="21" t="s">
        <v>149</v>
      </c>
      <c r="C22" s="21" t="s">
        <v>150</v>
      </c>
      <c r="D22" s="22">
        <v>3180200</v>
      </c>
      <c r="E22" s="22">
        <v>1250000</v>
      </c>
      <c r="F22" s="38">
        <v>16</v>
      </c>
      <c r="G22" s="38">
        <v>5</v>
      </c>
      <c r="H22" s="38">
        <v>12</v>
      </c>
      <c r="I22" s="38">
        <v>16</v>
      </c>
      <c r="J22" s="38">
        <v>7</v>
      </c>
      <c r="K22" s="38">
        <v>6</v>
      </c>
      <c r="L22" s="39">
        <f t="shared" si="0"/>
        <v>62</v>
      </c>
    </row>
    <row r="23" spans="1:12" s="36" customFormat="1" ht="12.95" customHeight="1">
      <c r="A23" s="21" t="s">
        <v>118</v>
      </c>
      <c r="B23" s="21" t="s">
        <v>119</v>
      </c>
      <c r="C23" s="21" t="s">
        <v>120</v>
      </c>
      <c r="D23" s="22">
        <v>1800000</v>
      </c>
      <c r="E23" s="22">
        <v>1250000</v>
      </c>
      <c r="F23" s="38">
        <v>16</v>
      </c>
      <c r="G23" s="38">
        <v>6</v>
      </c>
      <c r="H23" s="38">
        <v>17</v>
      </c>
      <c r="I23" s="38">
        <v>16</v>
      </c>
      <c r="J23" s="38">
        <v>6</v>
      </c>
      <c r="K23" s="38">
        <v>7</v>
      </c>
      <c r="L23" s="39">
        <f t="shared" si="0"/>
        <v>68</v>
      </c>
    </row>
    <row r="24" spans="1:12" s="36" customFormat="1" ht="12.95" customHeight="1">
      <c r="A24" s="21" t="s">
        <v>127</v>
      </c>
      <c r="B24" s="21" t="s">
        <v>128</v>
      </c>
      <c r="C24" s="21" t="s">
        <v>129</v>
      </c>
      <c r="D24" s="22">
        <v>1891000</v>
      </c>
      <c r="E24" s="22">
        <v>500000</v>
      </c>
      <c r="F24" s="38">
        <v>21</v>
      </c>
      <c r="G24" s="38">
        <v>7</v>
      </c>
      <c r="H24" s="38">
        <v>16</v>
      </c>
      <c r="I24" s="38">
        <v>12</v>
      </c>
      <c r="J24" s="38">
        <v>6</v>
      </c>
      <c r="K24" s="38">
        <v>6</v>
      </c>
      <c r="L24" s="39">
        <f t="shared" si="0"/>
        <v>68</v>
      </c>
    </row>
    <row r="25" spans="1:12" s="36" customFormat="1" ht="12.95" customHeight="1">
      <c r="A25" s="21" t="s">
        <v>157</v>
      </c>
      <c r="B25" s="21" t="s">
        <v>158</v>
      </c>
      <c r="C25" s="21" t="s">
        <v>159</v>
      </c>
      <c r="D25" s="22">
        <v>4783823</v>
      </c>
      <c r="E25" s="22">
        <v>1250000</v>
      </c>
      <c r="F25" s="38">
        <v>16</v>
      </c>
      <c r="G25" s="38">
        <v>7</v>
      </c>
      <c r="H25" s="38">
        <v>12</v>
      </c>
      <c r="I25" s="38">
        <v>16</v>
      </c>
      <c r="J25" s="38">
        <v>5</v>
      </c>
      <c r="K25" s="38">
        <v>6</v>
      </c>
      <c r="L25" s="39">
        <f t="shared" si="0"/>
        <v>62</v>
      </c>
    </row>
    <row r="26" spans="1:12" s="36" customFormat="1" ht="12.95" customHeight="1">
      <c r="A26" s="21" t="s">
        <v>163</v>
      </c>
      <c r="B26" s="21" t="s">
        <v>164</v>
      </c>
      <c r="C26" s="21" t="s">
        <v>165</v>
      </c>
      <c r="D26" s="22">
        <v>2452000</v>
      </c>
      <c r="E26" s="22">
        <v>1200000</v>
      </c>
      <c r="F26" s="38">
        <v>12</v>
      </c>
      <c r="G26" s="38">
        <v>5</v>
      </c>
      <c r="H26" s="38">
        <v>12</v>
      </c>
      <c r="I26" s="38">
        <v>12</v>
      </c>
      <c r="J26" s="38">
        <v>6</v>
      </c>
      <c r="K26" s="38">
        <v>7</v>
      </c>
      <c r="L26" s="39">
        <f t="shared" si="0"/>
        <v>54</v>
      </c>
    </row>
    <row r="27" spans="1:12" s="36" customFormat="1" ht="12.95" customHeight="1">
      <c r="A27" s="21" t="s">
        <v>145</v>
      </c>
      <c r="B27" s="21" t="s">
        <v>146</v>
      </c>
      <c r="C27" s="21" t="s">
        <v>147</v>
      </c>
      <c r="D27" s="22">
        <v>2786000</v>
      </c>
      <c r="E27" s="22">
        <v>1250000</v>
      </c>
      <c r="F27" s="38">
        <v>16</v>
      </c>
      <c r="G27" s="38">
        <v>5</v>
      </c>
      <c r="H27" s="38">
        <v>12</v>
      </c>
      <c r="I27" s="38">
        <v>14</v>
      </c>
      <c r="J27" s="38">
        <v>7</v>
      </c>
      <c r="K27" s="38">
        <v>7</v>
      </c>
      <c r="L27" s="39">
        <f t="shared" si="0"/>
        <v>61</v>
      </c>
    </row>
    <row r="28" spans="1:12" s="36" customFormat="1" ht="12.95" customHeight="1">
      <c r="A28" s="21" t="s">
        <v>63</v>
      </c>
      <c r="B28" s="21" t="s">
        <v>64</v>
      </c>
      <c r="C28" s="21" t="s">
        <v>65</v>
      </c>
      <c r="D28" s="22">
        <v>3295060</v>
      </c>
      <c r="E28" s="22">
        <v>1250000</v>
      </c>
      <c r="F28" s="38">
        <v>25</v>
      </c>
      <c r="G28" s="38">
        <v>8</v>
      </c>
      <c r="H28" s="38">
        <v>15</v>
      </c>
      <c r="I28" s="38">
        <v>16</v>
      </c>
      <c r="J28" s="38">
        <v>8</v>
      </c>
      <c r="K28" s="38">
        <v>8</v>
      </c>
      <c r="L28" s="39">
        <f t="shared" si="0"/>
        <v>80</v>
      </c>
    </row>
    <row r="29" spans="1:12" s="36" customFormat="1" ht="12.95" customHeight="1">
      <c r="A29" s="21" t="s">
        <v>73</v>
      </c>
      <c r="B29" s="21" t="s">
        <v>74</v>
      </c>
      <c r="C29" s="21" t="s">
        <v>75</v>
      </c>
      <c r="D29" s="22">
        <v>3114000</v>
      </c>
      <c r="E29" s="22">
        <v>1200000</v>
      </c>
      <c r="F29" s="38">
        <v>25</v>
      </c>
      <c r="G29" s="38">
        <v>8</v>
      </c>
      <c r="H29" s="38">
        <v>14</v>
      </c>
      <c r="I29" s="38">
        <v>17</v>
      </c>
      <c r="J29" s="38">
        <v>8</v>
      </c>
      <c r="K29" s="38">
        <v>8</v>
      </c>
      <c r="L29" s="39">
        <f t="shared" si="0"/>
        <v>80</v>
      </c>
    </row>
    <row r="30" spans="1:12" s="36" customFormat="1" ht="12.9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24</v>
      </c>
      <c r="G30" s="38">
        <v>7</v>
      </c>
      <c r="H30" s="38">
        <v>15</v>
      </c>
      <c r="I30" s="38">
        <v>17</v>
      </c>
      <c r="J30" s="38">
        <v>7</v>
      </c>
      <c r="K30" s="38">
        <v>9</v>
      </c>
      <c r="L30" s="39">
        <f t="shared" si="0"/>
        <v>79</v>
      </c>
    </row>
    <row r="31" spans="1:12" s="36" customFormat="1" ht="12.95" customHeight="1">
      <c r="A31" s="21" t="s">
        <v>133</v>
      </c>
      <c r="B31" s="21" t="s">
        <v>134</v>
      </c>
      <c r="C31" s="21" t="s">
        <v>135</v>
      </c>
      <c r="D31" s="22">
        <v>1350000</v>
      </c>
      <c r="E31" s="22">
        <v>950000</v>
      </c>
      <c r="F31" s="38">
        <v>16</v>
      </c>
      <c r="G31" s="38">
        <v>5</v>
      </c>
      <c r="H31" s="38">
        <v>14</v>
      </c>
      <c r="I31" s="38">
        <v>17</v>
      </c>
      <c r="J31" s="38">
        <v>7</v>
      </c>
      <c r="K31" s="38">
        <v>7</v>
      </c>
      <c r="L31" s="39">
        <f t="shared" si="0"/>
        <v>66</v>
      </c>
    </row>
    <row r="32" spans="1:12" s="36" customFormat="1" ht="12.95" customHeight="1">
      <c r="A32" s="21" t="s">
        <v>91</v>
      </c>
      <c r="B32" s="21" t="s">
        <v>92</v>
      </c>
      <c r="C32" s="21" t="s">
        <v>93</v>
      </c>
      <c r="D32" s="22">
        <v>2212000</v>
      </c>
      <c r="E32" s="22">
        <v>1100000</v>
      </c>
      <c r="F32" s="38">
        <v>22</v>
      </c>
      <c r="G32" s="38">
        <v>6</v>
      </c>
      <c r="H32" s="38">
        <v>15</v>
      </c>
      <c r="I32" s="38">
        <v>17</v>
      </c>
      <c r="J32" s="38">
        <v>7</v>
      </c>
      <c r="K32" s="38">
        <v>7</v>
      </c>
      <c r="L32" s="39">
        <f t="shared" si="0"/>
        <v>74</v>
      </c>
    </row>
    <row r="33" spans="1:12" s="36" customFormat="1" ht="12.95" customHeight="1">
      <c r="A33" s="21" t="s">
        <v>85</v>
      </c>
      <c r="B33" s="21" t="s">
        <v>86</v>
      </c>
      <c r="C33" s="21" t="s">
        <v>87</v>
      </c>
      <c r="D33" s="22">
        <v>3298000</v>
      </c>
      <c r="E33" s="22">
        <v>1250000</v>
      </c>
      <c r="F33" s="38">
        <v>20</v>
      </c>
      <c r="G33" s="38">
        <v>6</v>
      </c>
      <c r="H33" s="38">
        <v>16</v>
      </c>
      <c r="I33" s="38">
        <v>16</v>
      </c>
      <c r="J33" s="38">
        <v>6</v>
      </c>
      <c r="K33" s="38">
        <v>7</v>
      </c>
      <c r="L33" s="39">
        <f t="shared" si="0"/>
        <v>71</v>
      </c>
    </row>
    <row r="34" spans="1:12" s="36" customFormat="1" ht="12.95" customHeight="1">
      <c r="A34" s="21" t="s">
        <v>76</v>
      </c>
      <c r="B34" s="21" t="s">
        <v>77</v>
      </c>
      <c r="C34" s="21" t="s">
        <v>78</v>
      </c>
      <c r="D34" s="22">
        <v>2092500</v>
      </c>
      <c r="E34" s="22">
        <v>1000000</v>
      </c>
      <c r="F34" s="38">
        <v>23</v>
      </c>
      <c r="G34" s="38">
        <v>7</v>
      </c>
      <c r="H34" s="38">
        <v>17</v>
      </c>
      <c r="I34" s="38">
        <v>17</v>
      </c>
      <c r="J34" s="38">
        <v>8</v>
      </c>
      <c r="K34" s="38">
        <v>7</v>
      </c>
      <c r="L34" s="39">
        <f t="shared" si="0"/>
        <v>79</v>
      </c>
    </row>
    <row r="35" spans="1:12" s="36" customFormat="1" ht="12.95" customHeight="1">
      <c r="A35" s="21" t="s">
        <v>103</v>
      </c>
      <c r="B35" s="21" t="s">
        <v>104</v>
      </c>
      <c r="C35" s="21" t="s">
        <v>105</v>
      </c>
      <c r="D35" s="22">
        <v>2600000</v>
      </c>
      <c r="E35" s="22">
        <v>1250000</v>
      </c>
      <c r="F35" s="38">
        <v>20</v>
      </c>
      <c r="G35" s="38">
        <v>6</v>
      </c>
      <c r="H35" s="38">
        <v>18</v>
      </c>
      <c r="I35" s="38">
        <v>15</v>
      </c>
      <c r="J35" s="38">
        <v>8</v>
      </c>
      <c r="K35" s="38">
        <v>7</v>
      </c>
      <c r="L35" s="39">
        <f t="shared" si="0"/>
        <v>74</v>
      </c>
    </row>
    <row r="36" spans="1:12" s="36" customFormat="1" ht="12.95" customHeight="1">
      <c r="A36" s="21" t="s">
        <v>48</v>
      </c>
      <c r="B36" s="21" t="s">
        <v>49</v>
      </c>
      <c r="C36" s="21" t="s">
        <v>50</v>
      </c>
      <c r="D36" s="22">
        <v>3495000</v>
      </c>
      <c r="E36" s="22">
        <v>1200000</v>
      </c>
      <c r="F36" s="38">
        <v>26</v>
      </c>
      <c r="G36" s="38">
        <v>8</v>
      </c>
      <c r="H36" s="38">
        <v>19</v>
      </c>
      <c r="I36" s="38">
        <v>20</v>
      </c>
      <c r="J36" s="38">
        <v>8</v>
      </c>
      <c r="K36" s="38">
        <v>9</v>
      </c>
      <c r="L36" s="39">
        <f t="shared" si="0"/>
        <v>90</v>
      </c>
    </row>
    <row r="37" spans="1:12" s="36" customFormat="1" ht="12.95" customHeight="1">
      <c r="A37" s="21" t="s">
        <v>60</v>
      </c>
      <c r="B37" s="21" t="s">
        <v>61</v>
      </c>
      <c r="C37" s="21" t="s">
        <v>62</v>
      </c>
      <c r="D37" s="22">
        <v>3418304</v>
      </c>
      <c r="E37" s="22">
        <v>1250000</v>
      </c>
      <c r="F37" s="38">
        <v>26</v>
      </c>
      <c r="G37" s="38">
        <v>7</v>
      </c>
      <c r="H37" s="38">
        <v>16</v>
      </c>
      <c r="I37" s="38">
        <v>18</v>
      </c>
      <c r="J37" s="38">
        <v>7</v>
      </c>
      <c r="K37" s="38">
        <v>8</v>
      </c>
      <c r="L37" s="39">
        <f t="shared" si="0"/>
        <v>82</v>
      </c>
    </row>
    <row r="38" spans="1:12" s="36" customFormat="1" ht="12.95" customHeight="1">
      <c r="A38" s="21" t="s">
        <v>139</v>
      </c>
      <c r="B38" s="21" t="s">
        <v>140</v>
      </c>
      <c r="C38" s="21" t="s">
        <v>141</v>
      </c>
      <c r="D38" s="22">
        <v>4235000</v>
      </c>
      <c r="E38" s="22">
        <v>1250000</v>
      </c>
      <c r="F38" s="38">
        <v>15</v>
      </c>
      <c r="G38" s="38">
        <v>6</v>
      </c>
      <c r="H38" s="38">
        <v>17</v>
      </c>
      <c r="I38" s="38">
        <v>14</v>
      </c>
      <c r="J38" s="38">
        <v>6</v>
      </c>
      <c r="K38" s="38">
        <v>6</v>
      </c>
      <c r="L38" s="39">
        <f t="shared" si="0"/>
        <v>64</v>
      </c>
    </row>
    <row r="39" spans="1:12" s="36" customFormat="1" ht="12.95" customHeight="1">
      <c r="A39" s="21" t="s">
        <v>94</v>
      </c>
      <c r="B39" s="21" t="s">
        <v>95</v>
      </c>
      <c r="C39" s="21" t="s">
        <v>96</v>
      </c>
      <c r="D39" s="22">
        <v>3517794</v>
      </c>
      <c r="E39" s="22">
        <v>1000000</v>
      </c>
      <c r="F39" s="38">
        <v>19</v>
      </c>
      <c r="G39" s="38">
        <v>7</v>
      </c>
      <c r="H39" s="38">
        <v>15</v>
      </c>
      <c r="I39" s="38">
        <v>17</v>
      </c>
      <c r="J39" s="38">
        <v>7</v>
      </c>
      <c r="K39" s="38">
        <v>6</v>
      </c>
      <c r="L39" s="39">
        <f t="shared" si="0"/>
        <v>71</v>
      </c>
    </row>
    <row r="40" spans="1:12" s="36" customFormat="1" ht="12.95" customHeight="1">
      <c r="A40" s="21" t="s">
        <v>172</v>
      </c>
      <c r="B40" s="21" t="s">
        <v>173</v>
      </c>
      <c r="C40" s="21" t="s">
        <v>174</v>
      </c>
      <c r="D40" s="22">
        <v>2500000</v>
      </c>
      <c r="E40" s="22">
        <v>1250000</v>
      </c>
      <c r="F40" s="38">
        <v>9</v>
      </c>
      <c r="G40" s="38">
        <v>4</v>
      </c>
      <c r="H40" s="38">
        <v>6</v>
      </c>
      <c r="I40" s="38">
        <v>6</v>
      </c>
      <c r="J40" s="38">
        <v>4</v>
      </c>
      <c r="K40" s="38">
        <v>4</v>
      </c>
      <c r="L40" s="39">
        <f t="shared" si="0"/>
        <v>33</v>
      </c>
    </row>
    <row r="41" spans="1:12" s="36" customFormat="1" ht="12.95" customHeight="1">
      <c r="A41" s="21" t="s">
        <v>97</v>
      </c>
      <c r="B41" s="21" t="s">
        <v>98</v>
      </c>
      <c r="C41" s="21" t="s">
        <v>99</v>
      </c>
      <c r="D41" s="22">
        <v>3473400</v>
      </c>
      <c r="E41" s="22">
        <v>1250000</v>
      </c>
      <c r="F41" s="38">
        <v>20</v>
      </c>
      <c r="G41" s="38">
        <v>6</v>
      </c>
      <c r="H41" s="38">
        <v>16</v>
      </c>
      <c r="I41" s="38">
        <v>16</v>
      </c>
      <c r="J41" s="38">
        <v>8</v>
      </c>
      <c r="K41" s="38">
        <v>9</v>
      </c>
      <c r="L41" s="39">
        <f t="shared" si="0"/>
        <v>75</v>
      </c>
    </row>
    <row r="42" spans="1:12" s="36" customFormat="1" ht="12.95" customHeight="1">
      <c r="A42" s="21" t="s">
        <v>88</v>
      </c>
      <c r="B42" s="21" t="s">
        <v>89</v>
      </c>
      <c r="C42" s="21" t="s">
        <v>90</v>
      </c>
      <c r="D42" s="22">
        <v>1740000</v>
      </c>
      <c r="E42" s="22">
        <v>870000</v>
      </c>
      <c r="F42" s="38">
        <v>20</v>
      </c>
      <c r="G42" s="38">
        <v>7</v>
      </c>
      <c r="H42" s="38">
        <v>14</v>
      </c>
      <c r="I42" s="38">
        <v>15</v>
      </c>
      <c r="J42" s="38">
        <v>8</v>
      </c>
      <c r="K42" s="38">
        <v>7</v>
      </c>
      <c r="L42" s="39">
        <f t="shared" si="0"/>
        <v>71</v>
      </c>
    </row>
    <row r="43" spans="1:12" s="36" customFormat="1" ht="12.95" customHeight="1">
      <c r="A43" s="21" t="s">
        <v>70</v>
      </c>
      <c r="B43" s="21" t="s">
        <v>71</v>
      </c>
      <c r="C43" s="21" t="s">
        <v>72</v>
      </c>
      <c r="D43" s="22">
        <v>2390000</v>
      </c>
      <c r="E43" s="22">
        <v>940000</v>
      </c>
      <c r="F43" s="38">
        <v>26</v>
      </c>
      <c r="G43" s="38">
        <v>7</v>
      </c>
      <c r="H43" s="38">
        <v>15</v>
      </c>
      <c r="I43" s="38">
        <v>15</v>
      </c>
      <c r="J43" s="38">
        <v>8</v>
      </c>
      <c r="K43" s="38">
        <v>8</v>
      </c>
      <c r="L43" s="39">
        <f t="shared" si="0"/>
        <v>79</v>
      </c>
    </row>
    <row r="44" spans="1:12" s="36" customFormat="1" ht="12.95" customHeight="1">
      <c r="A44" s="21" t="s">
        <v>115</v>
      </c>
      <c r="B44" s="21" t="s">
        <v>116</v>
      </c>
      <c r="C44" s="21" t="s">
        <v>117</v>
      </c>
      <c r="D44" s="22">
        <v>4477000</v>
      </c>
      <c r="E44" s="22">
        <v>1250000</v>
      </c>
      <c r="F44" s="38">
        <v>21</v>
      </c>
      <c r="G44" s="38">
        <v>5</v>
      </c>
      <c r="H44" s="38">
        <v>12</v>
      </c>
      <c r="I44" s="38">
        <v>12</v>
      </c>
      <c r="J44" s="38">
        <v>7</v>
      </c>
      <c r="K44" s="38">
        <v>7</v>
      </c>
      <c r="L44" s="39">
        <f t="shared" si="0"/>
        <v>64</v>
      </c>
    </row>
    <row r="45" spans="1:12" s="36" customFormat="1" ht="12.95" customHeight="1">
      <c r="A45" s="21" t="s">
        <v>169</v>
      </c>
      <c r="B45" s="21" t="s">
        <v>170</v>
      </c>
      <c r="C45" s="21" t="s">
        <v>171</v>
      </c>
      <c r="D45" s="22">
        <v>2329000</v>
      </c>
      <c r="E45" s="22">
        <v>700000</v>
      </c>
      <c r="F45" s="38">
        <v>12</v>
      </c>
      <c r="G45" s="38">
        <v>4</v>
      </c>
      <c r="H45" s="38">
        <v>12</v>
      </c>
      <c r="I45" s="38">
        <v>12</v>
      </c>
      <c r="J45" s="38">
        <v>6</v>
      </c>
      <c r="K45" s="38">
        <v>6</v>
      </c>
      <c r="L45" s="39">
        <f t="shared" si="0"/>
        <v>52</v>
      </c>
    </row>
    <row r="46" spans="1:12" s="36" customFormat="1" ht="12.9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5</v>
      </c>
      <c r="H46" s="38">
        <v>15</v>
      </c>
      <c r="I46" s="38">
        <v>14</v>
      </c>
      <c r="J46" s="38">
        <v>7</v>
      </c>
      <c r="K46" s="38">
        <v>8</v>
      </c>
      <c r="L46" s="39">
        <f t="shared" si="0"/>
        <v>64</v>
      </c>
    </row>
    <row r="47" spans="1:12" s="36" customFormat="1" ht="12.95" customHeight="1">
      <c r="A47" s="21" t="s">
        <v>154</v>
      </c>
      <c r="B47" s="21" t="s">
        <v>155</v>
      </c>
      <c r="C47" s="21" t="s">
        <v>156</v>
      </c>
      <c r="D47" s="22">
        <v>2535000</v>
      </c>
      <c r="E47" s="22">
        <v>850000</v>
      </c>
      <c r="F47" s="38">
        <v>15</v>
      </c>
      <c r="G47" s="38">
        <v>5</v>
      </c>
      <c r="H47" s="38">
        <v>16</v>
      </c>
      <c r="I47" s="38">
        <v>10</v>
      </c>
      <c r="J47" s="38">
        <v>8</v>
      </c>
      <c r="K47" s="38">
        <v>7</v>
      </c>
      <c r="L47" s="39">
        <f t="shared" si="0"/>
        <v>61</v>
      </c>
    </row>
    <row r="48" spans="1:12" s="36" customFormat="1" ht="12.95" customHeight="1">
      <c r="A48" s="21" t="s">
        <v>124</v>
      </c>
      <c r="B48" s="21" t="s">
        <v>125</v>
      </c>
      <c r="C48" s="21" t="s">
        <v>126</v>
      </c>
      <c r="D48" s="22">
        <v>4346500</v>
      </c>
      <c r="E48" s="22">
        <v>750000</v>
      </c>
      <c r="F48" s="38">
        <v>17</v>
      </c>
      <c r="G48" s="38">
        <v>6</v>
      </c>
      <c r="H48" s="38">
        <v>15</v>
      </c>
      <c r="I48" s="38">
        <v>14</v>
      </c>
      <c r="J48" s="38">
        <v>8</v>
      </c>
      <c r="K48" s="38">
        <v>7</v>
      </c>
      <c r="L48" s="39">
        <f t="shared" si="0"/>
        <v>67</v>
      </c>
    </row>
    <row r="49" spans="1:12" s="36" customFormat="1" ht="12.95" customHeight="1">
      <c r="A49" s="21" t="s">
        <v>136</v>
      </c>
      <c r="B49" s="21" t="s">
        <v>137</v>
      </c>
      <c r="C49" s="21" t="s">
        <v>138</v>
      </c>
      <c r="D49" s="22">
        <v>1266000</v>
      </c>
      <c r="E49" s="22">
        <v>980000</v>
      </c>
      <c r="F49" s="38">
        <v>16</v>
      </c>
      <c r="G49" s="38">
        <v>5</v>
      </c>
      <c r="H49" s="38">
        <v>14</v>
      </c>
      <c r="I49" s="38">
        <v>15</v>
      </c>
      <c r="J49" s="38">
        <v>7</v>
      </c>
      <c r="K49" s="38">
        <v>7</v>
      </c>
      <c r="L49" s="39">
        <f t="shared" si="0"/>
        <v>64</v>
      </c>
    </row>
    <row r="50" spans="1:12" s="36" customFormat="1" ht="12.95" customHeight="1">
      <c r="A50" s="21" t="s">
        <v>121</v>
      </c>
      <c r="B50" s="21" t="s">
        <v>122</v>
      </c>
      <c r="C50" s="21" t="s">
        <v>123</v>
      </c>
      <c r="D50" s="22">
        <v>3740000</v>
      </c>
      <c r="E50" s="22">
        <v>1250000</v>
      </c>
      <c r="F50" s="38">
        <v>15</v>
      </c>
      <c r="G50" s="38">
        <v>6</v>
      </c>
      <c r="H50" s="38">
        <v>17</v>
      </c>
      <c r="I50" s="38">
        <v>15</v>
      </c>
      <c r="J50" s="38">
        <v>7</v>
      </c>
      <c r="K50" s="38">
        <v>7</v>
      </c>
      <c r="L50" s="39">
        <f t="shared" si="0"/>
        <v>67</v>
      </c>
    </row>
    <row r="51" spans="1:12" s="36" customFormat="1" ht="12.95" customHeight="1">
      <c r="A51" s="21" t="s">
        <v>109</v>
      </c>
      <c r="B51" s="21" t="s">
        <v>110</v>
      </c>
      <c r="C51" s="21" t="s">
        <v>111</v>
      </c>
      <c r="D51" s="22">
        <v>2895000</v>
      </c>
      <c r="E51" s="22">
        <v>920000</v>
      </c>
      <c r="F51" s="38">
        <v>15</v>
      </c>
      <c r="G51" s="38">
        <v>7</v>
      </c>
      <c r="H51" s="38">
        <v>17</v>
      </c>
      <c r="I51" s="38">
        <v>17</v>
      </c>
      <c r="J51" s="38">
        <v>7</v>
      </c>
      <c r="K51" s="38">
        <v>7</v>
      </c>
      <c r="L51" s="39">
        <f t="shared" si="0"/>
        <v>70</v>
      </c>
    </row>
    <row r="52" spans="1:12" s="36" customFormat="1" ht="12.95" customHeight="1">
      <c r="A52" s="21" t="s">
        <v>100</v>
      </c>
      <c r="B52" s="21" t="s">
        <v>101</v>
      </c>
      <c r="C52" s="21" t="s">
        <v>102</v>
      </c>
      <c r="D52" s="22">
        <v>3405000</v>
      </c>
      <c r="E52" s="22">
        <v>1250000</v>
      </c>
      <c r="F52" s="38">
        <v>18</v>
      </c>
      <c r="G52" s="38">
        <v>7</v>
      </c>
      <c r="H52" s="38">
        <v>17</v>
      </c>
      <c r="I52" s="38">
        <v>16</v>
      </c>
      <c r="J52" s="38">
        <v>7</v>
      </c>
      <c r="K52" s="38">
        <v>7</v>
      </c>
      <c r="L52" s="39">
        <f t="shared" si="0"/>
        <v>72</v>
      </c>
    </row>
    <row r="53" spans="1:12" s="36" customFormat="1" ht="12.9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12</v>
      </c>
      <c r="G53" s="38">
        <v>5</v>
      </c>
      <c r="H53" s="38">
        <v>13</v>
      </c>
      <c r="I53" s="38">
        <v>17</v>
      </c>
      <c r="J53" s="38">
        <v>7</v>
      </c>
      <c r="K53" s="38">
        <v>7</v>
      </c>
      <c r="L53" s="39">
        <f t="shared" si="0"/>
        <v>61</v>
      </c>
    </row>
    <row r="54" spans="1:12" s="36" customFormat="1" ht="12.95" customHeight="1">
      <c r="A54" s="21" t="s">
        <v>79</v>
      </c>
      <c r="B54" s="21" t="s">
        <v>80</v>
      </c>
      <c r="C54" s="21" t="s">
        <v>81</v>
      </c>
      <c r="D54" s="24">
        <v>2697500</v>
      </c>
      <c r="E54" s="22">
        <v>1250000</v>
      </c>
      <c r="F54" s="38">
        <v>26</v>
      </c>
      <c r="G54" s="38">
        <v>7</v>
      </c>
      <c r="H54" s="38">
        <v>16</v>
      </c>
      <c r="I54" s="38">
        <v>14</v>
      </c>
      <c r="J54" s="38">
        <v>9</v>
      </c>
      <c r="K54" s="38">
        <v>9</v>
      </c>
      <c r="L54" s="39">
        <f t="shared" si="0"/>
        <v>81</v>
      </c>
    </row>
    <row r="55" spans="1:12" s="36" customFormat="1" ht="12.95" customHeight="1">
      <c r="A55" s="21" t="s">
        <v>53</v>
      </c>
      <c r="B55" s="21" t="s">
        <v>54</v>
      </c>
      <c r="C55" s="21" t="s">
        <v>55</v>
      </c>
      <c r="D55" s="22">
        <v>2150000</v>
      </c>
      <c r="E55" s="22">
        <v>1250000</v>
      </c>
      <c r="F55" s="38">
        <v>25</v>
      </c>
      <c r="G55" s="38">
        <v>9</v>
      </c>
      <c r="H55" s="38">
        <v>19</v>
      </c>
      <c r="I55" s="38">
        <v>18</v>
      </c>
      <c r="J55" s="38">
        <v>8</v>
      </c>
      <c r="K55" s="38">
        <v>7</v>
      </c>
      <c r="L55" s="39">
        <f t="shared" si="0"/>
        <v>86</v>
      </c>
    </row>
    <row r="56" spans="1:12" s="36" customFormat="1" ht="12.9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18</v>
      </c>
      <c r="G56" s="38">
        <v>5</v>
      </c>
      <c r="H56" s="38">
        <v>10</v>
      </c>
      <c r="I56" s="38">
        <v>12</v>
      </c>
      <c r="J56" s="38">
        <v>4</v>
      </c>
      <c r="K56" s="38">
        <v>6</v>
      </c>
      <c r="L56" s="39">
        <f t="shared" si="0"/>
        <v>55</v>
      </c>
    </row>
    <row r="57" spans="1:12" s="36" customFormat="1" ht="12.95" customHeight="1">
      <c r="A57" s="21" t="s">
        <v>106</v>
      </c>
      <c r="B57" s="21" t="s">
        <v>107</v>
      </c>
      <c r="C57" s="21" t="s">
        <v>108</v>
      </c>
      <c r="D57" s="22">
        <v>3056990</v>
      </c>
      <c r="E57" s="22">
        <v>1250000</v>
      </c>
      <c r="F57" s="38">
        <v>17</v>
      </c>
      <c r="G57" s="38">
        <v>6</v>
      </c>
      <c r="H57" s="38">
        <v>18</v>
      </c>
      <c r="I57" s="38">
        <v>17</v>
      </c>
      <c r="J57" s="38">
        <v>7</v>
      </c>
      <c r="K57" s="38">
        <v>8</v>
      </c>
      <c r="L57" s="39">
        <f t="shared" si="0"/>
        <v>73</v>
      </c>
    </row>
    <row r="58" spans="1:12" s="36" customFormat="1" ht="12.95" customHeight="1">
      <c r="A58" s="21" t="s">
        <v>112</v>
      </c>
      <c r="B58" s="21" t="s">
        <v>113</v>
      </c>
      <c r="C58" s="21" t="s">
        <v>114</v>
      </c>
      <c r="D58" s="22">
        <v>2320000</v>
      </c>
      <c r="E58" s="22">
        <v>800000</v>
      </c>
      <c r="F58" s="38">
        <v>15</v>
      </c>
      <c r="G58" s="38">
        <v>6</v>
      </c>
      <c r="H58" s="38">
        <v>19</v>
      </c>
      <c r="I58" s="38">
        <v>14</v>
      </c>
      <c r="J58" s="38">
        <v>8</v>
      </c>
      <c r="K58" s="38">
        <v>9</v>
      </c>
      <c r="L58" s="39">
        <f t="shared" si="0"/>
        <v>71</v>
      </c>
    </row>
    <row r="59" spans="1:12" s="36" customFormat="1" ht="12.95" customHeight="1">
      <c r="A59" s="21" t="s">
        <v>142</v>
      </c>
      <c r="B59" s="21" t="s">
        <v>143</v>
      </c>
      <c r="C59" s="21" t="s">
        <v>144</v>
      </c>
      <c r="D59" s="22">
        <v>3160000</v>
      </c>
      <c r="E59" s="22">
        <v>1250000</v>
      </c>
      <c r="F59" s="38">
        <v>16</v>
      </c>
      <c r="G59" s="38">
        <v>5</v>
      </c>
      <c r="H59" s="38">
        <v>15</v>
      </c>
      <c r="I59" s="38">
        <v>16</v>
      </c>
      <c r="J59" s="38">
        <v>7</v>
      </c>
      <c r="K59" s="38">
        <v>7</v>
      </c>
      <c r="L59" s="39">
        <f t="shared" si="0"/>
        <v>66</v>
      </c>
    </row>
    <row r="60" spans="1:12" s="36" customFormat="1" ht="12.95" customHeight="1">
      <c r="A60" s="21" t="s">
        <v>166</v>
      </c>
      <c r="B60" s="21" t="s">
        <v>167</v>
      </c>
      <c r="C60" s="21" t="s">
        <v>168</v>
      </c>
      <c r="D60" s="22">
        <v>1949200</v>
      </c>
      <c r="E60" s="22">
        <v>950000</v>
      </c>
      <c r="F60" s="38">
        <v>11</v>
      </c>
      <c r="G60" s="38">
        <v>7</v>
      </c>
      <c r="H60" s="38">
        <v>11</v>
      </c>
      <c r="I60" s="38">
        <v>12</v>
      </c>
      <c r="J60" s="38">
        <v>6</v>
      </c>
      <c r="K60" s="38">
        <v>6</v>
      </c>
      <c r="L60" s="39">
        <f t="shared" si="0"/>
        <v>53</v>
      </c>
    </row>
    <row r="61" spans="1:12" ht="12.95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</row>
  </sheetData>
  <mergeCells count="18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11:L11"/>
    <mergeCell ref="E16:E19"/>
    <mergeCell ref="L16:L18"/>
    <mergeCell ref="F17:G17"/>
    <mergeCell ref="H17:K17"/>
    <mergeCell ref="D12:L12"/>
    <mergeCell ref="D13:L13"/>
    <mergeCell ref="D14:L14"/>
    <mergeCell ref="F16:K16"/>
  </mergeCells>
  <dataValidations count="5">
    <dataValidation type="decimal" operator="lessThanOrEqual" allowBlank="1" showInputMessage="1" showErrorMessage="1" error="max. 10" sqref="J1:K12 J15:K17 J61:K1048576" xr:uid="{155C4968-2B37-DA4F-BE79-1B45FC79E6CB}">
      <formula1>10</formula1>
    </dataValidation>
    <dataValidation type="decimal" operator="lessThanOrEqual" allowBlank="1" showInputMessage="1" showErrorMessage="1" error="max. 5" sqref="I15:I17 I1:I12 I61:I1048576" xr:uid="{B258F301-28D6-1A45-894D-2D26F409F320}">
      <formula1>20</formula1>
    </dataValidation>
    <dataValidation type="decimal" operator="lessThanOrEqual" allowBlank="1" showInputMessage="1" showErrorMessage="1" error="max. 15" sqref="H1:H12 H15:H17 H61:H1048576" xr:uid="{9C5FDBF5-82DB-4E40-90D9-01EB68FC0379}">
      <formula1>10</formula1>
    </dataValidation>
    <dataValidation type="decimal" operator="lessThanOrEqual" allowBlank="1" showInputMessage="1" showErrorMessage="1" error="max. 15" sqref="G15:G17 G1:G12 G61:G1048576" xr:uid="{160DA3E9-C7C8-4E42-913B-500A644E0FF8}">
      <formula1>20</formula1>
    </dataValidation>
    <dataValidation type="decimal" operator="lessThanOrEqual" allowBlank="1" showInputMessage="1" showErrorMessage="1" error="max. 40" sqref="F1:F12 F15:F17 F20:F1048576 G20:K60" xr:uid="{AD222796-0C1D-6340-8D74-4FD1E493DAD5}">
      <formula1>30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9458-1BC6-6244-904A-6DE25A670ACE}">
  <sheetPr>
    <pageSetUpPr fitToPage="1"/>
  </sheetPr>
  <dimension ref="A1:L61"/>
  <sheetViews>
    <sheetView topLeftCell="A13" zoomScale="90" zoomScaleNormal="90" workbookViewId="0">
      <selection activeCell="C55" sqref="C55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12" t="s">
        <v>1</v>
      </c>
      <c r="D2" s="3" t="s">
        <v>2</v>
      </c>
    </row>
    <row r="3" spans="1:12" ht="15" customHeight="1">
      <c r="A3" s="12" t="s">
        <v>3</v>
      </c>
      <c r="D3" s="42" t="s">
        <v>4</v>
      </c>
      <c r="E3" s="42"/>
      <c r="F3" s="42"/>
      <c r="G3" s="42"/>
      <c r="H3" s="42"/>
      <c r="I3" s="42"/>
      <c r="J3" s="42"/>
      <c r="K3" s="42"/>
      <c r="L3" s="42"/>
    </row>
    <row r="4" spans="1:12" ht="15" customHeight="1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</row>
    <row r="5" spans="1:12" ht="15" customHeight="1">
      <c r="A5" s="12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</row>
    <row r="6" spans="1:12" ht="15" customHeight="1">
      <c r="A6" s="12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</row>
    <row r="7" spans="1:12" ht="15" customHeight="1">
      <c r="A7" s="44" t="s">
        <v>11</v>
      </c>
      <c r="B7" s="44"/>
      <c r="C7" s="44"/>
      <c r="D7" s="20" t="s">
        <v>12</v>
      </c>
      <c r="E7" s="15"/>
      <c r="F7" s="15"/>
      <c r="G7" s="15"/>
      <c r="H7" s="15"/>
      <c r="I7" s="15"/>
      <c r="J7" s="15"/>
      <c r="K7" s="15"/>
      <c r="L7" s="15"/>
    </row>
    <row r="8" spans="1:12" ht="15" customHeight="1">
      <c r="A8" s="3" t="s">
        <v>13</v>
      </c>
      <c r="B8" s="18"/>
      <c r="C8" s="18"/>
      <c r="D8" s="2" t="s">
        <v>14</v>
      </c>
    </row>
    <row r="9" spans="1:12" ht="15" customHeight="1">
      <c r="A9" s="3"/>
      <c r="B9" s="18"/>
      <c r="C9" s="18"/>
    </row>
    <row r="10" spans="1:12" ht="15" customHeight="1">
      <c r="D10" s="3" t="s">
        <v>15</v>
      </c>
      <c r="E10" s="17"/>
      <c r="F10" s="17"/>
      <c r="G10" s="17"/>
      <c r="H10" s="17"/>
      <c r="I10" s="17"/>
      <c r="J10" s="17"/>
      <c r="K10" s="17"/>
      <c r="L10" s="17"/>
    </row>
    <row r="11" spans="1:12" ht="47.1" customHeight="1">
      <c r="D11" s="48" t="s">
        <v>16</v>
      </c>
      <c r="E11" s="48"/>
      <c r="F11" s="48"/>
      <c r="G11" s="48"/>
      <c r="H11" s="48"/>
      <c r="I11" s="48"/>
      <c r="J11" s="48"/>
      <c r="K11" s="48"/>
      <c r="L11" s="48"/>
    </row>
    <row r="12" spans="1:12" ht="32.1" customHeight="1">
      <c r="D12" s="48" t="s">
        <v>17</v>
      </c>
      <c r="E12" s="48"/>
      <c r="F12" s="48"/>
      <c r="G12" s="48"/>
      <c r="H12" s="48"/>
      <c r="I12" s="48"/>
      <c r="J12" s="48"/>
      <c r="K12" s="48"/>
      <c r="L12" s="48"/>
    </row>
    <row r="13" spans="1:12" ht="45" customHeight="1">
      <c r="D13" s="48" t="s">
        <v>18</v>
      </c>
      <c r="E13" s="56"/>
      <c r="F13" s="56"/>
      <c r="G13" s="56"/>
      <c r="H13" s="56"/>
      <c r="I13" s="56"/>
      <c r="J13" s="56"/>
      <c r="K13" s="56"/>
      <c r="L13" s="56"/>
    </row>
    <row r="14" spans="1:12" ht="15" customHeight="1">
      <c r="D14" s="48" t="s">
        <v>19</v>
      </c>
      <c r="E14" s="56"/>
      <c r="F14" s="56"/>
      <c r="G14" s="56"/>
      <c r="H14" s="56"/>
      <c r="I14" s="56"/>
      <c r="J14" s="56"/>
      <c r="K14" s="56"/>
      <c r="L14" s="56"/>
    </row>
    <row r="15" spans="1:12" ht="15" customHeight="1">
      <c r="A15" s="3"/>
      <c r="G15" s="3"/>
      <c r="H15" s="3"/>
      <c r="I15" s="3"/>
    </row>
    <row r="16" spans="1:12" ht="15" customHeight="1">
      <c r="A16" s="66" t="s">
        <v>20</v>
      </c>
      <c r="B16" s="45" t="s">
        <v>21</v>
      </c>
      <c r="C16" s="45" t="s">
        <v>22</v>
      </c>
      <c r="D16" s="45" t="s">
        <v>23</v>
      </c>
      <c r="E16" s="49" t="s">
        <v>24</v>
      </c>
      <c r="F16" s="57" t="s">
        <v>25</v>
      </c>
      <c r="G16" s="58"/>
      <c r="H16" s="58"/>
      <c r="I16" s="58"/>
      <c r="J16" s="58"/>
      <c r="K16" s="58"/>
      <c r="L16" s="45" t="s">
        <v>26</v>
      </c>
    </row>
    <row r="17" spans="1:12" ht="14.45" customHeight="1">
      <c r="A17" s="67"/>
      <c r="B17" s="46"/>
      <c r="C17" s="46"/>
      <c r="D17" s="46"/>
      <c r="E17" s="50"/>
      <c r="F17" s="59" t="s">
        <v>37</v>
      </c>
      <c r="G17" s="60"/>
      <c r="H17" s="61" t="s">
        <v>38</v>
      </c>
      <c r="I17" s="62"/>
      <c r="J17" s="62"/>
      <c r="K17" s="62"/>
      <c r="L17" s="46"/>
    </row>
    <row r="18" spans="1:12" ht="78" customHeight="1">
      <c r="A18" s="67"/>
      <c r="B18" s="46"/>
      <c r="C18" s="46"/>
      <c r="D18" s="46"/>
      <c r="E18" s="50"/>
      <c r="F18" s="8" t="s">
        <v>39</v>
      </c>
      <c r="G18" s="8" t="s">
        <v>40</v>
      </c>
      <c r="H18" s="8" t="s">
        <v>41</v>
      </c>
      <c r="I18" s="8" t="s">
        <v>42</v>
      </c>
      <c r="J18" s="19" t="s">
        <v>43</v>
      </c>
      <c r="K18" s="11" t="s">
        <v>44</v>
      </c>
      <c r="L18" s="47"/>
    </row>
    <row r="19" spans="1:12" ht="30.95" customHeight="1">
      <c r="A19" s="68"/>
      <c r="B19" s="63"/>
      <c r="C19" s="63"/>
      <c r="D19" s="63"/>
      <c r="E19" s="69"/>
      <c r="F19" s="16" t="s">
        <v>45</v>
      </c>
      <c r="G19" s="16" t="s">
        <v>46</v>
      </c>
      <c r="H19" s="16" t="s">
        <v>47</v>
      </c>
      <c r="I19" s="16" t="s">
        <v>47</v>
      </c>
      <c r="J19" s="16" t="s">
        <v>46</v>
      </c>
      <c r="K19" s="16" t="s">
        <v>46</v>
      </c>
      <c r="L19" s="16"/>
    </row>
    <row r="20" spans="1:12" s="36" customFormat="1" ht="12.95" customHeight="1">
      <c r="A20" s="21" t="s">
        <v>56</v>
      </c>
      <c r="B20" s="21" t="s">
        <v>57</v>
      </c>
      <c r="C20" s="21" t="s">
        <v>58</v>
      </c>
      <c r="D20" s="22">
        <v>3775000</v>
      </c>
      <c r="E20" s="22">
        <v>1200000</v>
      </c>
      <c r="F20" s="38">
        <v>26</v>
      </c>
      <c r="G20" s="38">
        <v>8</v>
      </c>
      <c r="H20" s="38">
        <v>16</v>
      </c>
      <c r="I20" s="38">
        <v>18</v>
      </c>
      <c r="J20" s="41">
        <v>7</v>
      </c>
      <c r="K20" s="38">
        <v>9</v>
      </c>
      <c r="L20" s="39">
        <f>SUM(F20:K20)</f>
        <v>84</v>
      </c>
    </row>
    <row r="21" spans="1:12" s="36" customFormat="1" ht="12.95" customHeight="1">
      <c r="A21" s="21" t="s">
        <v>66</v>
      </c>
      <c r="B21" s="21" t="s">
        <v>67</v>
      </c>
      <c r="C21" s="21" t="s">
        <v>68</v>
      </c>
      <c r="D21" s="22">
        <v>6158990</v>
      </c>
      <c r="E21" s="22">
        <v>1250000</v>
      </c>
      <c r="F21" s="38">
        <v>26</v>
      </c>
      <c r="G21" s="38">
        <v>8</v>
      </c>
      <c r="H21" s="38">
        <v>16</v>
      </c>
      <c r="I21" s="38">
        <v>17</v>
      </c>
      <c r="J21" s="38">
        <v>6</v>
      </c>
      <c r="K21" s="38">
        <v>8</v>
      </c>
      <c r="L21" s="39">
        <f t="shared" ref="L21:L60" si="0">SUM(F21:K21)</f>
        <v>81</v>
      </c>
    </row>
    <row r="22" spans="1:12" s="36" customFormat="1" ht="12.95" customHeight="1">
      <c r="A22" s="21" t="s">
        <v>148</v>
      </c>
      <c r="B22" s="21" t="s">
        <v>149</v>
      </c>
      <c r="C22" s="21" t="s">
        <v>150</v>
      </c>
      <c r="D22" s="22">
        <v>3180200</v>
      </c>
      <c r="E22" s="22">
        <v>1250000</v>
      </c>
      <c r="F22" s="38">
        <v>14</v>
      </c>
      <c r="G22" s="38">
        <v>5</v>
      </c>
      <c r="H22" s="38">
        <v>15</v>
      </c>
      <c r="I22" s="38">
        <v>16</v>
      </c>
      <c r="J22" s="38">
        <v>7</v>
      </c>
      <c r="K22" s="38">
        <v>6</v>
      </c>
      <c r="L22" s="39">
        <f t="shared" si="0"/>
        <v>63</v>
      </c>
    </row>
    <row r="23" spans="1:12" s="36" customFormat="1" ht="12.95" customHeight="1">
      <c r="A23" s="21" t="s">
        <v>118</v>
      </c>
      <c r="B23" s="21" t="s">
        <v>119</v>
      </c>
      <c r="C23" s="21" t="s">
        <v>120</v>
      </c>
      <c r="D23" s="22">
        <v>1800000</v>
      </c>
      <c r="E23" s="22">
        <v>1250000</v>
      </c>
      <c r="F23" s="38">
        <v>17</v>
      </c>
      <c r="G23" s="38">
        <v>6</v>
      </c>
      <c r="H23" s="38">
        <v>17</v>
      </c>
      <c r="I23" s="38">
        <v>16</v>
      </c>
      <c r="J23" s="38">
        <v>6</v>
      </c>
      <c r="K23" s="38">
        <v>7</v>
      </c>
      <c r="L23" s="39">
        <f t="shared" si="0"/>
        <v>69</v>
      </c>
    </row>
    <row r="24" spans="1:12" s="36" customFormat="1" ht="12.95" customHeight="1">
      <c r="A24" s="21" t="s">
        <v>127</v>
      </c>
      <c r="B24" s="21" t="s">
        <v>128</v>
      </c>
      <c r="C24" s="21" t="s">
        <v>129</v>
      </c>
      <c r="D24" s="22">
        <v>1891000</v>
      </c>
      <c r="E24" s="22">
        <v>500000</v>
      </c>
      <c r="F24" s="38">
        <v>20</v>
      </c>
      <c r="G24" s="38">
        <v>6</v>
      </c>
      <c r="H24" s="38">
        <v>15</v>
      </c>
      <c r="I24" s="38">
        <v>10</v>
      </c>
      <c r="J24" s="38">
        <v>5</v>
      </c>
      <c r="K24" s="38">
        <v>5</v>
      </c>
      <c r="L24" s="39">
        <f t="shared" si="0"/>
        <v>61</v>
      </c>
    </row>
    <row r="25" spans="1:12" s="36" customFormat="1" ht="12.95" customHeight="1">
      <c r="A25" s="21" t="s">
        <v>157</v>
      </c>
      <c r="B25" s="21" t="s">
        <v>158</v>
      </c>
      <c r="C25" s="21" t="s">
        <v>159</v>
      </c>
      <c r="D25" s="22">
        <v>4783823</v>
      </c>
      <c r="E25" s="22">
        <v>1250000</v>
      </c>
      <c r="F25" s="38">
        <v>14</v>
      </c>
      <c r="G25" s="38">
        <v>6</v>
      </c>
      <c r="H25" s="38">
        <v>10</v>
      </c>
      <c r="I25" s="38">
        <v>16</v>
      </c>
      <c r="J25" s="38">
        <v>8</v>
      </c>
      <c r="K25" s="38">
        <v>5</v>
      </c>
      <c r="L25" s="39">
        <f t="shared" si="0"/>
        <v>59</v>
      </c>
    </row>
    <row r="26" spans="1:12" s="36" customFormat="1" ht="12.95" customHeight="1">
      <c r="A26" s="21" t="s">
        <v>163</v>
      </c>
      <c r="B26" s="21" t="s">
        <v>164</v>
      </c>
      <c r="C26" s="21" t="s">
        <v>165</v>
      </c>
      <c r="D26" s="22">
        <v>2452000</v>
      </c>
      <c r="E26" s="22">
        <v>1200000</v>
      </c>
      <c r="F26" s="38">
        <v>12</v>
      </c>
      <c r="G26" s="38">
        <v>5</v>
      </c>
      <c r="H26" s="38">
        <v>12</v>
      </c>
      <c r="I26" s="38">
        <v>12</v>
      </c>
      <c r="J26" s="38">
        <v>6</v>
      </c>
      <c r="K26" s="38">
        <v>7</v>
      </c>
      <c r="L26" s="39">
        <f t="shared" si="0"/>
        <v>54</v>
      </c>
    </row>
    <row r="27" spans="1:12" s="36" customFormat="1" ht="12.95" customHeight="1">
      <c r="A27" s="21" t="s">
        <v>145</v>
      </c>
      <c r="B27" s="21" t="s">
        <v>146</v>
      </c>
      <c r="C27" s="21" t="s">
        <v>147</v>
      </c>
      <c r="D27" s="22">
        <v>2786000</v>
      </c>
      <c r="E27" s="22">
        <v>1250000</v>
      </c>
      <c r="F27" s="38">
        <v>15</v>
      </c>
      <c r="G27" s="38">
        <v>5</v>
      </c>
      <c r="H27" s="38">
        <v>14</v>
      </c>
      <c r="I27" s="38">
        <v>16</v>
      </c>
      <c r="J27" s="38">
        <v>7</v>
      </c>
      <c r="K27" s="38">
        <v>7</v>
      </c>
      <c r="L27" s="39">
        <f t="shared" si="0"/>
        <v>64</v>
      </c>
    </row>
    <row r="28" spans="1:12" s="36" customFormat="1" ht="12.95" customHeight="1">
      <c r="A28" s="21" t="s">
        <v>63</v>
      </c>
      <c r="B28" s="21" t="s">
        <v>64</v>
      </c>
      <c r="C28" s="21" t="s">
        <v>65</v>
      </c>
      <c r="D28" s="22">
        <v>3295060</v>
      </c>
      <c r="E28" s="22">
        <v>1250000</v>
      </c>
      <c r="F28" s="38">
        <v>25</v>
      </c>
      <c r="G28" s="38">
        <v>8</v>
      </c>
      <c r="H28" s="38">
        <v>15</v>
      </c>
      <c r="I28" s="38">
        <v>13</v>
      </c>
      <c r="J28" s="38">
        <v>8</v>
      </c>
      <c r="K28" s="38">
        <v>9</v>
      </c>
      <c r="L28" s="39">
        <f t="shared" si="0"/>
        <v>78</v>
      </c>
    </row>
    <row r="29" spans="1:12" s="36" customFormat="1" ht="12.95" customHeight="1">
      <c r="A29" s="21" t="s">
        <v>73</v>
      </c>
      <c r="B29" s="21" t="s">
        <v>74</v>
      </c>
      <c r="C29" s="21" t="s">
        <v>75</v>
      </c>
      <c r="D29" s="22">
        <v>3114000</v>
      </c>
      <c r="E29" s="22">
        <v>1200000</v>
      </c>
      <c r="F29" s="38">
        <v>25</v>
      </c>
      <c r="G29" s="38">
        <v>8</v>
      </c>
      <c r="H29" s="38">
        <v>15</v>
      </c>
      <c r="I29" s="38">
        <v>17</v>
      </c>
      <c r="J29" s="38">
        <v>8</v>
      </c>
      <c r="K29" s="38">
        <v>8</v>
      </c>
      <c r="L29" s="39">
        <f t="shared" si="0"/>
        <v>81</v>
      </c>
    </row>
    <row r="30" spans="1:12" s="36" customFormat="1" ht="12.95" customHeight="1">
      <c r="A30" s="21" t="s">
        <v>82</v>
      </c>
      <c r="B30" s="21" t="s">
        <v>83</v>
      </c>
      <c r="C30" s="21" t="s">
        <v>84</v>
      </c>
      <c r="D30" s="22">
        <v>1610000</v>
      </c>
      <c r="E30" s="22">
        <v>1250000</v>
      </c>
      <c r="F30" s="38">
        <v>23</v>
      </c>
      <c r="G30" s="38">
        <v>8</v>
      </c>
      <c r="H30" s="38">
        <v>15</v>
      </c>
      <c r="I30" s="38">
        <v>18</v>
      </c>
      <c r="J30" s="38">
        <v>8</v>
      </c>
      <c r="K30" s="38">
        <v>7</v>
      </c>
      <c r="L30" s="39">
        <f t="shared" si="0"/>
        <v>79</v>
      </c>
    </row>
    <row r="31" spans="1:12" s="36" customFormat="1" ht="12.95" customHeight="1">
      <c r="A31" s="21" t="s">
        <v>133</v>
      </c>
      <c r="B31" s="21" t="s">
        <v>134</v>
      </c>
      <c r="C31" s="21" t="s">
        <v>135</v>
      </c>
      <c r="D31" s="22">
        <v>1350000</v>
      </c>
      <c r="E31" s="22">
        <v>950000</v>
      </c>
      <c r="F31" s="38">
        <v>15</v>
      </c>
      <c r="G31" s="38">
        <v>5</v>
      </c>
      <c r="H31" s="38">
        <v>15</v>
      </c>
      <c r="I31" s="38">
        <v>17</v>
      </c>
      <c r="J31" s="38">
        <v>7</v>
      </c>
      <c r="K31" s="38">
        <v>7</v>
      </c>
      <c r="L31" s="39">
        <f t="shared" si="0"/>
        <v>66</v>
      </c>
    </row>
    <row r="32" spans="1:12" s="36" customFormat="1" ht="12.95" customHeight="1">
      <c r="A32" s="21" t="s">
        <v>91</v>
      </c>
      <c r="B32" s="21" t="s">
        <v>92</v>
      </c>
      <c r="C32" s="21" t="s">
        <v>93</v>
      </c>
      <c r="D32" s="22">
        <v>2212000</v>
      </c>
      <c r="E32" s="22">
        <v>1100000</v>
      </c>
      <c r="F32" s="38">
        <v>22</v>
      </c>
      <c r="G32" s="38">
        <v>7</v>
      </c>
      <c r="H32" s="38">
        <v>15</v>
      </c>
      <c r="I32" s="38">
        <v>15</v>
      </c>
      <c r="J32" s="38">
        <v>7</v>
      </c>
      <c r="K32" s="38">
        <v>7</v>
      </c>
      <c r="L32" s="39">
        <f t="shared" si="0"/>
        <v>73</v>
      </c>
    </row>
    <row r="33" spans="1:12" s="36" customFormat="1" ht="12.95" customHeight="1">
      <c r="A33" s="21" t="s">
        <v>85</v>
      </c>
      <c r="B33" s="21" t="s">
        <v>86</v>
      </c>
      <c r="C33" s="21" t="s">
        <v>87</v>
      </c>
      <c r="D33" s="22">
        <v>3298000</v>
      </c>
      <c r="E33" s="22">
        <v>1250000</v>
      </c>
      <c r="F33" s="38">
        <v>20</v>
      </c>
      <c r="G33" s="38">
        <v>7</v>
      </c>
      <c r="H33" s="38">
        <v>17</v>
      </c>
      <c r="I33" s="38">
        <v>17</v>
      </c>
      <c r="J33" s="38">
        <v>7</v>
      </c>
      <c r="K33" s="38">
        <v>7</v>
      </c>
      <c r="L33" s="39">
        <f t="shared" si="0"/>
        <v>75</v>
      </c>
    </row>
    <row r="34" spans="1:12" s="36" customFormat="1" ht="12.95" customHeight="1">
      <c r="A34" s="21" t="s">
        <v>76</v>
      </c>
      <c r="B34" s="21" t="s">
        <v>77</v>
      </c>
      <c r="C34" s="21" t="s">
        <v>78</v>
      </c>
      <c r="D34" s="22">
        <v>2092500</v>
      </c>
      <c r="E34" s="22">
        <v>1000000</v>
      </c>
      <c r="F34" s="38">
        <v>24</v>
      </c>
      <c r="G34" s="38">
        <v>9</v>
      </c>
      <c r="H34" s="38">
        <v>16</v>
      </c>
      <c r="I34" s="38">
        <v>17</v>
      </c>
      <c r="J34" s="38">
        <v>7</v>
      </c>
      <c r="K34" s="38">
        <v>7</v>
      </c>
      <c r="L34" s="39">
        <f t="shared" si="0"/>
        <v>80</v>
      </c>
    </row>
    <row r="35" spans="1:12" s="36" customFormat="1" ht="12.95" customHeight="1">
      <c r="A35" s="21" t="s">
        <v>103</v>
      </c>
      <c r="B35" s="21" t="s">
        <v>104</v>
      </c>
      <c r="C35" s="21" t="s">
        <v>105</v>
      </c>
      <c r="D35" s="22">
        <v>2600000</v>
      </c>
      <c r="E35" s="22">
        <v>1250000</v>
      </c>
      <c r="F35" s="38">
        <v>20</v>
      </c>
      <c r="G35" s="38">
        <v>6</v>
      </c>
      <c r="H35" s="38">
        <v>18</v>
      </c>
      <c r="I35" s="38">
        <v>15</v>
      </c>
      <c r="J35" s="38">
        <v>7</v>
      </c>
      <c r="K35" s="38">
        <v>7</v>
      </c>
      <c r="L35" s="39">
        <f t="shared" si="0"/>
        <v>73</v>
      </c>
    </row>
    <row r="36" spans="1:12" s="36" customFormat="1" ht="12.95" customHeight="1">
      <c r="A36" s="21" t="s">
        <v>48</v>
      </c>
      <c r="B36" s="21" t="s">
        <v>49</v>
      </c>
      <c r="C36" s="21" t="s">
        <v>50</v>
      </c>
      <c r="D36" s="22">
        <v>3495000</v>
      </c>
      <c r="E36" s="22">
        <v>1200000</v>
      </c>
      <c r="F36" s="38">
        <v>25</v>
      </c>
      <c r="G36" s="38">
        <v>7</v>
      </c>
      <c r="H36" s="38">
        <v>20</v>
      </c>
      <c r="I36" s="38">
        <v>20</v>
      </c>
      <c r="J36" s="38">
        <v>8</v>
      </c>
      <c r="K36" s="38">
        <v>8</v>
      </c>
      <c r="L36" s="39">
        <f t="shared" si="0"/>
        <v>88</v>
      </c>
    </row>
    <row r="37" spans="1:12" s="36" customFormat="1" ht="12.95" customHeight="1">
      <c r="A37" s="21" t="s">
        <v>60</v>
      </c>
      <c r="B37" s="21" t="s">
        <v>61</v>
      </c>
      <c r="C37" s="21" t="s">
        <v>62</v>
      </c>
      <c r="D37" s="22">
        <v>3418304</v>
      </c>
      <c r="E37" s="22">
        <v>1250000</v>
      </c>
      <c r="F37" s="38">
        <v>26</v>
      </c>
      <c r="G37" s="38">
        <v>8</v>
      </c>
      <c r="H37" s="38">
        <v>16</v>
      </c>
      <c r="I37" s="38">
        <v>18</v>
      </c>
      <c r="J37" s="38">
        <v>7</v>
      </c>
      <c r="K37" s="38">
        <v>8</v>
      </c>
      <c r="L37" s="39">
        <f t="shared" si="0"/>
        <v>83</v>
      </c>
    </row>
    <row r="38" spans="1:12" s="36" customFormat="1" ht="12.95" customHeight="1">
      <c r="A38" s="21" t="s">
        <v>139</v>
      </c>
      <c r="B38" s="21" t="s">
        <v>140</v>
      </c>
      <c r="C38" s="21" t="s">
        <v>141</v>
      </c>
      <c r="D38" s="22">
        <v>4235000</v>
      </c>
      <c r="E38" s="22">
        <v>1250000</v>
      </c>
      <c r="F38" s="38">
        <v>18</v>
      </c>
      <c r="G38" s="38">
        <v>5</v>
      </c>
      <c r="H38" s="38">
        <v>15</v>
      </c>
      <c r="I38" s="38">
        <v>13</v>
      </c>
      <c r="J38" s="38">
        <v>6</v>
      </c>
      <c r="K38" s="38">
        <v>6</v>
      </c>
      <c r="L38" s="39">
        <f t="shared" si="0"/>
        <v>63</v>
      </c>
    </row>
    <row r="39" spans="1:12" s="36" customFormat="1" ht="12.95" customHeight="1">
      <c r="A39" s="21" t="s">
        <v>94</v>
      </c>
      <c r="B39" s="21" t="s">
        <v>95</v>
      </c>
      <c r="C39" s="21" t="s">
        <v>96</v>
      </c>
      <c r="D39" s="22">
        <v>3517794</v>
      </c>
      <c r="E39" s="22">
        <v>1000000</v>
      </c>
      <c r="F39" s="38">
        <v>20</v>
      </c>
      <c r="G39" s="38">
        <v>7</v>
      </c>
      <c r="H39" s="38">
        <v>16</v>
      </c>
      <c r="I39" s="38">
        <v>18</v>
      </c>
      <c r="J39" s="38">
        <v>7</v>
      </c>
      <c r="K39" s="38">
        <v>6</v>
      </c>
      <c r="L39" s="39">
        <f t="shared" si="0"/>
        <v>74</v>
      </c>
    </row>
    <row r="40" spans="1:12" s="36" customFormat="1" ht="12.95" customHeight="1">
      <c r="A40" s="21" t="s">
        <v>172</v>
      </c>
      <c r="B40" s="21" t="s">
        <v>173</v>
      </c>
      <c r="C40" s="21" t="s">
        <v>174</v>
      </c>
      <c r="D40" s="22">
        <v>2500000</v>
      </c>
      <c r="E40" s="22">
        <v>1250000</v>
      </c>
      <c r="F40" s="38">
        <v>10</v>
      </c>
      <c r="G40" s="38">
        <v>3</v>
      </c>
      <c r="H40" s="38">
        <v>5</v>
      </c>
      <c r="I40" s="38">
        <v>5</v>
      </c>
      <c r="J40" s="38">
        <v>4</v>
      </c>
      <c r="K40" s="38">
        <v>5</v>
      </c>
      <c r="L40" s="39">
        <f t="shared" si="0"/>
        <v>32</v>
      </c>
    </row>
    <row r="41" spans="1:12" s="36" customFormat="1" ht="12.95" customHeight="1">
      <c r="A41" s="21" t="s">
        <v>97</v>
      </c>
      <c r="B41" s="21" t="s">
        <v>98</v>
      </c>
      <c r="C41" s="21" t="s">
        <v>99</v>
      </c>
      <c r="D41" s="22">
        <v>3473400</v>
      </c>
      <c r="E41" s="22">
        <v>1250000</v>
      </c>
      <c r="F41" s="38">
        <v>20</v>
      </c>
      <c r="G41" s="38">
        <v>5</v>
      </c>
      <c r="H41" s="38">
        <v>16</v>
      </c>
      <c r="I41" s="38">
        <v>17</v>
      </c>
      <c r="J41" s="38">
        <v>8</v>
      </c>
      <c r="K41" s="38">
        <v>8</v>
      </c>
      <c r="L41" s="39">
        <f t="shared" si="0"/>
        <v>74</v>
      </c>
    </row>
    <row r="42" spans="1:12" s="36" customFormat="1" ht="12.95" customHeight="1">
      <c r="A42" s="21" t="s">
        <v>88</v>
      </c>
      <c r="B42" s="21" t="s">
        <v>89</v>
      </c>
      <c r="C42" s="21" t="s">
        <v>90</v>
      </c>
      <c r="D42" s="22">
        <v>1740000</v>
      </c>
      <c r="E42" s="22">
        <v>870000</v>
      </c>
      <c r="F42" s="38">
        <v>24</v>
      </c>
      <c r="G42" s="38">
        <v>8</v>
      </c>
      <c r="H42" s="38">
        <v>15</v>
      </c>
      <c r="I42" s="38">
        <v>17</v>
      </c>
      <c r="J42" s="38">
        <v>8</v>
      </c>
      <c r="K42" s="38">
        <v>7</v>
      </c>
      <c r="L42" s="39">
        <f t="shared" si="0"/>
        <v>79</v>
      </c>
    </row>
    <row r="43" spans="1:12" s="36" customFormat="1" ht="12.95" customHeight="1">
      <c r="A43" s="21" t="s">
        <v>70</v>
      </c>
      <c r="B43" s="21" t="s">
        <v>71</v>
      </c>
      <c r="C43" s="21" t="s">
        <v>72</v>
      </c>
      <c r="D43" s="22">
        <v>2390000</v>
      </c>
      <c r="E43" s="22">
        <v>940000</v>
      </c>
      <c r="F43" s="38">
        <v>25</v>
      </c>
      <c r="G43" s="38">
        <v>7</v>
      </c>
      <c r="H43" s="38">
        <v>15</v>
      </c>
      <c r="I43" s="38">
        <v>15</v>
      </c>
      <c r="J43" s="38">
        <v>8</v>
      </c>
      <c r="K43" s="38">
        <v>8</v>
      </c>
      <c r="L43" s="39">
        <f t="shared" si="0"/>
        <v>78</v>
      </c>
    </row>
    <row r="44" spans="1:12" s="36" customFormat="1" ht="12.95" customHeight="1">
      <c r="A44" s="21" t="s">
        <v>115</v>
      </c>
      <c r="B44" s="21" t="s">
        <v>116</v>
      </c>
      <c r="C44" s="21" t="s">
        <v>117</v>
      </c>
      <c r="D44" s="22">
        <v>4477000</v>
      </c>
      <c r="E44" s="22">
        <v>1250000</v>
      </c>
      <c r="F44" s="38">
        <v>22</v>
      </c>
      <c r="G44" s="38">
        <v>5</v>
      </c>
      <c r="H44" s="38">
        <v>10</v>
      </c>
      <c r="I44" s="38">
        <v>17</v>
      </c>
      <c r="J44" s="38">
        <v>6</v>
      </c>
      <c r="K44" s="38">
        <v>8</v>
      </c>
      <c r="L44" s="39">
        <f t="shared" si="0"/>
        <v>68</v>
      </c>
    </row>
    <row r="45" spans="1:12" s="36" customFormat="1" ht="12.95" customHeight="1">
      <c r="A45" s="21" t="s">
        <v>169</v>
      </c>
      <c r="B45" s="21" t="s">
        <v>170</v>
      </c>
      <c r="C45" s="21" t="s">
        <v>171</v>
      </c>
      <c r="D45" s="22">
        <v>2329000</v>
      </c>
      <c r="E45" s="22">
        <v>700000</v>
      </c>
      <c r="F45" s="38">
        <v>11</v>
      </c>
      <c r="G45" s="38">
        <v>3</v>
      </c>
      <c r="H45" s="38">
        <v>10</v>
      </c>
      <c r="I45" s="38">
        <v>11</v>
      </c>
      <c r="J45" s="38">
        <v>5</v>
      </c>
      <c r="K45" s="38">
        <v>6</v>
      </c>
      <c r="L45" s="39">
        <f t="shared" si="0"/>
        <v>46</v>
      </c>
    </row>
    <row r="46" spans="1:12" s="36" customFormat="1" ht="12.95" customHeight="1">
      <c r="A46" s="21" t="s">
        <v>130</v>
      </c>
      <c r="B46" s="21" t="s">
        <v>131</v>
      </c>
      <c r="C46" s="21" t="s">
        <v>132</v>
      </c>
      <c r="D46" s="22">
        <v>1510000</v>
      </c>
      <c r="E46" s="22">
        <v>1250000</v>
      </c>
      <c r="F46" s="38">
        <v>15</v>
      </c>
      <c r="G46" s="38">
        <v>4</v>
      </c>
      <c r="H46" s="38">
        <v>16</v>
      </c>
      <c r="I46" s="38">
        <v>15</v>
      </c>
      <c r="J46" s="38">
        <v>7</v>
      </c>
      <c r="K46" s="38">
        <v>8</v>
      </c>
      <c r="L46" s="39">
        <f t="shared" si="0"/>
        <v>65</v>
      </c>
    </row>
    <row r="47" spans="1:12" s="36" customFormat="1" ht="12.95" customHeight="1">
      <c r="A47" s="21" t="s">
        <v>154</v>
      </c>
      <c r="B47" s="21" t="s">
        <v>155</v>
      </c>
      <c r="C47" s="21" t="s">
        <v>156</v>
      </c>
      <c r="D47" s="22">
        <v>2535000</v>
      </c>
      <c r="E47" s="22">
        <v>850000</v>
      </c>
      <c r="F47" s="38">
        <v>15</v>
      </c>
      <c r="G47" s="38">
        <v>5</v>
      </c>
      <c r="H47" s="38">
        <v>16</v>
      </c>
      <c r="I47" s="38">
        <v>9</v>
      </c>
      <c r="J47" s="38">
        <v>8</v>
      </c>
      <c r="K47" s="38">
        <v>7</v>
      </c>
      <c r="L47" s="39">
        <f t="shared" si="0"/>
        <v>60</v>
      </c>
    </row>
    <row r="48" spans="1:12" s="36" customFormat="1" ht="12.95" customHeight="1">
      <c r="A48" s="21" t="s">
        <v>124</v>
      </c>
      <c r="B48" s="21" t="s">
        <v>125</v>
      </c>
      <c r="C48" s="21" t="s">
        <v>126</v>
      </c>
      <c r="D48" s="22">
        <v>4346500</v>
      </c>
      <c r="E48" s="22">
        <v>750000</v>
      </c>
      <c r="F48" s="38">
        <v>16</v>
      </c>
      <c r="G48" s="38">
        <v>5</v>
      </c>
      <c r="H48" s="38">
        <v>16</v>
      </c>
      <c r="I48" s="38">
        <v>17</v>
      </c>
      <c r="J48" s="38">
        <v>8</v>
      </c>
      <c r="K48" s="38">
        <v>8</v>
      </c>
      <c r="L48" s="39">
        <f t="shared" si="0"/>
        <v>70</v>
      </c>
    </row>
    <row r="49" spans="1:12" s="36" customFormat="1" ht="12.95" customHeight="1">
      <c r="A49" s="21" t="s">
        <v>136</v>
      </c>
      <c r="B49" s="21" t="s">
        <v>137</v>
      </c>
      <c r="C49" s="21" t="s">
        <v>138</v>
      </c>
      <c r="D49" s="22">
        <v>1266000</v>
      </c>
      <c r="E49" s="22">
        <v>980000</v>
      </c>
      <c r="F49" s="38">
        <v>16</v>
      </c>
      <c r="G49" s="38">
        <v>7</v>
      </c>
      <c r="H49" s="38">
        <v>15</v>
      </c>
      <c r="I49" s="38">
        <v>15</v>
      </c>
      <c r="J49" s="38">
        <v>6</v>
      </c>
      <c r="K49" s="38">
        <v>7</v>
      </c>
      <c r="L49" s="39">
        <f t="shared" si="0"/>
        <v>66</v>
      </c>
    </row>
    <row r="50" spans="1:12" s="36" customFormat="1" ht="12.95" customHeight="1">
      <c r="A50" s="21" t="s">
        <v>121</v>
      </c>
      <c r="B50" s="21" t="s">
        <v>122</v>
      </c>
      <c r="C50" s="21" t="s">
        <v>123</v>
      </c>
      <c r="D50" s="22">
        <v>3740000</v>
      </c>
      <c r="E50" s="22">
        <v>1250000</v>
      </c>
      <c r="F50" s="38">
        <v>16</v>
      </c>
      <c r="G50" s="38">
        <v>6</v>
      </c>
      <c r="H50" s="38">
        <v>18</v>
      </c>
      <c r="I50" s="38">
        <v>18</v>
      </c>
      <c r="J50" s="38">
        <v>7</v>
      </c>
      <c r="K50" s="38">
        <v>7</v>
      </c>
      <c r="L50" s="39">
        <f t="shared" si="0"/>
        <v>72</v>
      </c>
    </row>
    <row r="51" spans="1:12" s="36" customFormat="1" ht="12.95" customHeight="1">
      <c r="A51" s="21" t="s">
        <v>109</v>
      </c>
      <c r="B51" s="21" t="s">
        <v>110</v>
      </c>
      <c r="C51" s="21" t="s">
        <v>111</v>
      </c>
      <c r="D51" s="22">
        <v>2895000</v>
      </c>
      <c r="E51" s="22">
        <v>920000</v>
      </c>
      <c r="F51" s="38">
        <v>18</v>
      </c>
      <c r="G51" s="38">
        <v>5</v>
      </c>
      <c r="H51" s="38">
        <v>17</v>
      </c>
      <c r="I51" s="38">
        <v>19</v>
      </c>
      <c r="J51" s="38">
        <v>5</v>
      </c>
      <c r="K51" s="38">
        <v>7</v>
      </c>
      <c r="L51" s="39">
        <f t="shared" si="0"/>
        <v>71</v>
      </c>
    </row>
    <row r="52" spans="1:12" s="36" customFormat="1" ht="12.95" customHeight="1">
      <c r="A52" s="21" t="s">
        <v>100</v>
      </c>
      <c r="B52" s="21" t="s">
        <v>101</v>
      </c>
      <c r="C52" s="21" t="s">
        <v>102</v>
      </c>
      <c r="D52" s="22">
        <v>3405000</v>
      </c>
      <c r="E52" s="22">
        <v>1250000</v>
      </c>
      <c r="F52" s="38">
        <v>15</v>
      </c>
      <c r="G52" s="38">
        <v>7</v>
      </c>
      <c r="H52" s="38">
        <v>18</v>
      </c>
      <c r="I52" s="38">
        <v>19</v>
      </c>
      <c r="J52" s="38">
        <v>7</v>
      </c>
      <c r="K52" s="38">
        <v>7</v>
      </c>
      <c r="L52" s="39">
        <f t="shared" si="0"/>
        <v>73</v>
      </c>
    </row>
    <row r="53" spans="1:12" s="36" customFormat="1" ht="12.95" customHeight="1">
      <c r="A53" s="21" t="s">
        <v>151</v>
      </c>
      <c r="B53" s="21" t="s">
        <v>152</v>
      </c>
      <c r="C53" s="21" t="s">
        <v>153</v>
      </c>
      <c r="D53" s="22">
        <v>2605500</v>
      </c>
      <c r="E53" s="22">
        <v>1250000</v>
      </c>
      <c r="F53" s="38">
        <v>14</v>
      </c>
      <c r="G53" s="38">
        <v>5</v>
      </c>
      <c r="H53" s="38">
        <v>12</v>
      </c>
      <c r="I53" s="38">
        <v>13</v>
      </c>
      <c r="J53" s="38">
        <v>7</v>
      </c>
      <c r="K53" s="38">
        <v>7</v>
      </c>
      <c r="L53" s="39">
        <f t="shared" si="0"/>
        <v>58</v>
      </c>
    </row>
    <row r="54" spans="1:12" s="36" customFormat="1" ht="12.95" customHeight="1">
      <c r="A54" s="21" t="s">
        <v>79</v>
      </c>
      <c r="B54" s="21" t="s">
        <v>80</v>
      </c>
      <c r="C54" s="21" t="s">
        <v>81</v>
      </c>
      <c r="D54" s="24">
        <v>2697500</v>
      </c>
      <c r="E54" s="22">
        <v>1250000</v>
      </c>
      <c r="F54" s="38">
        <v>25</v>
      </c>
      <c r="G54" s="38">
        <v>7</v>
      </c>
      <c r="H54" s="38">
        <v>16</v>
      </c>
      <c r="I54" s="38">
        <v>17</v>
      </c>
      <c r="J54" s="38">
        <v>8</v>
      </c>
      <c r="K54" s="38">
        <v>8</v>
      </c>
      <c r="L54" s="39">
        <f t="shared" si="0"/>
        <v>81</v>
      </c>
    </row>
    <row r="55" spans="1:12" s="36" customFormat="1" ht="12.95" customHeight="1">
      <c r="A55" s="21" t="s">
        <v>53</v>
      </c>
      <c r="B55" s="21" t="s">
        <v>54</v>
      </c>
      <c r="C55" s="21" t="s">
        <v>55</v>
      </c>
      <c r="D55" s="22">
        <v>2150000</v>
      </c>
      <c r="E55" s="22">
        <v>1250000</v>
      </c>
      <c r="F55" s="38">
        <v>24</v>
      </c>
      <c r="G55" s="38">
        <v>9</v>
      </c>
      <c r="H55" s="38">
        <v>19</v>
      </c>
      <c r="I55" s="38">
        <v>18</v>
      </c>
      <c r="J55" s="38">
        <v>9</v>
      </c>
      <c r="K55" s="38">
        <v>8</v>
      </c>
      <c r="L55" s="39">
        <f t="shared" si="0"/>
        <v>87</v>
      </c>
    </row>
    <row r="56" spans="1:12" s="36" customFormat="1" ht="12.95" customHeight="1">
      <c r="A56" s="21" t="s">
        <v>160</v>
      </c>
      <c r="B56" s="21" t="s">
        <v>161</v>
      </c>
      <c r="C56" s="21" t="s">
        <v>162</v>
      </c>
      <c r="D56" s="22">
        <v>1955100</v>
      </c>
      <c r="E56" s="22">
        <v>1250000</v>
      </c>
      <c r="F56" s="38">
        <v>17</v>
      </c>
      <c r="G56" s="38">
        <v>5</v>
      </c>
      <c r="H56" s="38">
        <v>10</v>
      </c>
      <c r="I56" s="38">
        <v>10</v>
      </c>
      <c r="J56" s="38">
        <v>5</v>
      </c>
      <c r="K56" s="38">
        <v>6</v>
      </c>
      <c r="L56" s="39">
        <f t="shared" si="0"/>
        <v>53</v>
      </c>
    </row>
    <row r="57" spans="1:12" s="36" customFormat="1" ht="12.95" customHeight="1">
      <c r="A57" s="21" t="s">
        <v>106</v>
      </c>
      <c r="B57" s="21" t="s">
        <v>107</v>
      </c>
      <c r="C57" s="21" t="s">
        <v>108</v>
      </c>
      <c r="D57" s="22">
        <v>3056990</v>
      </c>
      <c r="E57" s="22">
        <v>1250000</v>
      </c>
      <c r="F57" s="38">
        <v>15</v>
      </c>
      <c r="G57" s="38">
        <v>7</v>
      </c>
      <c r="H57" s="38">
        <v>18</v>
      </c>
      <c r="I57" s="38">
        <v>18</v>
      </c>
      <c r="J57" s="38">
        <v>7</v>
      </c>
      <c r="K57" s="38">
        <v>7</v>
      </c>
      <c r="L57" s="39">
        <f t="shared" si="0"/>
        <v>72</v>
      </c>
    </row>
    <row r="58" spans="1:12" s="36" customFormat="1" ht="12.95" customHeight="1">
      <c r="A58" s="21" t="s">
        <v>112</v>
      </c>
      <c r="B58" s="21" t="s">
        <v>113</v>
      </c>
      <c r="C58" s="21" t="s">
        <v>114</v>
      </c>
      <c r="D58" s="22">
        <v>2320000</v>
      </c>
      <c r="E58" s="22">
        <v>800000</v>
      </c>
      <c r="F58" s="38">
        <v>15</v>
      </c>
      <c r="G58" s="38">
        <v>6</v>
      </c>
      <c r="H58" s="38">
        <v>19</v>
      </c>
      <c r="I58" s="38">
        <v>13</v>
      </c>
      <c r="J58" s="38">
        <v>8</v>
      </c>
      <c r="K58" s="38">
        <v>8</v>
      </c>
      <c r="L58" s="39">
        <f t="shared" si="0"/>
        <v>69</v>
      </c>
    </row>
    <row r="59" spans="1:12" s="36" customFormat="1" ht="12.95" customHeight="1">
      <c r="A59" s="21" t="s">
        <v>142</v>
      </c>
      <c r="B59" s="21" t="s">
        <v>143</v>
      </c>
      <c r="C59" s="21" t="s">
        <v>144</v>
      </c>
      <c r="D59" s="22">
        <v>3160000</v>
      </c>
      <c r="E59" s="22">
        <v>1250000</v>
      </c>
      <c r="F59" s="38">
        <v>14</v>
      </c>
      <c r="G59" s="38">
        <v>5</v>
      </c>
      <c r="H59" s="38">
        <v>14</v>
      </c>
      <c r="I59" s="38">
        <v>15</v>
      </c>
      <c r="J59" s="38">
        <v>6</v>
      </c>
      <c r="K59" s="38">
        <v>7</v>
      </c>
      <c r="L59" s="39">
        <f t="shared" si="0"/>
        <v>61</v>
      </c>
    </row>
    <row r="60" spans="1:12" s="36" customFormat="1" ht="12.95" customHeight="1">
      <c r="A60" s="21" t="s">
        <v>166</v>
      </c>
      <c r="B60" s="21" t="s">
        <v>167</v>
      </c>
      <c r="C60" s="21" t="s">
        <v>168</v>
      </c>
      <c r="D60" s="22">
        <v>1949200</v>
      </c>
      <c r="E60" s="22">
        <v>950000</v>
      </c>
      <c r="F60" s="38">
        <v>11</v>
      </c>
      <c r="G60" s="38">
        <v>6</v>
      </c>
      <c r="H60" s="38">
        <v>12</v>
      </c>
      <c r="I60" s="38">
        <v>10</v>
      </c>
      <c r="J60" s="38">
        <v>6</v>
      </c>
      <c r="K60" s="38">
        <v>6</v>
      </c>
      <c r="L60" s="39">
        <f t="shared" si="0"/>
        <v>51</v>
      </c>
    </row>
    <row r="61" spans="1:12" ht="12.95">
      <c r="A61" s="4"/>
      <c r="B61" s="4"/>
      <c r="C61" s="4"/>
      <c r="D61" s="5">
        <f>SUM(D20:D60)</f>
        <v>117565861</v>
      </c>
      <c r="E61" s="5">
        <f>SUM(E20:E60)</f>
        <v>45860000</v>
      </c>
      <c r="F61" s="4"/>
      <c r="G61" s="4"/>
      <c r="H61" s="4"/>
      <c r="I61" s="4"/>
      <c r="J61" s="4"/>
      <c r="K61" s="4"/>
      <c r="L61" s="4"/>
    </row>
  </sheetData>
  <mergeCells count="18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11:L11"/>
    <mergeCell ref="E16:E19"/>
    <mergeCell ref="L16:L18"/>
    <mergeCell ref="F17:G17"/>
    <mergeCell ref="H17:K17"/>
    <mergeCell ref="D12:L12"/>
    <mergeCell ref="D13:L13"/>
    <mergeCell ref="D14:L14"/>
    <mergeCell ref="F16:K16"/>
  </mergeCells>
  <dataValidations count="5">
    <dataValidation type="decimal" operator="lessThanOrEqual" allowBlank="1" showInputMessage="1" showErrorMessage="1" error="max. 40" sqref="F1:F12 F15:F17 G20:K60 F20:F1048576" xr:uid="{289CECFA-00E7-0943-8987-C991DFEA9A2D}">
      <formula1>30</formula1>
    </dataValidation>
    <dataValidation type="decimal" operator="lessThanOrEqual" allowBlank="1" showInputMessage="1" showErrorMessage="1" error="max. 15" sqref="G15:G17 G1:G12 G61:G1048576" xr:uid="{F0448838-F939-0345-BFF8-EC5CE82D202C}">
      <formula1>20</formula1>
    </dataValidation>
    <dataValidation type="decimal" operator="lessThanOrEqual" allowBlank="1" showInputMessage="1" showErrorMessage="1" error="max. 15" sqref="H1:H12 H15:H17 H61:H1048576" xr:uid="{D829B349-1AFA-9147-9C33-AD506AF1FA31}">
      <formula1>10</formula1>
    </dataValidation>
    <dataValidation type="decimal" operator="lessThanOrEqual" allowBlank="1" showInputMessage="1" showErrorMessage="1" error="max. 5" sqref="I15:I17 I1:I12 I61:I1048576" xr:uid="{00A66A04-AA94-B248-9AEE-FA751D151991}">
      <formula1>20</formula1>
    </dataValidation>
    <dataValidation type="decimal" operator="lessThanOrEqual" allowBlank="1" showInputMessage="1" showErrorMessage="1" error="max. 10" sqref="J1:K12 J15:K17 J61:K1048576" xr:uid="{B3C34644-446F-C14F-B5FA-97126E46476C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02891-466C-4297-BBA9-415DF8D3BEC1}"/>
</file>

<file path=customXml/itemProps2.xml><?xml version="1.0" encoding="utf-8"?>
<ds:datastoreItem xmlns:ds="http://schemas.openxmlformats.org/officeDocument/2006/customXml" ds:itemID="{019C454F-5295-4688-BDE3-514824CCF44C}"/>
</file>

<file path=customXml/itemProps3.xml><?xml version="1.0" encoding="utf-8"?>
<ds:datastoreItem xmlns:ds="http://schemas.openxmlformats.org/officeDocument/2006/customXml" ds:itemID="{620F5539-263A-47B0-8F71-C33FA0C23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2026-03-13T15:14:39Z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