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ereza.tylova\Downloads\"/>
    </mc:Choice>
  </mc:AlternateContent>
  <xr:revisionPtr revIDLastSave="0" documentId="13_ncr:1_{507D4678-BC5A-488B-9351-8F9737F23B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tribuční projekty" sheetId="2" r:id="rId1"/>
    <sheet name="DKr" sheetId="4" r:id="rId2"/>
    <sheet name="DKu" sheetId="5" r:id="rId3"/>
    <sheet name="MP" sheetId="7" r:id="rId4"/>
    <sheet name="MŠ" sheetId="6" r:id="rId5"/>
    <sheet name="ZK" sheetId="8" r:id="rId6"/>
  </sheets>
  <definedNames>
    <definedName name="_xlnm.Print_Area" localSheetId="0">'distribuční projekty'!$A$1:$M$32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2" l="1"/>
  <c r="T19" i="2"/>
  <c r="T20" i="2"/>
  <c r="T21" i="2"/>
  <c r="T17" i="2"/>
  <c r="L27" i="2"/>
  <c r="L23" i="2"/>
  <c r="L21" i="2"/>
  <c r="L26" i="2"/>
  <c r="L20" i="2"/>
  <c r="L18" i="2"/>
  <c r="L19" i="2"/>
  <c r="L17" i="2"/>
  <c r="L22" i="2"/>
  <c r="L24" i="2"/>
  <c r="L25" i="2"/>
  <c r="L27" i="8"/>
  <c r="L26" i="8"/>
  <c r="L25" i="8"/>
  <c r="L24" i="8"/>
  <c r="L23" i="8"/>
  <c r="L22" i="8"/>
  <c r="L21" i="8"/>
  <c r="L20" i="8"/>
  <c r="L19" i="8"/>
  <c r="L18" i="8"/>
  <c r="L17" i="8"/>
  <c r="L27" i="6"/>
  <c r="L26" i="6"/>
  <c r="L25" i="6"/>
  <c r="L24" i="6"/>
  <c r="L23" i="6"/>
  <c r="L22" i="6"/>
  <c r="L21" i="6"/>
  <c r="L20" i="6"/>
  <c r="L19" i="6"/>
  <c r="L18" i="6"/>
  <c r="L17" i="6"/>
  <c r="L27" i="7"/>
  <c r="L26" i="7"/>
  <c r="L25" i="7"/>
  <c r="L24" i="7"/>
  <c r="L23" i="7"/>
  <c r="L22" i="7"/>
  <c r="L21" i="7"/>
  <c r="L20" i="7"/>
  <c r="L19" i="7"/>
  <c r="L18" i="7"/>
  <c r="L17" i="7"/>
  <c r="L27" i="5"/>
  <c r="L26" i="5"/>
  <c r="L25" i="5"/>
  <c r="L24" i="5"/>
  <c r="L23" i="5"/>
  <c r="L22" i="5"/>
  <c r="L21" i="5"/>
  <c r="L20" i="5"/>
  <c r="L19" i="5"/>
  <c r="L18" i="5"/>
  <c r="L17" i="5"/>
  <c r="M28" i="2"/>
  <c r="E28" i="2"/>
  <c r="D28" i="2"/>
  <c r="L27" i="4"/>
  <c r="L26" i="4"/>
  <c r="L25" i="4"/>
  <c r="L24" i="4"/>
  <c r="L23" i="4"/>
  <c r="L22" i="4"/>
  <c r="L21" i="4"/>
  <c r="L20" i="4"/>
  <c r="L19" i="4"/>
  <c r="L18" i="4"/>
  <c r="L17" i="4"/>
  <c r="M29" i="2" l="1"/>
</calcChain>
</file>

<file path=xl/sharedStrings.xml><?xml version="1.0" encoding="utf-8"?>
<sst xmlns="http://schemas.openxmlformats.org/spreadsheetml/2006/main" count="440" uniqueCount="80">
  <si>
    <t>Distribuční projekty – práce s publikem</t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</si>
  <si>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</si>
  <si>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</si>
  <si>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Podpora VOD platforem, které nabízejí kurátorovaný, kulturně a společensky přínosný obsah.</t>
  </si>
  <si>
    <t>2. Podpora projektů zvyšujících dostupnost české audiovizuální tvorby v komunitním prostředí (školy, kulturní centra a další).</t>
  </si>
  <si>
    <t>3. Podpora inovací ve způsobu distribuce a práce s publikem._x000D_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</si>
  <si>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</si>
  <si>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>Specifikace dotačního okruhu</t>
  </si>
  <si>
    <t>Podpora je určena pro VOD platformy, internetové portály rozcestníkového typu odkazující k legálnímu audiovizuálnímu obsahu a projekty, které do kinodistribuce a obdobné distribuce (např. site-specific) společně uvádí skupinu audiovizuálních děl spojených jednotným žánrem, námětem, formátem, zemí původu apod. a které originálním způsobem nad rámec standardní distribuce pracují s publikem.</t>
  </si>
  <si>
    <t>Podpora není určena pro jednotlivá audiovizuální díla a jejich kino-, DVD, VoD, Blu-ray distribuci ani pro distribuci pásem audiovizuálních děl, která jsou jedním distribučním titulem v délce standardní celovečerní stopáže delší než 60 minut.
Podpora není určena pro online filmová periodika, která nefungují jako rozcestník k legálnímu audiovizuálnímu obsahu. 
Podpora není určena pro filmové festivaly, konference a přehlídky.
Podpora není určena pro jednotlivé filmové kluby a kina._x000D_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</si>
  <si>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</si>
  <si>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</si>
  <si>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</si>
  <si>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</si>
  <si>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</si>
  <si>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</si>
  <si>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</si>
  <si>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</si>
  <si>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</si>
  <si>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</si>
  <si>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</si>
  <si>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</si>
  <si>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</si>
  <si>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</si>
  <si>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</si>
  <si>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</si>
  <si>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</si>
  <si>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</si>
  <si>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</si>
  <si>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</si>
  <si>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</si>
  <si>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</si>
  <si>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0-15</t>
  </si>
  <si>
    <t>0-35</t>
  </si>
  <si>
    <t>0-10</t>
  </si>
  <si>
    <t>0-20</t>
  </si>
  <si>
    <t>zbývá</t>
  </si>
  <si>
    <t>Realizační tým</t>
  </si>
  <si>
    <t>Aeroškola z.s.</t>
  </si>
  <si>
    <t>Občanské sdružení pro podporu animovaného filmu, z.s.</t>
  </si>
  <si>
    <t>Univerzita Palackého v Olomouci</t>
  </si>
  <si>
    <t>AZN kru s.r.o.</t>
  </si>
  <si>
    <t>Umění je Kunst, z. s.</t>
  </si>
  <si>
    <t>Doc-Air Distribution s.r.o.</t>
  </si>
  <si>
    <t>krutón, z. s.</t>
  </si>
  <si>
    <t>Člověk v tísni o.p.s.</t>
  </si>
  <si>
    <t>KVIFF.TV a.s.</t>
  </si>
  <si>
    <t>JUNIORFEST, z.s.</t>
  </si>
  <si>
    <t>Tvorba webového portálu o dětské audiovizi - www.maleoci.cz</t>
  </si>
  <si>
    <t>Tomíček a další příběhy z města stínů</t>
  </si>
  <si>
    <t>Aniont 2026</t>
  </si>
  <si>
    <t>VOD portál Watch and Know 2026</t>
  </si>
  <si>
    <t>Biošortky naživo: Malé filmy, velká věda</t>
  </si>
  <si>
    <t>Kino Utajeno</t>
  </si>
  <si>
    <t>Doc Alliance Films</t>
  </si>
  <si>
    <t>Young &amp; Short 2026</t>
  </si>
  <si>
    <t>Filmy do škol – mladá generace filmových diváků</t>
  </si>
  <si>
    <t>KVIFF.TV – infrastrukturní migrace s cílem rozšíření distribučního modelu a publik</t>
  </si>
  <si>
    <t>Juniorfest film centrum</t>
  </si>
  <si>
    <t>31.01.2027</t>
  </si>
  <si>
    <t>ano</t>
  </si>
  <si>
    <t>ne</t>
  </si>
  <si>
    <t xml:space="preserve">Podpora není určena pro jednotlivá audiovizuální díla a jejich kino-, DVD, VoD, Blu-ray distribuci ani pro distribuci pásem audiovizuálních děl, která jsou jedním distribučním titulem v délce standardní celovečerní stopáže delší než 60 minut.
Podpora není určena pro online filmová periodika, která nefungují jako rozcestník k legálnímu audiovizuálnímu obsahu. 
Podpora není určena pro filmové festivaly, konference a přehlídky.
Podpora není určena pro jednotlivé filmové kluby a kina.
</t>
  </si>
  <si>
    <t>47/2026</t>
  </si>
  <si>
    <t>48/2026</t>
  </si>
  <si>
    <t>49/2026</t>
  </si>
  <si>
    <t>56/2026</t>
  </si>
  <si>
    <t>57/2026</t>
  </si>
  <si>
    <t xml:space="preserve">81/2026 </t>
  </si>
  <si>
    <t>89/2026</t>
  </si>
  <si>
    <t>90/2026</t>
  </si>
  <si>
    <t>91/2026</t>
  </si>
  <si>
    <t>98/2026</t>
  </si>
  <si>
    <t>121/2026</t>
  </si>
  <si>
    <r>
      <t>Evidenční číslo výzvy:</t>
    </r>
    <r>
      <rPr>
        <sz val="9.5"/>
        <color rgb="FF000000"/>
        <rFont val="Arial"/>
        <family val="2"/>
        <charset val="238"/>
      </rPr>
      <t xml:space="preserve"> 2026-D-3-2-7</t>
    </r>
  </si>
  <si>
    <r>
      <t>Dotační okruh:</t>
    </r>
    <r>
      <rPr>
        <sz val="9.5"/>
        <color rgb="FF000000"/>
        <rFont val="Arial"/>
        <family val="2"/>
        <charset val="238"/>
      </rPr>
      <t xml:space="preserve"> Distribuce audiovizuálního díla nebo skupiny audiovizuálních děl</t>
    </r>
  </si>
  <si>
    <r>
      <t>Lhůta pro podávání žádostí:</t>
    </r>
    <r>
      <rPr>
        <sz val="9.5"/>
        <color rgb="FF000000"/>
        <rFont val="Arial"/>
        <family val="2"/>
        <charset val="238"/>
      </rPr>
      <t xml:space="preserve"> 19. 09. 2025–20. 10. 2025</t>
    </r>
  </si>
  <si>
    <r>
      <t>Finanční alokace:</t>
    </r>
    <r>
      <rPr>
        <sz val="9.5"/>
        <color rgb="FF000000"/>
        <rFont val="Arial"/>
        <family val="2"/>
        <charset val="238"/>
      </rPr>
      <t xml:space="preserve"> 3 500 000 Kč</t>
    </r>
  </si>
  <si>
    <r>
      <t>Lhůta pro dokončení projektu:</t>
    </r>
    <r>
      <rPr>
        <sz val="9.5"/>
        <color rgb="FF000000"/>
        <rFont val="Arial"/>
        <family val="2"/>
        <charset val="238"/>
      </rPr>
      <t xml:space="preserve"> dle žádosti o podporu audiovize, nejpozději však do 31.01.2027</t>
    </r>
  </si>
  <si>
    <t>Maximální podíl podpory na 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</si>
</sst>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ADADAD"/>
      </left>
      <right style="thin">
        <color rgb="FFADADAD"/>
      </right>
      <top/>
      <bottom style="thin">
        <color rgb="FFADADAD"/>
      </bottom>
      <diagonal/>
    </border>
    <border>
      <left/>
      <right style="thin">
        <color rgb="FFADADAD"/>
      </right>
      <top/>
      <bottom style="thin">
        <color rgb="FFADADAD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6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9" fontId="6" fillId="0" borderId="19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3" fontId="6" fillId="0" borderId="19" xfId="0" applyNumberFormat="1" applyFont="1" applyBorder="1"/>
    <xf numFmtId="3" fontId="6" fillId="0" borderId="0" xfId="0" applyNumberFormat="1" applyFont="1"/>
    <xf numFmtId="3" fontId="3" fillId="2" borderId="0" xfId="0" applyNumberFormat="1" applyFont="1" applyFill="1" applyAlignment="1">
      <alignment horizontal="right" vertical="top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4" fontId="6" fillId="0" borderId="19" xfId="0" applyNumberFormat="1" applyFont="1" applyBorder="1"/>
    <xf numFmtId="3" fontId="6" fillId="0" borderId="21" xfId="0" applyNumberFormat="1" applyFont="1" applyBorder="1"/>
    <xf numFmtId="9" fontId="6" fillId="0" borderId="21" xfId="0" applyNumberFormat="1" applyFont="1" applyBorder="1" applyAlignment="1">
      <alignment horizontal="center"/>
    </xf>
    <xf numFmtId="14" fontId="6" fillId="0" borderId="21" xfId="0" applyNumberFormat="1" applyFont="1" applyBorder="1"/>
    <xf numFmtId="14" fontId="3" fillId="0" borderId="19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right"/>
    </xf>
    <xf numFmtId="14" fontId="6" fillId="0" borderId="19" xfId="0" applyNumberFormat="1" applyFont="1" applyBorder="1" applyAlignment="1">
      <alignment wrapText="1"/>
    </xf>
    <xf numFmtId="3" fontId="3" fillId="2" borderId="0" xfId="0" applyNumberFormat="1" applyFont="1" applyFill="1" applyAlignment="1">
      <alignment horizontal="left" vertical="top"/>
    </xf>
    <xf numFmtId="0" fontId="6" fillId="0" borderId="19" xfId="0" applyFont="1" applyBorder="1"/>
    <xf numFmtId="0" fontId="3" fillId="0" borderId="19" xfId="0" applyFont="1" applyBorder="1"/>
    <xf numFmtId="0" fontId="6" fillId="0" borderId="20" xfId="0" applyFont="1" applyBorder="1"/>
    <xf numFmtId="0" fontId="3" fillId="0" borderId="21" xfId="0" applyFont="1" applyBorder="1"/>
    <xf numFmtId="0" fontId="6" fillId="0" borderId="21" xfId="0" applyFont="1" applyBorder="1"/>
    <xf numFmtId="0" fontId="9" fillId="0" borderId="0" xfId="0" applyFont="1"/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="70" zoomScaleNormal="70" workbookViewId="0"/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43.54296875" style="2" customWidth="1"/>
    <col min="4" max="4" width="15.453125" style="2" customWidth="1"/>
    <col min="5" max="5" width="15" style="2" customWidth="1"/>
    <col min="6" max="6" width="10.7265625" style="2" customWidth="1"/>
    <col min="7" max="7" width="9.453125" style="2" customWidth="1"/>
    <col min="8" max="8" width="10.7265625" style="2" customWidth="1"/>
    <col min="9" max="9" width="9.453125" style="2" customWidth="1"/>
    <col min="10" max="10" width="10.26953125" style="2" customWidth="1"/>
    <col min="11" max="11" width="8.26953125" style="2" customWidth="1"/>
    <col min="12" max="12" width="11.26953125" style="2" customWidth="1"/>
    <col min="13" max="13" width="14.453125" style="2" customWidth="1"/>
    <col min="14" max="19" width="13.54296875" style="2" customWidth="1"/>
    <col min="20" max="16384" width="9.1796875" style="2"/>
  </cols>
  <sheetData>
    <row r="1" spans="1:20" ht="38.25" customHeight="1" x14ac:dyDescent="0.35">
      <c r="A1" s="1" t="s">
        <v>0</v>
      </c>
    </row>
    <row r="2" spans="1:20" ht="15" customHeight="1" x14ac:dyDescent="0.35">
      <c r="A2" s="18" t="s">
        <v>74</v>
      </c>
      <c r="D2" s="3" t="s">
        <v>1</v>
      </c>
    </row>
    <row r="3" spans="1:20" ht="15" customHeight="1" x14ac:dyDescent="0.35">
      <c r="A3" s="3" t="s">
        <v>2</v>
      </c>
      <c r="D3" s="8" t="s">
        <v>3</v>
      </c>
    </row>
    <row r="4" spans="1:20" ht="15" customHeight="1" x14ac:dyDescent="0.35">
      <c r="A4" s="18" t="s">
        <v>75</v>
      </c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</row>
    <row r="5" spans="1:20" ht="15" customHeight="1" x14ac:dyDescent="0.35">
      <c r="A5" s="18" t="s">
        <v>76</v>
      </c>
      <c r="D5" s="2" t="s">
        <v>5</v>
      </c>
    </row>
    <row r="6" spans="1:20" ht="13.5" customHeight="1" x14ac:dyDescent="0.35">
      <c r="A6" s="18" t="s">
        <v>77</v>
      </c>
    </row>
    <row r="7" spans="1:20" ht="14.15" customHeight="1" x14ac:dyDescent="0.35">
      <c r="A7" s="43" t="s">
        <v>78</v>
      </c>
      <c r="B7" s="44"/>
      <c r="C7" s="44"/>
    </row>
    <row r="8" spans="1:20" ht="15" customHeight="1" x14ac:dyDescent="0.35">
      <c r="A8" s="3" t="s">
        <v>6</v>
      </c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</row>
    <row r="9" spans="1:20" ht="45" customHeight="1" x14ac:dyDescent="0.35"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</row>
    <row r="10" spans="1:20" ht="71.25" customHeight="1" x14ac:dyDescent="0.35">
      <c r="D10" s="45" t="s">
        <v>62</v>
      </c>
      <c r="E10" s="45"/>
      <c r="F10" s="45"/>
      <c r="G10" s="45"/>
      <c r="H10" s="45"/>
      <c r="I10" s="45"/>
      <c r="J10" s="45"/>
      <c r="K10" s="45"/>
      <c r="L10" s="45"/>
      <c r="M10" s="45"/>
    </row>
    <row r="11" spans="1:20" ht="15" customHeight="1" x14ac:dyDescent="0.35">
      <c r="A11" s="3"/>
    </row>
    <row r="12" spans="1:20" ht="15" customHeight="1" x14ac:dyDescent="0.35">
      <c r="A12" s="3"/>
      <c r="G12" s="3"/>
      <c r="H12" s="3"/>
      <c r="I12" s="3"/>
      <c r="M12" s="12"/>
    </row>
    <row r="13" spans="1:20" ht="15" customHeight="1" x14ac:dyDescent="0.35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1"/>
      <c r="L13" s="46" t="s">
        <v>16</v>
      </c>
      <c r="M13" s="46" t="s">
        <v>17</v>
      </c>
      <c r="N13" s="46" t="s">
        <v>18</v>
      </c>
      <c r="O13" s="46" t="s">
        <v>19</v>
      </c>
      <c r="P13" s="56" t="s">
        <v>20</v>
      </c>
      <c r="Q13" s="56" t="s">
        <v>21</v>
      </c>
      <c r="R13" s="46" t="s">
        <v>22</v>
      </c>
      <c r="S13" s="46" t="s">
        <v>23</v>
      </c>
      <c r="T13" s="46" t="s">
        <v>79</v>
      </c>
    </row>
    <row r="14" spans="1:20" ht="14.5" customHeight="1" x14ac:dyDescent="0.35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3"/>
      <c r="L14" s="47"/>
      <c r="M14" s="47"/>
      <c r="N14" s="47"/>
      <c r="O14" s="47"/>
      <c r="P14" s="57"/>
      <c r="Q14" s="57"/>
      <c r="R14" s="47"/>
      <c r="S14" s="47"/>
      <c r="T14" s="47"/>
    </row>
    <row r="15" spans="1:20" ht="78" customHeight="1" x14ac:dyDescent="0.35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29</v>
      </c>
      <c r="J15" s="10" t="s">
        <v>30</v>
      </c>
      <c r="K15" s="15" t="s">
        <v>31</v>
      </c>
      <c r="L15" s="55"/>
      <c r="M15" s="47"/>
      <c r="N15" s="47"/>
      <c r="O15" s="47"/>
      <c r="P15" s="57"/>
      <c r="Q15" s="57"/>
      <c r="R15" s="47"/>
      <c r="S15" s="47"/>
      <c r="T15" s="47"/>
    </row>
    <row r="16" spans="1:20" ht="31" customHeight="1" x14ac:dyDescent="0.35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51"/>
      <c r="N16" s="55"/>
      <c r="O16" s="55"/>
      <c r="P16" s="57"/>
      <c r="Q16" s="57"/>
      <c r="R16" s="47"/>
      <c r="S16" s="47"/>
      <c r="T16" s="47"/>
    </row>
    <row r="17" spans="1:20" ht="12.75" customHeight="1" x14ac:dyDescent="0.25">
      <c r="A17" s="37" t="s">
        <v>71</v>
      </c>
      <c r="B17" s="37" t="s">
        <v>45</v>
      </c>
      <c r="C17" s="37" t="s">
        <v>56</v>
      </c>
      <c r="D17" s="24">
        <v>2824400</v>
      </c>
      <c r="E17" s="24">
        <v>1400000</v>
      </c>
      <c r="F17" s="7">
        <v>13.8</v>
      </c>
      <c r="G17" s="7">
        <v>30.2</v>
      </c>
      <c r="H17" s="7">
        <v>9.8000000000000007</v>
      </c>
      <c r="I17" s="7">
        <v>9.8000000000000007</v>
      </c>
      <c r="J17" s="7">
        <v>18</v>
      </c>
      <c r="K17" s="7">
        <v>8.4</v>
      </c>
      <c r="L17" s="16">
        <f t="shared" ref="L17:L27" si="0">SUM(F17:K17)</f>
        <v>90</v>
      </c>
      <c r="M17" s="24">
        <v>1150000</v>
      </c>
      <c r="N17" s="27" t="s">
        <v>61</v>
      </c>
      <c r="O17" s="21" t="s">
        <v>60</v>
      </c>
      <c r="P17" s="19">
        <v>0.5</v>
      </c>
      <c r="Q17" s="20">
        <v>0.9</v>
      </c>
      <c r="R17" s="29">
        <v>46387</v>
      </c>
      <c r="S17" s="29">
        <v>46418</v>
      </c>
      <c r="T17" s="19">
        <f>M17/(0.7*D17)</f>
        <v>0.58166589111214528</v>
      </c>
    </row>
    <row r="18" spans="1:20" ht="12.75" customHeight="1" x14ac:dyDescent="0.25">
      <c r="A18" s="37" t="s">
        <v>69</v>
      </c>
      <c r="B18" s="38" t="s">
        <v>43</v>
      </c>
      <c r="C18" s="37" t="s">
        <v>54</v>
      </c>
      <c r="D18" s="24">
        <v>9927600</v>
      </c>
      <c r="E18" s="24">
        <v>2000000</v>
      </c>
      <c r="F18" s="7">
        <v>14.6</v>
      </c>
      <c r="G18" s="7">
        <v>30.4</v>
      </c>
      <c r="H18" s="7">
        <v>9.6</v>
      </c>
      <c r="I18" s="7">
        <v>9.1999999999999993</v>
      </c>
      <c r="J18" s="7">
        <v>18</v>
      </c>
      <c r="K18" s="7">
        <v>8</v>
      </c>
      <c r="L18" s="16">
        <f t="shared" si="0"/>
        <v>89.8</v>
      </c>
      <c r="M18" s="25">
        <v>1600000</v>
      </c>
      <c r="N18" s="27" t="s">
        <v>61</v>
      </c>
      <c r="O18" s="22" t="s">
        <v>61</v>
      </c>
      <c r="P18" s="19">
        <v>0.34</v>
      </c>
      <c r="Q18" s="20">
        <v>0.5</v>
      </c>
      <c r="R18" s="29">
        <v>46418</v>
      </c>
      <c r="S18" s="29">
        <v>46418</v>
      </c>
      <c r="T18" s="19">
        <f t="shared" ref="T18:T21" si="1">M18/(0.7*D18)</f>
        <v>0.23023835425624378</v>
      </c>
    </row>
    <row r="19" spans="1:20" ht="12.75" customHeight="1" x14ac:dyDescent="0.25">
      <c r="A19" s="39" t="s">
        <v>70</v>
      </c>
      <c r="B19" s="40" t="s">
        <v>44</v>
      </c>
      <c r="C19" s="41" t="s">
        <v>55</v>
      </c>
      <c r="D19" s="30">
        <v>685000</v>
      </c>
      <c r="E19" s="30">
        <v>400000</v>
      </c>
      <c r="F19" s="7">
        <v>13.8</v>
      </c>
      <c r="G19" s="7">
        <v>27.4</v>
      </c>
      <c r="H19" s="7">
        <v>8.6</v>
      </c>
      <c r="I19" s="7">
        <v>8.8000000000000007</v>
      </c>
      <c r="J19" s="7">
        <v>16.399999999999999</v>
      </c>
      <c r="K19" s="7">
        <v>7.6</v>
      </c>
      <c r="L19" s="16">
        <f t="shared" si="0"/>
        <v>82.6</v>
      </c>
      <c r="M19" s="24">
        <v>300000</v>
      </c>
      <c r="N19" s="28" t="s">
        <v>60</v>
      </c>
      <c r="O19" s="23" t="s">
        <v>60</v>
      </c>
      <c r="P19" s="31">
        <v>0.73</v>
      </c>
      <c r="Q19" s="20">
        <v>0.9</v>
      </c>
      <c r="R19" s="32">
        <v>46418</v>
      </c>
      <c r="S19" s="29">
        <v>46418</v>
      </c>
      <c r="T19" s="19">
        <f t="shared" si="1"/>
        <v>0.62565172054223162</v>
      </c>
    </row>
    <row r="20" spans="1:20" ht="12.75" customHeight="1" x14ac:dyDescent="0.25">
      <c r="A20" s="37" t="s">
        <v>68</v>
      </c>
      <c r="B20" s="37" t="s">
        <v>42</v>
      </c>
      <c r="C20" s="37" t="s">
        <v>53</v>
      </c>
      <c r="D20" s="24">
        <v>705800</v>
      </c>
      <c r="E20" s="24">
        <v>290000</v>
      </c>
      <c r="F20" s="7">
        <v>13.8</v>
      </c>
      <c r="G20" s="7">
        <v>26.2</v>
      </c>
      <c r="H20" s="7">
        <v>8.6</v>
      </c>
      <c r="I20" s="7">
        <v>8.8000000000000007</v>
      </c>
      <c r="J20" s="7">
        <v>16.399999999999999</v>
      </c>
      <c r="K20" s="7">
        <v>8.4</v>
      </c>
      <c r="L20" s="16">
        <f t="shared" si="0"/>
        <v>82.200000000000017</v>
      </c>
      <c r="M20" s="24">
        <v>200000</v>
      </c>
      <c r="N20" s="27" t="s">
        <v>60</v>
      </c>
      <c r="O20" s="23" t="s">
        <v>60</v>
      </c>
      <c r="P20" s="19">
        <v>0.67</v>
      </c>
      <c r="Q20" s="20">
        <v>0.9</v>
      </c>
      <c r="R20" s="32">
        <v>46418</v>
      </c>
      <c r="S20" s="29">
        <v>46418</v>
      </c>
      <c r="T20" s="19">
        <f t="shared" si="1"/>
        <v>0.40480913249402911</v>
      </c>
    </row>
    <row r="21" spans="1:20" ht="12.75" customHeight="1" x14ac:dyDescent="0.25">
      <c r="A21" s="37" t="s">
        <v>66</v>
      </c>
      <c r="B21" s="37" t="s">
        <v>40</v>
      </c>
      <c r="C21" s="37" t="s">
        <v>51</v>
      </c>
      <c r="D21" s="24">
        <v>640000</v>
      </c>
      <c r="E21" s="24">
        <v>300000</v>
      </c>
      <c r="F21" s="7">
        <v>14</v>
      </c>
      <c r="G21" s="7">
        <v>23</v>
      </c>
      <c r="H21" s="7">
        <v>9.1999999999999993</v>
      </c>
      <c r="I21" s="7">
        <v>8.4</v>
      </c>
      <c r="J21" s="7">
        <v>15.2</v>
      </c>
      <c r="K21" s="7">
        <v>7.6</v>
      </c>
      <c r="L21" s="16">
        <f t="shared" si="0"/>
        <v>77.399999999999991</v>
      </c>
      <c r="M21" s="24">
        <v>250000</v>
      </c>
      <c r="N21" s="27" t="s">
        <v>60</v>
      </c>
      <c r="O21" s="23" t="s">
        <v>60</v>
      </c>
      <c r="P21" s="19">
        <v>0.63</v>
      </c>
      <c r="Q21" s="20">
        <v>0.9</v>
      </c>
      <c r="R21" s="33">
        <v>46387</v>
      </c>
      <c r="S21" s="29">
        <v>46418</v>
      </c>
      <c r="T21" s="19">
        <f t="shared" si="1"/>
        <v>0.5580357142857143</v>
      </c>
    </row>
    <row r="22" spans="1:20" ht="12.75" customHeight="1" x14ac:dyDescent="0.25">
      <c r="A22" s="37" t="s">
        <v>72</v>
      </c>
      <c r="B22" s="37" t="s">
        <v>46</v>
      </c>
      <c r="C22" s="37" t="s">
        <v>57</v>
      </c>
      <c r="D22" s="24">
        <v>641998</v>
      </c>
      <c r="E22" s="24">
        <v>320999</v>
      </c>
      <c r="F22" s="7">
        <v>10.4</v>
      </c>
      <c r="G22" s="7">
        <v>21.4</v>
      </c>
      <c r="H22" s="7">
        <v>9.1999999999999993</v>
      </c>
      <c r="I22" s="7">
        <v>8.6</v>
      </c>
      <c r="J22" s="7">
        <v>14.8</v>
      </c>
      <c r="K22" s="7">
        <v>7.2</v>
      </c>
      <c r="L22" s="16">
        <f t="shared" si="0"/>
        <v>71.600000000000009</v>
      </c>
      <c r="M22" s="24">
        <v>0</v>
      </c>
      <c r="N22" s="27" t="s">
        <v>61</v>
      </c>
      <c r="O22" s="14"/>
      <c r="P22" s="19">
        <v>0.5</v>
      </c>
      <c r="Q22" s="13"/>
      <c r="R22" s="34" t="s">
        <v>59</v>
      </c>
      <c r="S22" s="29"/>
      <c r="T22" s="19"/>
    </row>
    <row r="23" spans="1:20" ht="12.75" customHeight="1" x14ac:dyDescent="0.25">
      <c r="A23" s="37" t="s">
        <v>65</v>
      </c>
      <c r="B23" s="38" t="s">
        <v>39</v>
      </c>
      <c r="C23" s="37" t="s">
        <v>50</v>
      </c>
      <c r="D23" s="24">
        <v>969000</v>
      </c>
      <c r="E23" s="24">
        <v>800000</v>
      </c>
      <c r="F23" s="7">
        <v>10.6</v>
      </c>
      <c r="G23" s="7">
        <v>20.399999999999999</v>
      </c>
      <c r="H23" s="7">
        <v>8.4</v>
      </c>
      <c r="I23" s="7">
        <v>8.8000000000000007</v>
      </c>
      <c r="J23" s="7">
        <v>11.4</v>
      </c>
      <c r="K23" s="7">
        <v>7</v>
      </c>
      <c r="L23" s="16">
        <f t="shared" si="0"/>
        <v>66.599999999999994</v>
      </c>
      <c r="M23" s="24">
        <v>0</v>
      </c>
      <c r="N23" s="27" t="s">
        <v>60</v>
      </c>
      <c r="O23" s="14"/>
      <c r="P23" s="19">
        <v>0.83</v>
      </c>
      <c r="Q23" s="13"/>
      <c r="R23" s="33">
        <v>46387</v>
      </c>
      <c r="S23" s="29"/>
      <c r="T23" s="19"/>
    </row>
    <row r="24" spans="1:20" ht="12.75" customHeight="1" x14ac:dyDescent="0.25">
      <c r="A24" s="37" t="s">
        <v>73</v>
      </c>
      <c r="B24" s="37" t="s">
        <v>47</v>
      </c>
      <c r="C24" s="37" t="s">
        <v>58</v>
      </c>
      <c r="D24" s="24">
        <v>870000</v>
      </c>
      <c r="E24" s="24">
        <v>300000</v>
      </c>
      <c r="F24" s="7">
        <v>6.8</v>
      </c>
      <c r="G24" s="7">
        <v>20.2</v>
      </c>
      <c r="H24" s="7">
        <v>8.4</v>
      </c>
      <c r="I24" s="7">
        <v>8.4</v>
      </c>
      <c r="J24" s="7">
        <v>14.4</v>
      </c>
      <c r="K24" s="7">
        <v>6.4</v>
      </c>
      <c r="L24" s="16">
        <f t="shared" si="0"/>
        <v>64.599999999999994</v>
      </c>
      <c r="M24" s="24">
        <v>0</v>
      </c>
      <c r="N24" s="27" t="s">
        <v>61</v>
      </c>
      <c r="O24" s="14"/>
      <c r="P24" s="19">
        <v>0.5</v>
      </c>
      <c r="Q24" s="13"/>
      <c r="R24" s="35">
        <v>46387</v>
      </c>
      <c r="S24" s="29"/>
      <c r="T24" s="19"/>
    </row>
    <row r="25" spans="1:20" ht="12.75" customHeight="1" x14ac:dyDescent="0.25">
      <c r="A25" s="37" t="s">
        <v>63</v>
      </c>
      <c r="B25" s="37" t="s">
        <v>38</v>
      </c>
      <c r="C25" s="37" t="s">
        <v>48</v>
      </c>
      <c r="D25" s="24">
        <v>370300</v>
      </c>
      <c r="E25" s="24">
        <v>250000</v>
      </c>
      <c r="F25" s="7">
        <v>7.2</v>
      </c>
      <c r="G25" s="7">
        <v>16.8</v>
      </c>
      <c r="H25" s="7">
        <v>8.6</v>
      </c>
      <c r="I25" s="7">
        <v>8</v>
      </c>
      <c r="J25" s="7">
        <v>15.2</v>
      </c>
      <c r="K25" s="7">
        <v>7.4</v>
      </c>
      <c r="L25" s="16">
        <f t="shared" si="0"/>
        <v>63.199999999999996</v>
      </c>
      <c r="M25" s="24">
        <v>0</v>
      </c>
      <c r="N25" s="27" t="s">
        <v>60</v>
      </c>
      <c r="O25" s="14"/>
      <c r="P25" s="19">
        <v>0.89</v>
      </c>
      <c r="Q25" s="13"/>
      <c r="R25" s="29">
        <v>46418</v>
      </c>
      <c r="S25" s="29"/>
      <c r="T25" s="19"/>
    </row>
    <row r="26" spans="1:20" ht="12.75" customHeight="1" x14ac:dyDescent="0.25">
      <c r="A26" s="37" t="s">
        <v>67</v>
      </c>
      <c r="B26" s="37" t="s">
        <v>41</v>
      </c>
      <c r="C26" s="37" t="s">
        <v>52</v>
      </c>
      <c r="D26" s="24">
        <v>700000</v>
      </c>
      <c r="E26" s="24">
        <v>550000</v>
      </c>
      <c r="F26" s="7">
        <v>7.2</v>
      </c>
      <c r="G26" s="7">
        <v>16.600000000000001</v>
      </c>
      <c r="H26" s="7">
        <v>7.4</v>
      </c>
      <c r="I26" s="7">
        <v>7.8</v>
      </c>
      <c r="J26" s="7">
        <v>11.8</v>
      </c>
      <c r="K26" s="7">
        <v>7.6</v>
      </c>
      <c r="L26" s="16">
        <f t="shared" si="0"/>
        <v>58.4</v>
      </c>
      <c r="M26" s="24">
        <v>0</v>
      </c>
      <c r="N26" s="27" t="s">
        <v>60</v>
      </c>
      <c r="O26" s="14"/>
      <c r="P26" s="19">
        <v>0.79</v>
      </c>
      <c r="Q26" s="13"/>
      <c r="R26" s="29">
        <v>46387</v>
      </c>
      <c r="S26" s="29"/>
      <c r="T26" s="19"/>
    </row>
    <row r="27" spans="1:20" ht="12.75" customHeight="1" x14ac:dyDescent="0.25">
      <c r="A27" s="37" t="s">
        <v>64</v>
      </c>
      <c r="B27" s="37" t="s">
        <v>38</v>
      </c>
      <c r="C27" s="37" t="s">
        <v>49</v>
      </c>
      <c r="D27" s="24">
        <v>247200</v>
      </c>
      <c r="E27" s="24">
        <v>200000</v>
      </c>
      <c r="F27" s="7">
        <v>6.4</v>
      </c>
      <c r="G27" s="7">
        <v>17.399999999999999</v>
      </c>
      <c r="H27" s="7">
        <v>7.8</v>
      </c>
      <c r="I27" s="7">
        <v>7.2</v>
      </c>
      <c r="J27" s="7">
        <v>10.6</v>
      </c>
      <c r="K27" s="7">
        <v>7.2</v>
      </c>
      <c r="L27" s="16">
        <f t="shared" si="0"/>
        <v>56.6</v>
      </c>
      <c r="M27" s="24">
        <v>0</v>
      </c>
      <c r="N27" s="27" t="s">
        <v>60</v>
      </c>
      <c r="O27" s="14"/>
      <c r="P27" s="19">
        <v>0.81</v>
      </c>
      <c r="Q27" s="13"/>
      <c r="R27" s="29">
        <v>46418</v>
      </c>
      <c r="S27" s="29"/>
      <c r="T27" s="19"/>
    </row>
    <row r="28" spans="1:20" ht="12" x14ac:dyDescent="0.35">
      <c r="D28" s="26">
        <f>SUM(D17:D27)</f>
        <v>18581298</v>
      </c>
      <c r="E28" s="26">
        <f>SUM(E17:E27)</f>
        <v>6810999</v>
      </c>
      <c r="M28" s="26">
        <f>SUM(M17:M27)</f>
        <v>3500000</v>
      </c>
      <c r="O28" s="11"/>
      <c r="Q28" s="11"/>
      <c r="R28" s="11"/>
      <c r="S28" s="11"/>
    </row>
    <row r="29" spans="1:20" ht="12" x14ac:dyDescent="0.35">
      <c r="E29" s="36"/>
      <c r="L29" s="2" t="s">
        <v>36</v>
      </c>
      <c r="M29" s="26">
        <f>3500000-M28</f>
        <v>0</v>
      </c>
    </row>
  </sheetData>
  <sortState xmlns:xlrd2="http://schemas.microsoft.com/office/spreadsheetml/2017/richdata2" ref="A17:T27">
    <sortCondition descending="1" ref="T17:T27"/>
  </sortState>
  <mergeCells count="21">
    <mergeCell ref="F14:G14"/>
    <mergeCell ref="M13:M16"/>
    <mergeCell ref="F13:K13"/>
    <mergeCell ref="H14:K14"/>
    <mergeCell ref="L13:L15"/>
    <mergeCell ref="A7:C7"/>
    <mergeCell ref="D10:M10"/>
    <mergeCell ref="D9:M9"/>
    <mergeCell ref="D4:M4"/>
    <mergeCell ref="T13:T16"/>
    <mergeCell ref="R13:R16"/>
    <mergeCell ref="S13:S16"/>
    <mergeCell ref="A13:A16"/>
    <mergeCell ref="B13:B16"/>
    <mergeCell ref="C13:C16"/>
    <mergeCell ref="D13:D16"/>
    <mergeCell ref="E13:E16"/>
    <mergeCell ref="N13:N16"/>
    <mergeCell ref="O13:O16"/>
    <mergeCell ref="P13:P16"/>
    <mergeCell ref="Q13:Q16"/>
  </mergeCells>
  <dataValidations count="6">
    <dataValidation type="decimal" operator="lessThanOrEqual" allowBlank="1" showInputMessage="1" showErrorMessage="1" error="max. 15" sqref="H17:H27" xr:uid="{00000000-0002-0000-0000-000001000000}">
      <formula1>10</formula1>
    </dataValidation>
    <dataValidation type="decimal" operator="lessThanOrEqual" allowBlank="1" showInputMessage="1" showErrorMessage="1" error="max. 10" sqref="K17:K27" xr:uid="{00000000-0002-0000-0000-000002000000}">
      <formula1>10</formula1>
    </dataValidation>
    <dataValidation type="decimal" operator="lessThanOrEqual" allowBlank="1" showInputMessage="1" showErrorMessage="1" error="max. 5" sqref="I17:I27" xr:uid="{00000000-0002-0000-0000-000003000000}">
      <formula1>10</formula1>
    </dataValidation>
    <dataValidation type="decimal" operator="lessThanOrEqual" allowBlank="1" showInputMessage="1" showErrorMessage="1" error="max. 10" sqref="J17:J27" xr:uid="{0202B600-55D4-7741-A4C9-F77303177517}">
      <formula1>20</formula1>
    </dataValidation>
    <dataValidation type="decimal" operator="lessThanOrEqual" allowBlank="1" showInputMessage="1" showErrorMessage="1" error="max. 40" sqref="F1:F1048576" xr:uid="{0DC8B4AE-4DD1-4C05-9A98-C92232D13395}">
      <formula1>15</formula1>
    </dataValidation>
    <dataValidation type="decimal" operator="lessThanOrEqual" allowBlank="1" showInputMessage="1" showErrorMessage="1" error="max. 15" sqref="G1:G1048576" xr:uid="{BE94311A-9252-4A6B-AE21-116738ED44AE}">
      <formula1>35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0C55-B8E7-4E15-ADB0-DDDBAFBC4D7E}">
  <dimension ref="A1:U29"/>
  <sheetViews>
    <sheetView showGridLines="0" topLeftCell="A9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2" customFormat="1" ht="12.5" x14ac:dyDescent="0.3">
      <c r="A2" s="18" t="s">
        <v>74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2" customFormat="1" ht="12.5" x14ac:dyDescent="0.3">
      <c r="A3" s="3" t="s">
        <v>2</v>
      </c>
      <c r="B3" s="2"/>
      <c r="C3" s="2"/>
      <c r="D3" s="8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42" customFormat="1" ht="15" customHeight="1" x14ac:dyDescent="0.3">
      <c r="A4" s="18" t="s">
        <v>75</v>
      </c>
      <c r="B4" s="2"/>
      <c r="C4" s="2"/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2"/>
      <c r="P4" s="2"/>
      <c r="Q4" s="2"/>
      <c r="R4" s="2"/>
      <c r="S4" s="2"/>
      <c r="T4" s="2"/>
      <c r="U4" s="2"/>
    </row>
    <row r="5" spans="1:21" s="42" customFormat="1" ht="12.5" x14ac:dyDescent="0.3">
      <c r="A5" s="18" t="s">
        <v>76</v>
      </c>
      <c r="B5" s="2"/>
      <c r="C5" s="2"/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42" customFormat="1" ht="12.5" x14ac:dyDescent="0.3">
      <c r="A6" s="18" t="s">
        <v>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2" customFormat="1" ht="13.5" customHeight="1" x14ac:dyDescent="0.3">
      <c r="A7" s="43" t="s">
        <v>78</v>
      </c>
      <c r="B7" s="44"/>
      <c r="C7" s="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2" customFormat="1" ht="13.5" customHeight="1" x14ac:dyDescent="0.3">
      <c r="A8" s="3" t="s">
        <v>6</v>
      </c>
      <c r="B8" s="2"/>
      <c r="C8" s="2"/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"/>
      <c r="P8" s="2"/>
      <c r="Q8" s="2"/>
      <c r="R8" s="2"/>
      <c r="S8" s="2"/>
      <c r="T8" s="2"/>
      <c r="U8" s="2"/>
    </row>
    <row r="9" spans="1:21" s="42" customFormat="1" ht="41.25" customHeight="1" x14ac:dyDescent="0.3">
      <c r="A9" s="2"/>
      <c r="B9" s="2"/>
      <c r="C9" s="2"/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2"/>
      <c r="T9" s="2"/>
      <c r="U9" s="2"/>
    </row>
    <row r="10" spans="1:21" s="42" customFormat="1" ht="63.75" customHeight="1" x14ac:dyDescent="0.3">
      <c r="A10" s="2"/>
      <c r="B10" s="2"/>
      <c r="C10" s="2"/>
      <c r="D10" s="45" t="s">
        <v>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2"/>
      <c r="S10" s="2"/>
      <c r="T10" s="2"/>
      <c r="U10" s="2"/>
    </row>
    <row r="11" spans="1:21" s="42" customFormat="1" ht="16.5" customHeight="1" x14ac:dyDescent="0.3">
      <c r="A11" s="2"/>
      <c r="B11" s="2"/>
      <c r="C11" s="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"/>
      <c r="P11" s="2"/>
      <c r="Q11" s="2"/>
      <c r="R11" s="2"/>
      <c r="S11" s="2"/>
      <c r="T11" s="2"/>
      <c r="U11" s="2"/>
    </row>
    <row r="12" spans="1:21" s="42" customFormat="1" ht="12.5" x14ac:dyDescent="0.3">
      <c r="A12" s="3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2"/>
      <c r="N12" s="2"/>
      <c r="O12" s="2"/>
    </row>
    <row r="13" spans="1:21" s="42" customFormat="1" ht="15" customHeight="1" x14ac:dyDescent="0.3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5"/>
      <c r="L13" s="48" t="s">
        <v>16</v>
      </c>
      <c r="M13" s="2"/>
      <c r="N13" s="2"/>
      <c r="O13" s="2"/>
    </row>
    <row r="14" spans="1:21" s="42" customFormat="1" ht="12.5" x14ac:dyDescent="0.3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4"/>
      <c r="L14" s="49"/>
      <c r="M14" s="2"/>
      <c r="N14" s="2"/>
      <c r="O14" s="2"/>
    </row>
    <row r="15" spans="1:21" s="42" customFormat="1" ht="108" x14ac:dyDescent="0.3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37</v>
      </c>
      <c r="J15" s="10" t="s">
        <v>30</v>
      </c>
      <c r="K15" s="15" t="s">
        <v>31</v>
      </c>
      <c r="L15" s="55"/>
      <c r="M15" s="2"/>
      <c r="N15" s="2"/>
      <c r="O15" s="2"/>
    </row>
    <row r="16" spans="1:21" s="42" customFormat="1" ht="29.25" customHeight="1" x14ac:dyDescent="0.3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2"/>
      <c r="N16" s="2"/>
      <c r="O16" s="2"/>
    </row>
    <row r="17" spans="1:15" s="42" customFormat="1" ht="12.5" x14ac:dyDescent="0.3">
      <c r="A17" s="37" t="s">
        <v>63</v>
      </c>
      <c r="B17" s="37" t="s">
        <v>38</v>
      </c>
      <c r="C17" s="37" t="s">
        <v>48</v>
      </c>
      <c r="D17" s="24">
        <v>370300</v>
      </c>
      <c r="E17" s="24">
        <v>250000</v>
      </c>
      <c r="F17" s="7">
        <v>8</v>
      </c>
      <c r="G17" s="7">
        <v>18</v>
      </c>
      <c r="H17" s="7">
        <v>9</v>
      </c>
      <c r="I17" s="7">
        <v>9</v>
      </c>
      <c r="J17" s="7">
        <v>15</v>
      </c>
      <c r="K17" s="7">
        <v>9</v>
      </c>
      <c r="L17" s="16">
        <f>SUM(F17:K17)</f>
        <v>68</v>
      </c>
      <c r="M17" s="2"/>
      <c r="N17" s="2"/>
      <c r="O17" s="2"/>
    </row>
    <row r="18" spans="1:15" s="42" customFormat="1" ht="12.5" x14ac:dyDescent="0.3">
      <c r="A18" s="37" t="s">
        <v>64</v>
      </c>
      <c r="B18" s="37" t="s">
        <v>38</v>
      </c>
      <c r="C18" s="37" t="s">
        <v>49</v>
      </c>
      <c r="D18" s="24">
        <v>247200</v>
      </c>
      <c r="E18" s="24">
        <v>200000</v>
      </c>
      <c r="F18" s="7">
        <v>6</v>
      </c>
      <c r="G18" s="7">
        <v>22</v>
      </c>
      <c r="H18" s="7">
        <v>9</v>
      </c>
      <c r="I18" s="7">
        <v>9</v>
      </c>
      <c r="J18" s="7">
        <v>12</v>
      </c>
      <c r="K18" s="7">
        <v>9</v>
      </c>
      <c r="L18" s="16">
        <f t="shared" ref="L18:L27" si="0">SUM(F18:K18)</f>
        <v>67</v>
      </c>
      <c r="M18" s="2"/>
      <c r="N18" s="2"/>
      <c r="O18" s="2"/>
    </row>
    <row r="19" spans="1:15" s="42" customFormat="1" ht="12.5" x14ac:dyDescent="0.3">
      <c r="A19" s="39" t="s">
        <v>65</v>
      </c>
      <c r="B19" s="40" t="s">
        <v>39</v>
      </c>
      <c r="C19" s="41" t="s">
        <v>50</v>
      </c>
      <c r="D19" s="30">
        <v>969000</v>
      </c>
      <c r="E19" s="30">
        <v>800000</v>
      </c>
      <c r="F19" s="7">
        <v>12</v>
      </c>
      <c r="G19" s="7">
        <v>20</v>
      </c>
      <c r="H19" s="7">
        <v>9</v>
      </c>
      <c r="I19" s="7">
        <v>10</v>
      </c>
      <c r="J19" s="7">
        <v>9</v>
      </c>
      <c r="K19" s="7">
        <v>9</v>
      </c>
      <c r="L19" s="16">
        <f t="shared" si="0"/>
        <v>69</v>
      </c>
      <c r="M19" s="2"/>
      <c r="N19" s="2"/>
      <c r="O19" s="2"/>
    </row>
    <row r="20" spans="1:15" s="42" customFormat="1" ht="12.5" x14ac:dyDescent="0.3">
      <c r="A20" s="37" t="s">
        <v>66</v>
      </c>
      <c r="B20" s="37" t="s">
        <v>40</v>
      </c>
      <c r="C20" s="37" t="s">
        <v>51</v>
      </c>
      <c r="D20" s="24">
        <v>640000</v>
      </c>
      <c r="E20" s="24">
        <v>300000</v>
      </c>
      <c r="F20" s="7">
        <v>14</v>
      </c>
      <c r="G20" s="7">
        <v>25</v>
      </c>
      <c r="H20" s="7">
        <v>10</v>
      </c>
      <c r="I20" s="7">
        <v>9</v>
      </c>
      <c r="J20" s="7">
        <v>15</v>
      </c>
      <c r="K20" s="7">
        <v>9</v>
      </c>
      <c r="L20" s="16">
        <f t="shared" si="0"/>
        <v>82</v>
      </c>
      <c r="M20" s="2"/>
      <c r="N20" s="2"/>
      <c r="O20" s="2"/>
    </row>
    <row r="21" spans="1:15" s="42" customFormat="1" ht="12.5" x14ac:dyDescent="0.3">
      <c r="A21" s="37" t="s">
        <v>67</v>
      </c>
      <c r="B21" s="37" t="s">
        <v>41</v>
      </c>
      <c r="C21" s="37" t="s">
        <v>52</v>
      </c>
      <c r="D21" s="24">
        <v>700000</v>
      </c>
      <c r="E21" s="24">
        <v>550000</v>
      </c>
      <c r="F21" s="7">
        <v>6</v>
      </c>
      <c r="G21" s="7">
        <v>20</v>
      </c>
      <c r="H21" s="7">
        <v>8</v>
      </c>
      <c r="I21" s="7">
        <v>10</v>
      </c>
      <c r="J21" s="7">
        <v>12</v>
      </c>
      <c r="K21" s="7">
        <v>9</v>
      </c>
      <c r="L21" s="16">
        <f t="shared" si="0"/>
        <v>65</v>
      </c>
      <c r="M21" s="2"/>
      <c r="N21" s="2"/>
      <c r="O21" s="2"/>
    </row>
    <row r="22" spans="1:15" s="42" customFormat="1" ht="12.5" x14ac:dyDescent="0.3">
      <c r="A22" s="37" t="s">
        <v>68</v>
      </c>
      <c r="B22" s="37" t="s">
        <v>42</v>
      </c>
      <c r="C22" s="37" t="s">
        <v>53</v>
      </c>
      <c r="D22" s="24">
        <v>705800</v>
      </c>
      <c r="E22" s="24">
        <v>290000</v>
      </c>
      <c r="F22" s="7">
        <v>13</v>
      </c>
      <c r="G22" s="7">
        <v>30</v>
      </c>
      <c r="H22" s="7">
        <v>9</v>
      </c>
      <c r="I22" s="7">
        <v>10</v>
      </c>
      <c r="J22" s="7">
        <v>13</v>
      </c>
      <c r="K22" s="7">
        <v>9</v>
      </c>
      <c r="L22" s="16">
        <f t="shared" si="0"/>
        <v>84</v>
      </c>
      <c r="M22" s="2"/>
      <c r="N22" s="2"/>
      <c r="O22" s="2"/>
    </row>
    <row r="23" spans="1:15" s="42" customFormat="1" ht="12.5" x14ac:dyDescent="0.3">
      <c r="A23" s="37" t="s">
        <v>69</v>
      </c>
      <c r="B23" s="38" t="s">
        <v>43</v>
      </c>
      <c r="C23" s="37" t="s">
        <v>54</v>
      </c>
      <c r="D23" s="24">
        <v>9927600</v>
      </c>
      <c r="E23" s="24">
        <v>2000000</v>
      </c>
      <c r="F23" s="7">
        <v>14</v>
      </c>
      <c r="G23" s="7">
        <v>33</v>
      </c>
      <c r="H23" s="7">
        <v>9</v>
      </c>
      <c r="I23" s="7">
        <v>9</v>
      </c>
      <c r="J23" s="7">
        <v>16</v>
      </c>
      <c r="K23" s="7">
        <v>9</v>
      </c>
      <c r="L23" s="16">
        <f t="shared" si="0"/>
        <v>90</v>
      </c>
      <c r="M23" s="2"/>
      <c r="N23" s="2"/>
      <c r="O23" s="2"/>
    </row>
    <row r="24" spans="1:15" s="42" customFormat="1" ht="12.5" x14ac:dyDescent="0.3">
      <c r="A24" s="37" t="s">
        <v>70</v>
      </c>
      <c r="B24" s="38" t="s">
        <v>44</v>
      </c>
      <c r="C24" s="37" t="s">
        <v>55</v>
      </c>
      <c r="D24" s="24">
        <v>685000</v>
      </c>
      <c r="E24" s="24">
        <v>400000</v>
      </c>
      <c r="F24" s="7">
        <v>12</v>
      </c>
      <c r="G24" s="7">
        <v>30</v>
      </c>
      <c r="H24" s="7">
        <v>9</v>
      </c>
      <c r="I24" s="7">
        <v>10</v>
      </c>
      <c r="J24" s="7">
        <v>12</v>
      </c>
      <c r="K24" s="7">
        <v>9</v>
      </c>
      <c r="L24" s="16">
        <f t="shared" si="0"/>
        <v>82</v>
      </c>
      <c r="M24" s="2"/>
      <c r="N24" s="2"/>
      <c r="O24" s="2"/>
    </row>
    <row r="25" spans="1:15" s="42" customFormat="1" ht="12.5" x14ac:dyDescent="0.3">
      <c r="A25" s="37" t="s">
        <v>71</v>
      </c>
      <c r="B25" s="37" t="s">
        <v>45</v>
      </c>
      <c r="C25" s="37" t="s">
        <v>56</v>
      </c>
      <c r="D25" s="24">
        <v>2824400</v>
      </c>
      <c r="E25" s="24">
        <v>1400000</v>
      </c>
      <c r="F25" s="7">
        <v>14</v>
      </c>
      <c r="G25" s="7">
        <v>32</v>
      </c>
      <c r="H25" s="7">
        <v>10</v>
      </c>
      <c r="I25" s="7">
        <v>10</v>
      </c>
      <c r="J25" s="7">
        <v>16</v>
      </c>
      <c r="K25" s="7">
        <v>9</v>
      </c>
      <c r="L25" s="16">
        <f t="shared" si="0"/>
        <v>91</v>
      </c>
      <c r="M25" s="2"/>
      <c r="N25" s="2"/>
      <c r="O25" s="2"/>
    </row>
    <row r="26" spans="1:15" s="42" customFormat="1" ht="12.5" x14ac:dyDescent="0.3">
      <c r="A26" s="37" t="s">
        <v>72</v>
      </c>
      <c r="B26" s="37" t="s">
        <v>46</v>
      </c>
      <c r="C26" s="37" t="s">
        <v>57</v>
      </c>
      <c r="D26" s="24">
        <v>641998</v>
      </c>
      <c r="E26" s="24">
        <v>320999</v>
      </c>
      <c r="F26" s="7">
        <v>11</v>
      </c>
      <c r="G26" s="7">
        <v>20</v>
      </c>
      <c r="H26" s="7">
        <v>10</v>
      </c>
      <c r="I26" s="7">
        <v>10</v>
      </c>
      <c r="J26" s="7">
        <v>15</v>
      </c>
      <c r="K26" s="7">
        <v>9</v>
      </c>
      <c r="L26" s="16">
        <f t="shared" si="0"/>
        <v>75</v>
      </c>
      <c r="M26" s="2"/>
      <c r="N26" s="2"/>
      <c r="O26" s="2"/>
    </row>
    <row r="27" spans="1:15" s="42" customFormat="1" ht="12.5" x14ac:dyDescent="0.3">
      <c r="A27" s="37" t="s">
        <v>73</v>
      </c>
      <c r="B27" s="37" t="s">
        <v>47</v>
      </c>
      <c r="C27" s="37" t="s">
        <v>58</v>
      </c>
      <c r="D27" s="24">
        <v>870000</v>
      </c>
      <c r="E27" s="24">
        <v>300000</v>
      </c>
      <c r="F27" s="7">
        <v>8</v>
      </c>
      <c r="G27" s="7">
        <v>20</v>
      </c>
      <c r="H27" s="7">
        <v>10</v>
      </c>
      <c r="I27" s="7">
        <v>10</v>
      </c>
      <c r="J27" s="7">
        <v>10</v>
      </c>
      <c r="K27" s="7">
        <v>9</v>
      </c>
      <c r="L27" s="16">
        <f t="shared" si="0"/>
        <v>67</v>
      </c>
      <c r="M27" s="2"/>
      <c r="N27" s="2"/>
      <c r="O27" s="2"/>
    </row>
    <row r="28" spans="1:15" s="42" customFormat="1" ht="12.5" x14ac:dyDescent="0.3">
      <c r="A28" s="2"/>
      <c r="B28" s="2"/>
      <c r="C28" s="2"/>
      <c r="D28" s="26"/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  <c r="M29" s="2"/>
      <c r="N29" s="2"/>
      <c r="O29" s="2"/>
    </row>
  </sheetData>
  <mergeCells count="14">
    <mergeCell ref="A7:C7"/>
    <mergeCell ref="D4:N4"/>
    <mergeCell ref="A13:A16"/>
    <mergeCell ref="B13:B16"/>
    <mergeCell ref="C13:C16"/>
    <mergeCell ref="D13:D16"/>
    <mergeCell ref="E13:E16"/>
    <mergeCell ref="L13:L15"/>
    <mergeCell ref="F14:G14"/>
    <mergeCell ref="H14:K14"/>
    <mergeCell ref="D9:N9"/>
    <mergeCell ref="D10:N10"/>
    <mergeCell ref="D11:N11"/>
    <mergeCell ref="F13:K13"/>
  </mergeCells>
  <dataValidations count="6">
    <dataValidation type="decimal" operator="lessThanOrEqual" allowBlank="1" showInputMessage="1" showErrorMessage="1" error="max. 10" sqref="J17:J27" xr:uid="{39610255-B49D-4FF1-BFD1-EB441BA08A0A}">
      <formula1>20</formula1>
    </dataValidation>
    <dataValidation type="decimal" operator="lessThanOrEqual" allowBlank="1" showInputMessage="1" showErrorMessage="1" error="max. 5" sqref="I17:I27" xr:uid="{74B6EBC4-A6B0-46F0-912E-D2EA8E1B7881}">
      <formula1>10</formula1>
    </dataValidation>
    <dataValidation type="decimal" operator="lessThanOrEqual" allowBlank="1" showInputMessage="1" showErrorMessage="1" error="max. 10" sqref="K17:K27" xr:uid="{61B4C222-AD57-4523-BFBB-FD326A65B6C5}">
      <formula1>10</formula1>
    </dataValidation>
    <dataValidation type="decimal" operator="lessThanOrEqual" allowBlank="1" showInputMessage="1" showErrorMessage="1" error="max. 15" sqref="H17:H27" xr:uid="{8E79B195-CFEF-4665-AB3A-B7299DE84955}">
      <formula1>10</formula1>
    </dataValidation>
    <dataValidation type="decimal" operator="lessThanOrEqual" allowBlank="1" showInputMessage="1" showErrorMessage="1" error="max. 40" sqref="F1:F1048576" xr:uid="{B0BF442F-D405-4DFF-98F9-2203A9CD3A2E}">
      <formula1>15</formula1>
    </dataValidation>
    <dataValidation type="decimal" operator="lessThanOrEqual" allowBlank="1" showInputMessage="1" showErrorMessage="1" error="max. 15" sqref="G1:G1048576" xr:uid="{21B1482A-439E-4812-B028-6D0931280AFF}">
      <formula1>35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DB33-9307-471F-B0CF-CF450F7A8E4B}">
  <dimension ref="A1:U29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2" customFormat="1" ht="12.5" x14ac:dyDescent="0.3">
      <c r="A2" s="18" t="s">
        <v>74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2" customFormat="1" ht="12.5" x14ac:dyDescent="0.3">
      <c r="A3" s="3" t="s">
        <v>2</v>
      </c>
      <c r="B3" s="2"/>
      <c r="C3" s="2"/>
      <c r="D3" s="8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42" customFormat="1" ht="15" customHeight="1" x14ac:dyDescent="0.3">
      <c r="A4" s="18" t="s">
        <v>75</v>
      </c>
      <c r="B4" s="2"/>
      <c r="C4" s="2"/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2"/>
      <c r="P4" s="2"/>
      <c r="Q4" s="2"/>
      <c r="R4" s="2"/>
      <c r="S4" s="2"/>
      <c r="T4" s="2"/>
      <c r="U4" s="2"/>
    </row>
    <row r="5" spans="1:21" s="42" customFormat="1" ht="12.5" x14ac:dyDescent="0.3">
      <c r="A5" s="18" t="s">
        <v>76</v>
      </c>
      <c r="B5" s="2"/>
      <c r="C5" s="2"/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42" customFormat="1" ht="12.5" x14ac:dyDescent="0.3">
      <c r="A6" s="18" t="s">
        <v>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2" customFormat="1" ht="13.5" customHeight="1" x14ac:dyDescent="0.3">
      <c r="A7" s="43" t="s">
        <v>78</v>
      </c>
      <c r="B7" s="44"/>
      <c r="C7" s="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2" customFormat="1" ht="13.5" customHeight="1" x14ac:dyDescent="0.3">
      <c r="A8" s="3" t="s">
        <v>6</v>
      </c>
      <c r="B8" s="2"/>
      <c r="C8" s="2"/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"/>
      <c r="P8" s="2"/>
      <c r="Q8" s="2"/>
      <c r="R8" s="2"/>
      <c r="S8" s="2"/>
      <c r="T8" s="2"/>
      <c r="U8" s="2"/>
    </row>
    <row r="9" spans="1:21" s="42" customFormat="1" ht="41.25" customHeight="1" x14ac:dyDescent="0.3">
      <c r="A9" s="2"/>
      <c r="B9" s="2"/>
      <c r="C9" s="2"/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2"/>
      <c r="T9" s="2"/>
      <c r="U9" s="2"/>
    </row>
    <row r="10" spans="1:21" s="42" customFormat="1" ht="63.75" customHeight="1" x14ac:dyDescent="0.3">
      <c r="A10" s="2"/>
      <c r="B10" s="2"/>
      <c r="C10" s="2"/>
      <c r="D10" s="45" t="s">
        <v>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2"/>
      <c r="S10" s="2"/>
      <c r="T10" s="2"/>
      <c r="U10" s="2"/>
    </row>
    <row r="11" spans="1:21" s="42" customFormat="1" ht="16.5" customHeight="1" x14ac:dyDescent="0.3">
      <c r="A11" s="2"/>
      <c r="B11" s="2"/>
      <c r="C11" s="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"/>
      <c r="P11" s="2"/>
      <c r="Q11" s="2"/>
      <c r="R11" s="2"/>
      <c r="S11" s="2"/>
      <c r="T11" s="2"/>
      <c r="U11" s="2"/>
    </row>
    <row r="12" spans="1:21" s="42" customFormat="1" ht="12.5" x14ac:dyDescent="0.3">
      <c r="A12" s="3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2"/>
      <c r="N12" s="2"/>
      <c r="O12" s="2"/>
    </row>
    <row r="13" spans="1:21" s="42" customFormat="1" ht="15" customHeight="1" x14ac:dyDescent="0.3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5"/>
      <c r="L13" s="48" t="s">
        <v>16</v>
      </c>
      <c r="M13" s="2"/>
      <c r="N13" s="2"/>
      <c r="O13" s="2"/>
    </row>
    <row r="14" spans="1:21" s="42" customFormat="1" ht="12.5" x14ac:dyDescent="0.3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4"/>
      <c r="L14" s="49"/>
      <c r="M14" s="2"/>
      <c r="N14" s="2"/>
      <c r="O14" s="2"/>
    </row>
    <row r="15" spans="1:21" s="42" customFormat="1" ht="108" x14ac:dyDescent="0.3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37</v>
      </c>
      <c r="J15" s="10" t="s">
        <v>30</v>
      </c>
      <c r="K15" s="15" t="s">
        <v>31</v>
      </c>
      <c r="L15" s="55"/>
      <c r="M15" s="2"/>
      <c r="N15" s="2"/>
      <c r="O15" s="2"/>
    </row>
    <row r="16" spans="1:21" s="42" customFormat="1" ht="29.25" customHeight="1" x14ac:dyDescent="0.3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2"/>
      <c r="N16" s="2"/>
      <c r="O16" s="2"/>
    </row>
    <row r="17" spans="1:15" s="42" customFormat="1" ht="12.5" x14ac:dyDescent="0.3">
      <c r="A17" s="37" t="s">
        <v>63</v>
      </c>
      <c r="B17" s="37" t="s">
        <v>38</v>
      </c>
      <c r="C17" s="37" t="s">
        <v>48</v>
      </c>
      <c r="D17" s="24">
        <v>370300</v>
      </c>
      <c r="E17" s="24">
        <v>250000</v>
      </c>
      <c r="F17" s="7">
        <v>8</v>
      </c>
      <c r="G17" s="7">
        <v>18</v>
      </c>
      <c r="H17" s="7">
        <v>8</v>
      </c>
      <c r="I17" s="7">
        <v>8</v>
      </c>
      <c r="J17" s="7">
        <v>17</v>
      </c>
      <c r="K17" s="7">
        <v>5</v>
      </c>
      <c r="L17" s="16">
        <f>SUM(F17:K17)</f>
        <v>64</v>
      </c>
      <c r="M17" s="2"/>
      <c r="N17" s="2"/>
      <c r="O17" s="2"/>
    </row>
    <row r="18" spans="1:15" s="42" customFormat="1" ht="12.5" x14ac:dyDescent="0.3">
      <c r="A18" s="37" t="s">
        <v>64</v>
      </c>
      <c r="B18" s="37" t="s">
        <v>38</v>
      </c>
      <c r="C18" s="37" t="s">
        <v>49</v>
      </c>
      <c r="D18" s="24">
        <v>247200</v>
      </c>
      <c r="E18" s="24">
        <v>200000</v>
      </c>
      <c r="F18" s="7">
        <v>6</v>
      </c>
      <c r="G18" s="7">
        <v>15</v>
      </c>
      <c r="H18" s="7">
        <v>8</v>
      </c>
      <c r="I18" s="7">
        <v>6</v>
      </c>
      <c r="J18" s="7">
        <v>10</v>
      </c>
      <c r="K18" s="7">
        <v>5</v>
      </c>
      <c r="L18" s="16">
        <f t="shared" ref="L18:L27" si="0">SUM(F18:K18)</f>
        <v>50</v>
      </c>
      <c r="M18" s="2"/>
      <c r="N18" s="2"/>
      <c r="O18" s="2"/>
    </row>
    <row r="19" spans="1:15" s="42" customFormat="1" ht="12.5" x14ac:dyDescent="0.3">
      <c r="A19" s="39" t="s">
        <v>65</v>
      </c>
      <c r="B19" s="40" t="s">
        <v>39</v>
      </c>
      <c r="C19" s="41" t="s">
        <v>50</v>
      </c>
      <c r="D19" s="30">
        <v>969000</v>
      </c>
      <c r="E19" s="30">
        <v>800000</v>
      </c>
      <c r="F19" s="7">
        <v>14</v>
      </c>
      <c r="G19" s="7">
        <v>24</v>
      </c>
      <c r="H19" s="7">
        <v>6</v>
      </c>
      <c r="I19" s="7">
        <v>9</v>
      </c>
      <c r="J19" s="7">
        <v>14</v>
      </c>
      <c r="K19" s="7">
        <v>5</v>
      </c>
      <c r="L19" s="16">
        <f t="shared" si="0"/>
        <v>72</v>
      </c>
      <c r="M19" s="2"/>
      <c r="N19" s="2"/>
      <c r="O19" s="2"/>
    </row>
    <row r="20" spans="1:15" s="42" customFormat="1" ht="12.5" x14ac:dyDescent="0.3">
      <c r="A20" s="37" t="s">
        <v>66</v>
      </c>
      <c r="B20" s="37" t="s">
        <v>40</v>
      </c>
      <c r="C20" s="37" t="s">
        <v>51</v>
      </c>
      <c r="D20" s="24">
        <v>640000</v>
      </c>
      <c r="E20" s="24">
        <v>300000</v>
      </c>
      <c r="F20" s="7">
        <v>13</v>
      </c>
      <c r="G20" s="7">
        <v>14</v>
      </c>
      <c r="H20" s="7">
        <v>8</v>
      </c>
      <c r="I20" s="7">
        <v>8</v>
      </c>
      <c r="J20" s="7">
        <v>12</v>
      </c>
      <c r="K20" s="7">
        <v>5</v>
      </c>
      <c r="L20" s="16">
        <f t="shared" si="0"/>
        <v>60</v>
      </c>
      <c r="M20" s="2"/>
      <c r="N20" s="2"/>
      <c r="O20" s="2"/>
    </row>
    <row r="21" spans="1:15" s="42" customFormat="1" ht="12.5" x14ac:dyDescent="0.3">
      <c r="A21" s="37" t="s">
        <v>67</v>
      </c>
      <c r="B21" s="37" t="s">
        <v>41</v>
      </c>
      <c r="C21" s="37" t="s">
        <v>52</v>
      </c>
      <c r="D21" s="24">
        <v>700000</v>
      </c>
      <c r="E21" s="24">
        <v>550000</v>
      </c>
      <c r="F21" s="7">
        <v>10</v>
      </c>
      <c r="G21" s="7">
        <v>15</v>
      </c>
      <c r="H21" s="7">
        <v>8</v>
      </c>
      <c r="I21" s="7">
        <v>7</v>
      </c>
      <c r="J21" s="7">
        <v>15</v>
      </c>
      <c r="K21" s="7">
        <v>5</v>
      </c>
      <c r="L21" s="16">
        <f t="shared" si="0"/>
        <v>60</v>
      </c>
      <c r="M21" s="2"/>
      <c r="N21" s="2"/>
      <c r="O21" s="2"/>
    </row>
    <row r="22" spans="1:15" s="42" customFormat="1" ht="12.5" x14ac:dyDescent="0.3">
      <c r="A22" s="37" t="s">
        <v>68</v>
      </c>
      <c r="B22" s="37" t="s">
        <v>42</v>
      </c>
      <c r="C22" s="37" t="s">
        <v>53</v>
      </c>
      <c r="D22" s="24">
        <v>705800</v>
      </c>
      <c r="E22" s="24">
        <v>290000</v>
      </c>
      <c r="F22" s="7">
        <v>14</v>
      </c>
      <c r="G22" s="7">
        <v>18</v>
      </c>
      <c r="H22" s="7">
        <v>8</v>
      </c>
      <c r="I22" s="7">
        <v>8</v>
      </c>
      <c r="J22" s="7">
        <v>20</v>
      </c>
      <c r="K22" s="7">
        <v>5</v>
      </c>
      <c r="L22" s="16">
        <f t="shared" si="0"/>
        <v>73</v>
      </c>
      <c r="M22" s="2"/>
      <c r="N22" s="2"/>
      <c r="O22" s="2"/>
    </row>
    <row r="23" spans="1:15" s="42" customFormat="1" ht="12.5" x14ac:dyDescent="0.3">
      <c r="A23" s="37" t="s">
        <v>69</v>
      </c>
      <c r="B23" s="38" t="s">
        <v>43</v>
      </c>
      <c r="C23" s="37" t="s">
        <v>54</v>
      </c>
      <c r="D23" s="24">
        <v>9927600</v>
      </c>
      <c r="E23" s="24">
        <v>2000000</v>
      </c>
      <c r="F23" s="7">
        <v>15</v>
      </c>
      <c r="G23" s="7">
        <v>18</v>
      </c>
      <c r="H23" s="7">
        <v>10</v>
      </c>
      <c r="I23" s="7">
        <v>8</v>
      </c>
      <c r="J23" s="7">
        <v>20</v>
      </c>
      <c r="K23" s="7">
        <v>5</v>
      </c>
      <c r="L23" s="16">
        <f t="shared" si="0"/>
        <v>76</v>
      </c>
      <c r="M23" s="2"/>
      <c r="N23" s="2"/>
      <c r="O23" s="2"/>
    </row>
    <row r="24" spans="1:15" s="42" customFormat="1" ht="12.5" x14ac:dyDescent="0.3">
      <c r="A24" s="37" t="s">
        <v>70</v>
      </c>
      <c r="B24" s="38" t="s">
        <v>44</v>
      </c>
      <c r="C24" s="37" t="s">
        <v>55</v>
      </c>
      <c r="D24" s="24">
        <v>685000</v>
      </c>
      <c r="E24" s="24">
        <v>400000</v>
      </c>
      <c r="F24" s="7">
        <v>14</v>
      </c>
      <c r="G24" s="7">
        <v>18</v>
      </c>
      <c r="H24" s="7">
        <v>8</v>
      </c>
      <c r="I24" s="7">
        <v>8</v>
      </c>
      <c r="J24" s="7">
        <v>20</v>
      </c>
      <c r="K24" s="7">
        <v>5</v>
      </c>
      <c r="L24" s="16">
        <f t="shared" si="0"/>
        <v>73</v>
      </c>
      <c r="M24" s="2"/>
      <c r="N24" s="2"/>
      <c r="O24" s="2"/>
    </row>
    <row r="25" spans="1:15" s="42" customFormat="1" ht="12.5" x14ac:dyDescent="0.3">
      <c r="A25" s="37" t="s">
        <v>71</v>
      </c>
      <c r="B25" s="37" t="s">
        <v>45</v>
      </c>
      <c r="C25" s="37" t="s">
        <v>56</v>
      </c>
      <c r="D25" s="24">
        <v>2824400</v>
      </c>
      <c r="E25" s="24">
        <v>1400000</v>
      </c>
      <c r="F25" s="7">
        <v>12</v>
      </c>
      <c r="G25" s="7">
        <v>20</v>
      </c>
      <c r="H25" s="7">
        <v>10</v>
      </c>
      <c r="I25" s="7">
        <v>10</v>
      </c>
      <c r="J25" s="7">
        <v>20</v>
      </c>
      <c r="K25" s="7">
        <v>5</v>
      </c>
      <c r="L25" s="16">
        <f t="shared" si="0"/>
        <v>77</v>
      </c>
      <c r="M25" s="2"/>
      <c r="N25" s="2"/>
      <c r="O25" s="2"/>
    </row>
    <row r="26" spans="1:15" s="42" customFormat="1" ht="12.5" x14ac:dyDescent="0.3">
      <c r="A26" s="37" t="s">
        <v>72</v>
      </c>
      <c r="B26" s="37" t="s">
        <v>46</v>
      </c>
      <c r="C26" s="37" t="s">
        <v>57</v>
      </c>
      <c r="D26" s="24">
        <v>641998</v>
      </c>
      <c r="E26" s="24">
        <v>320999</v>
      </c>
      <c r="F26" s="7">
        <v>14</v>
      </c>
      <c r="G26" s="7">
        <v>19</v>
      </c>
      <c r="H26" s="7">
        <v>8</v>
      </c>
      <c r="I26" s="7">
        <v>8</v>
      </c>
      <c r="J26" s="7">
        <v>15</v>
      </c>
      <c r="K26" s="7">
        <v>5</v>
      </c>
      <c r="L26" s="16">
        <f t="shared" si="0"/>
        <v>69</v>
      </c>
      <c r="M26" s="2"/>
      <c r="N26" s="2"/>
      <c r="O26" s="2"/>
    </row>
    <row r="27" spans="1:15" s="42" customFormat="1" ht="12.5" x14ac:dyDescent="0.3">
      <c r="A27" s="37" t="s">
        <v>73</v>
      </c>
      <c r="B27" s="37" t="s">
        <v>47</v>
      </c>
      <c r="C27" s="37" t="s">
        <v>58</v>
      </c>
      <c r="D27" s="24">
        <v>870000</v>
      </c>
      <c r="E27" s="24">
        <v>300000</v>
      </c>
      <c r="F27" s="7">
        <v>10</v>
      </c>
      <c r="G27" s="7">
        <v>14</v>
      </c>
      <c r="H27" s="7">
        <v>8</v>
      </c>
      <c r="I27" s="7">
        <v>8</v>
      </c>
      <c r="J27" s="7">
        <v>18</v>
      </c>
      <c r="K27" s="7">
        <v>5</v>
      </c>
      <c r="L27" s="16">
        <f t="shared" si="0"/>
        <v>63</v>
      </c>
      <c r="M27" s="2"/>
      <c r="N27" s="2"/>
      <c r="O27" s="2"/>
    </row>
    <row r="28" spans="1:15" s="42" customFormat="1" ht="12.5" x14ac:dyDescent="0.3">
      <c r="A28" s="2"/>
      <c r="B28" s="2"/>
      <c r="C28" s="2"/>
      <c r="D28" s="26"/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  <c r="M29" s="2"/>
      <c r="N29" s="2"/>
      <c r="O29" s="2"/>
    </row>
  </sheetData>
  <mergeCells count="14">
    <mergeCell ref="D4:N4"/>
    <mergeCell ref="A7:C7"/>
    <mergeCell ref="D9:N9"/>
    <mergeCell ref="D10:N10"/>
    <mergeCell ref="D11:N11"/>
    <mergeCell ref="F13:K13"/>
    <mergeCell ref="L13:L15"/>
    <mergeCell ref="F14:G14"/>
    <mergeCell ref="H14:K14"/>
    <mergeCell ref="A13:A16"/>
    <mergeCell ref="B13:B16"/>
    <mergeCell ref="C13:C16"/>
    <mergeCell ref="D13:D16"/>
    <mergeCell ref="E13:E16"/>
  </mergeCells>
  <dataValidations count="6">
    <dataValidation type="decimal" operator="lessThanOrEqual" allowBlank="1" showInputMessage="1" showErrorMessage="1" error="max. 15" sqref="H17:H27" xr:uid="{66E0DA67-9F45-496C-BF4B-2A20625953A5}">
      <formula1>10</formula1>
    </dataValidation>
    <dataValidation type="decimal" operator="lessThanOrEqual" allowBlank="1" showInputMessage="1" showErrorMessage="1" error="max. 10" sqref="K17:K27" xr:uid="{2B8EDFDF-5E44-40A8-8E12-45B2043DB511}">
      <formula1>10</formula1>
    </dataValidation>
    <dataValidation type="decimal" operator="lessThanOrEqual" allowBlank="1" showInputMessage="1" showErrorMessage="1" error="max. 5" sqref="I17:I27" xr:uid="{12D7BF57-18A1-4445-85A1-43FF96ED2326}">
      <formula1>10</formula1>
    </dataValidation>
    <dataValidation type="decimal" operator="lessThanOrEqual" allowBlank="1" showInputMessage="1" showErrorMessage="1" error="max. 10" sqref="J17:J27" xr:uid="{7BD7F59F-DA4E-406C-BB9E-650EE706D0B8}">
      <formula1>20</formula1>
    </dataValidation>
    <dataValidation type="decimal" operator="lessThanOrEqual" allowBlank="1" showInputMessage="1" showErrorMessage="1" error="max. 40" sqref="F1:F1048576" xr:uid="{574E155A-D9A6-4345-9D7C-A74EBAC6B4B8}">
      <formula1>15</formula1>
    </dataValidation>
    <dataValidation type="decimal" operator="lessThanOrEqual" allowBlank="1" showInputMessage="1" showErrorMessage="1" error="max. 15" sqref="G1:G1048576" xr:uid="{11BBB4F4-95E4-47C8-AB67-F9A205779D9C}">
      <formula1>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C265-7C27-480E-B1B2-1A4B070570C0}">
  <dimension ref="A1:U29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2" customFormat="1" ht="12.5" x14ac:dyDescent="0.3">
      <c r="A2" s="18" t="s">
        <v>74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2" customFormat="1" ht="12.5" x14ac:dyDescent="0.3">
      <c r="A3" s="3" t="s">
        <v>2</v>
      </c>
      <c r="B3" s="2"/>
      <c r="C3" s="2"/>
      <c r="D3" s="8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42" customFormat="1" ht="15" customHeight="1" x14ac:dyDescent="0.3">
      <c r="A4" s="18" t="s">
        <v>75</v>
      </c>
      <c r="B4" s="2"/>
      <c r="C4" s="2"/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2"/>
      <c r="P4" s="2"/>
      <c r="Q4" s="2"/>
      <c r="R4" s="2"/>
      <c r="S4" s="2"/>
      <c r="T4" s="2"/>
      <c r="U4" s="2"/>
    </row>
    <row r="5" spans="1:21" s="42" customFormat="1" ht="12.5" x14ac:dyDescent="0.3">
      <c r="A5" s="18" t="s">
        <v>76</v>
      </c>
      <c r="B5" s="2"/>
      <c r="C5" s="2"/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42" customFormat="1" ht="12.5" x14ac:dyDescent="0.3">
      <c r="A6" s="18" t="s">
        <v>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2" customFormat="1" ht="13.5" customHeight="1" x14ac:dyDescent="0.3">
      <c r="A7" s="43" t="s">
        <v>78</v>
      </c>
      <c r="B7" s="44"/>
      <c r="C7" s="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2" customFormat="1" ht="13.5" customHeight="1" x14ac:dyDescent="0.3">
      <c r="A8" s="3" t="s">
        <v>6</v>
      </c>
      <c r="B8" s="2"/>
      <c r="C8" s="2"/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"/>
      <c r="P8" s="2"/>
      <c r="Q8" s="2"/>
      <c r="R8" s="2"/>
      <c r="S8" s="2"/>
      <c r="T8" s="2"/>
      <c r="U8" s="2"/>
    </row>
    <row r="9" spans="1:21" s="42" customFormat="1" ht="41.25" customHeight="1" x14ac:dyDescent="0.3">
      <c r="A9" s="2"/>
      <c r="B9" s="2"/>
      <c r="C9" s="2"/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2"/>
      <c r="T9" s="2"/>
      <c r="U9" s="2"/>
    </row>
    <row r="10" spans="1:21" s="42" customFormat="1" ht="63.75" customHeight="1" x14ac:dyDescent="0.3">
      <c r="A10" s="2"/>
      <c r="B10" s="2"/>
      <c r="C10" s="2"/>
      <c r="D10" s="45" t="s">
        <v>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2"/>
      <c r="S10" s="2"/>
      <c r="T10" s="2"/>
      <c r="U10" s="2"/>
    </row>
    <row r="11" spans="1:21" s="42" customFormat="1" ht="16.5" customHeight="1" x14ac:dyDescent="0.3">
      <c r="A11" s="2"/>
      <c r="B11" s="2"/>
      <c r="C11" s="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"/>
      <c r="P11" s="2"/>
      <c r="Q11" s="2"/>
      <c r="R11" s="2"/>
      <c r="S11" s="2"/>
      <c r="T11" s="2"/>
      <c r="U11" s="2"/>
    </row>
    <row r="12" spans="1:21" s="42" customFormat="1" ht="12.5" x14ac:dyDescent="0.3">
      <c r="A12" s="3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2"/>
      <c r="N12" s="2"/>
      <c r="O12" s="2"/>
    </row>
    <row r="13" spans="1:21" s="42" customFormat="1" ht="15" customHeight="1" x14ac:dyDescent="0.3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5"/>
      <c r="L13" s="48" t="s">
        <v>16</v>
      </c>
      <c r="M13" s="2"/>
      <c r="N13" s="2"/>
      <c r="O13" s="2"/>
    </row>
    <row r="14" spans="1:21" s="42" customFormat="1" ht="12.5" x14ac:dyDescent="0.3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4"/>
      <c r="L14" s="49"/>
      <c r="M14" s="2"/>
      <c r="N14" s="2"/>
      <c r="O14" s="2"/>
    </row>
    <row r="15" spans="1:21" s="42" customFormat="1" ht="108" x14ac:dyDescent="0.3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37</v>
      </c>
      <c r="J15" s="10" t="s">
        <v>30</v>
      </c>
      <c r="K15" s="15" t="s">
        <v>31</v>
      </c>
      <c r="L15" s="55"/>
      <c r="M15" s="2"/>
      <c r="N15" s="2"/>
      <c r="O15" s="2"/>
    </row>
    <row r="16" spans="1:21" s="42" customFormat="1" ht="29.25" customHeight="1" x14ac:dyDescent="0.3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2"/>
      <c r="N16" s="2"/>
      <c r="O16" s="2"/>
    </row>
    <row r="17" spans="1:15" s="42" customFormat="1" ht="12.5" x14ac:dyDescent="0.3">
      <c r="A17" s="37" t="s">
        <v>63</v>
      </c>
      <c r="B17" s="37" t="s">
        <v>38</v>
      </c>
      <c r="C17" s="37" t="s">
        <v>48</v>
      </c>
      <c r="D17" s="24">
        <v>370300</v>
      </c>
      <c r="E17" s="24">
        <v>250000</v>
      </c>
      <c r="F17" s="7">
        <v>5</v>
      </c>
      <c r="G17" s="7">
        <v>18</v>
      </c>
      <c r="H17" s="7">
        <v>9</v>
      </c>
      <c r="I17" s="7">
        <v>7</v>
      </c>
      <c r="J17" s="7">
        <v>17</v>
      </c>
      <c r="K17" s="7">
        <v>9</v>
      </c>
      <c r="L17" s="16">
        <f>SUM(F17:K17)</f>
        <v>65</v>
      </c>
      <c r="M17" s="2"/>
      <c r="N17" s="2"/>
      <c r="O17" s="2"/>
    </row>
    <row r="18" spans="1:15" s="42" customFormat="1" ht="12.5" x14ac:dyDescent="0.3">
      <c r="A18" s="37" t="s">
        <v>64</v>
      </c>
      <c r="B18" s="37" t="s">
        <v>38</v>
      </c>
      <c r="C18" s="37" t="s">
        <v>49</v>
      </c>
      <c r="D18" s="24">
        <v>247200</v>
      </c>
      <c r="E18" s="24">
        <v>200000</v>
      </c>
      <c r="F18" s="7">
        <v>5</v>
      </c>
      <c r="G18" s="7">
        <v>21</v>
      </c>
      <c r="H18" s="7">
        <v>7</v>
      </c>
      <c r="I18" s="7">
        <v>5</v>
      </c>
      <c r="J18" s="7">
        <v>11</v>
      </c>
      <c r="K18" s="7">
        <v>9</v>
      </c>
      <c r="L18" s="16">
        <f t="shared" ref="L18:L27" si="0">SUM(F18:K18)</f>
        <v>58</v>
      </c>
      <c r="M18" s="2"/>
      <c r="N18" s="2"/>
      <c r="O18" s="2"/>
    </row>
    <row r="19" spans="1:15" s="42" customFormat="1" ht="12.5" x14ac:dyDescent="0.3">
      <c r="A19" s="39" t="s">
        <v>65</v>
      </c>
      <c r="B19" s="40" t="s">
        <v>39</v>
      </c>
      <c r="C19" s="41" t="s">
        <v>50</v>
      </c>
      <c r="D19" s="30">
        <v>969000</v>
      </c>
      <c r="E19" s="30">
        <v>800000</v>
      </c>
      <c r="F19" s="7">
        <v>10</v>
      </c>
      <c r="G19" s="7">
        <v>22</v>
      </c>
      <c r="H19" s="7">
        <v>8</v>
      </c>
      <c r="I19" s="7">
        <v>9</v>
      </c>
      <c r="J19" s="7">
        <v>11</v>
      </c>
      <c r="K19" s="7">
        <v>7</v>
      </c>
      <c r="L19" s="16">
        <f t="shared" si="0"/>
        <v>67</v>
      </c>
      <c r="M19" s="2"/>
      <c r="N19" s="2"/>
      <c r="O19" s="2"/>
    </row>
    <row r="20" spans="1:15" s="42" customFormat="1" ht="12.5" x14ac:dyDescent="0.3">
      <c r="A20" s="37" t="s">
        <v>66</v>
      </c>
      <c r="B20" s="37" t="s">
        <v>40</v>
      </c>
      <c r="C20" s="37" t="s">
        <v>51</v>
      </c>
      <c r="D20" s="24">
        <v>640000</v>
      </c>
      <c r="E20" s="24">
        <v>300000</v>
      </c>
      <c r="F20" s="7">
        <v>13</v>
      </c>
      <c r="G20" s="7">
        <v>24</v>
      </c>
      <c r="H20" s="7">
        <v>9</v>
      </c>
      <c r="I20" s="7">
        <v>7</v>
      </c>
      <c r="J20" s="7">
        <v>12</v>
      </c>
      <c r="K20" s="7">
        <v>10</v>
      </c>
      <c r="L20" s="16">
        <f t="shared" si="0"/>
        <v>75</v>
      </c>
      <c r="M20" s="2"/>
      <c r="N20" s="2"/>
      <c r="O20" s="2"/>
    </row>
    <row r="21" spans="1:15" s="42" customFormat="1" ht="12.5" x14ac:dyDescent="0.3">
      <c r="A21" s="37" t="s">
        <v>67</v>
      </c>
      <c r="B21" s="37" t="s">
        <v>41</v>
      </c>
      <c r="C21" s="37" t="s">
        <v>52</v>
      </c>
      <c r="D21" s="24">
        <v>700000</v>
      </c>
      <c r="E21" s="24">
        <v>550000</v>
      </c>
      <c r="F21" s="7">
        <v>5</v>
      </c>
      <c r="G21" s="7">
        <v>19</v>
      </c>
      <c r="H21" s="7">
        <v>6</v>
      </c>
      <c r="I21" s="7">
        <v>7</v>
      </c>
      <c r="J21" s="7">
        <v>12</v>
      </c>
      <c r="K21" s="7">
        <v>7</v>
      </c>
      <c r="L21" s="16">
        <f t="shared" si="0"/>
        <v>56</v>
      </c>
      <c r="M21" s="2"/>
      <c r="N21" s="2"/>
      <c r="O21" s="2"/>
    </row>
    <row r="22" spans="1:15" s="42" customFormat="1" ht="12.5" x14ac:dyDescent="0.3">
      <c r="A22" s="37" t="s">
        <v>68</v>
      </c>
      <c r="B22" s="37" t="s">
        <v>42</v>
      </c>
      <c r="C22" s="37" t="s">
        <v>53</v>
      </c>
      <c r="D22" s="24">
        <v>705800</v>
      </c>
      <c r="E22" s="24">
        <v>290000</v>
      </c>
      <c r="F22" s="7">
        <v>12</v>
      </c>
      <c r="G22" s="7">
        <v>30</v>
      </c>
      <c r="H22" s="7">
        <v>8</v>
      </c>
      <c r="I22" s="7">
        <v>8</v>
      </c>
      <c r="J22" s="7">
        <v>16</v>
      </c>
      <c r="K22" s="7">
        <v>10</v>
      </c>
      <c r="L22" s="16">
        <f t="shared" si="0"/>
        <v>84</v>
      </c>
      <c r="M22" s="2"/>
      <c r="N22" s="2"/>
      <c r="O22" s="2"/>
    </row>
    <row r="23" spans="1:15" s="42" customFormat="1" ht="12.5" x14ac:dyDescent="0.3">
      <c r="A23" s="37" t="s">
        <v>69</v>
      </c>
      <c r="B23" s="38" t="s">
        <v>43</v>
      </c>
      <c r="C23" s="37" t="s">
        <v>54</v>
      </c>
      <c r="D23" s="24">
        <v>9927600</v>
      </c>
      <c r="E23" s="24">
        <v>2000000</v>
      </c>
      <c r="F23" s="7">
        <v>14</v>
      </c>
      <c r="G23" s="7">
        <v>32</v>
      </c>
      <c r="H23" s="7">
        <v>9</v>
      </c>
      <c r="I23" s="7">
        <v>9</v>
      </c>
      <c r="J23" s="7">
        <v>15</v>
      </c>
      <c r="K23" s="7">
        <v>8</v>
      </c>
      <c r="L23" s="16">
        <f t="shared" si="0"/>
        <v>87</v>
      </c>
      <c r="M23" s="2"/>
      <c r="N23" s="2"/>
      <c r="O23" s="2"/>
    </row>
    <row r="24" spans="1:15" s="42" customFormat="1" ht="12.5" x14ac:dyDescent="0.3">
      <c r="A24" s="37" t="s">
        <v>70</v>
      </c>
      <c r="B24" s="38" t="s">
        <v>44</v>
      </c>
      <c r="C24" s="37" t="s">
        <v>55</v>
      </c>
      <c r="D24" s="24">
        <v>685000</v>
      </c>
      <c r="E24" s="24">
        <v>400000</v>
      </c>
      <c r="F24" s="7">
        <v>13</v>
      </c>
      <c r="G24" s="7">
        <v>31</v>
      </c>
      <c r="H24" s="7">
        <v>7</v>
      </c>
      <c r="I24" s="7">
        <v>8</v>
      </c>
      <c r="J24" s="7">
        <v>13</v>
      </c>
      <c r="K24" s="7">
        <v>6</v>
      </c>
      <c r="L24" s="16">
        <f t="shared" si="0"/>
        <v>78</v>
      </c>
      <c r="M24" s="2"/>
      <c r="N24" s="2"/>
      <c r="O24" s="2"/>
    </row>
    <row r="25" spans="1:15" s="42" customFormat="1" ht="12.5" x14ac:dyDescent="0.3">
      <c r="A25" s="37" t="s">
        <v>71</v>
      </c>
      <c r="B25" s="37" t="s">
        <v>45</v>
      </c>
      <c r="C25" s="37" t="s">
        <v>56</v>
      </c>
      <c r="D25" s="24">
        <v>2824400</v>
      </c>
      <c r="E25" s="24">
        <v>1400000</v>
      </c>
      <c r="F25" s="7">
        <v>13</v>
      </c>
      <c r="G25" s="7">
        <v>30</v>
      </c>
      <c r="H25" s="7">
        <v>9</v>
      </c>
      <c r="I25" s="7">
        <v>9</v>
      </c>
      <c r="J25" s="7">
        <v>15</v>
      </c>
      <c r="K25" s="7">
        <v>9</v>
      </c>
      <c r="L25" s="16">
        <f t="shared" si="0"/>
        <v>85</v>
      </c>
      <c r="M25" s="2"/>
      <c r="N25" s="2"/>
      <c r="O25" s="2"/>
    </row>
    <row r="26" spans="1:15" s="42" customFormat="1" ht="12.5" x14ac:dyDescent="0.3">
      <c r="A26" s="37" t="s">
        <v>72</v>
      </c>
      <c r="B26" s="37" t="s">
        <v>46</v>
      </c>
      <c r="C26" s="37" t="s">
        <v>57</v>
      </c>
      <c r="D26" s="24">
        <v>641998</v>
      </c>
      <c r="E26" s="24">
        <v>320999</v>
      </c>
      <c r="F26" s="7">
        <v>10</v>
      </c>
      <c r="G26" s="7">
        <v>23</v>
      </c>
      <c r="H26" s="7">
        <v>9</v>
      </c>
      <c r="I26" s="7">
        <v>7</v>
      </c>
      <c r="J26" s="7">
        <v>12</v>
      </c>
      <c r="K26" s="7">
        <v>9</v>
      </c>
      <c r="L26" s="16">
        <f t="shared" si="0"/>
        <v>70</v>
      </c>
      <c r="M26" s="2"/>
      <c r="N26" s="2"/>
      <c r="O26" s="2"/>
    </row>
    <row r="27" spans="1:15" s="42" customFormat="1" ht="12.5" x14ac:dyDescent="0.3">
      <c r="A27" s="37" t="s">
        <v>73</v>
      </c>
      <c r="B27" s="37" t="s">
        <v>47</v>
      </c>
      <c r="C27" s="37" t="s">
        <v>58</v>
      </c>
      <c r="D27" s="24">
        <v>870000</v>
      </c>
      <c r="E27" s="24">
        <v>300000</v>
      </c>
      <c r="F27" s="7">
        <v>1</v>
      </c>
      <c r="G27" s="7">
        <v>27</v>
      </c>
      <c r="H27" s="7">
        <v>8</v>
      </c>
      <c r="I27" s="7">
        <v>8</v>
      </c>
      <c r="J27" s="7">
        <v>15</v>
      </c>
      <c r="K27" s="7">
        <v>5</v>
      </c>
      <c r="L27" s="16">
        <f t="shared" si="0"/>
        <v>64</v>
      </c>
      <c r="M27" s="2"/>
      <c r="N27" s="2"/>
      <c r="O27" s="2"/>
    </row>
    <row r="28" spans="1:15" x14ac:dyDescent="0.35">
      <c r="A28" s="4"/>
      <c r="B28" s="4"/>
      <c r="C28" s="4"/>
      <c r="D28" s="5"/>
      <c r="E28" s="5"/>
      <c r="F28" s="4"/>
      <c r="G28" s="4"/>
      <c r="H28" s="4"/>
      <c r="I28" s="4"/>
      <c r="J28" s="4"/>
      <c r="K28" s="4"/>
      <c r="L28" s="4"/>
      <c r="M28" s="2"/>
      <c r="N28" s="2"/>
      <c r="O28" s="2"/>
    </row>
    <row r="29" spans="1:1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  <c r="M29" s="2"/>
      <c r="N29" s="2"/>
      <c r="O29" s="2"/>
    </row>
  </sheetData>
  <mergeCells count="14">
    <mergeCell ref="D4:N4"/>
    <mergeCell ref="A7:C7"/>
    <mergeCell ref="D9:N9"/>
    <mergeCell ref="D10:N10"/>
    <mergeCell ref="D11:N11"/>
    <mergeCell ref="F13:K13"/>
    <mergeCell ref="L13:L15"/>
    <mergeCell ref="F14:G14"/>
    <mergeCell ref="H14:K14"/>
    <mergeCell ref="A13:A16"/>
    <mergeCell ref="B13:B16"/>
    <mergeCell ref="C13:C16"/>
    <mergeCell ref="D13:D16"/>
    <mergeCell ref="E13:E16"/>
  </mergeCells>
  <dataValidations count="6">
    <dataValidation type="decimal" operator="lessThanOrEqual" allowBlank="1" showInputMessage="1" showErrorMessage="1" error="max. 15" sqref="H17:H27" xr:uid="{29FFED6D-0E1A-49FE-AF83-16D36F59E7DA}">
      <formula1>10</formula1>
    </dataValidation>
    <dataValidation type="decimal" operator="lessThanOrEqual" allowBlank="1" showInputMessage="1" showErrorMessage="1" error="max. 10" sqref="K17:K27" xr:uid="{D46D46E4-D87A-4333-A3C4-0728D6526FAC}">
      <formula1>10</formula1>
    </dataValidation>
    <dataValidation type="decimal" operator="lessThanOrEqual" allowBlank="1" showInputMessage="1" showErrorMessage="1" error="max. 5" sqref="I17:I27" xr:uid="{98E36CC6-E19F-45B6-BDB6-EDDB19EBB72D}">
      <formula1>10</formula1>
    </dataValidation>
    <dataValidation type="decimal" operator="lessThanOrEqual" allowBlank="1" showInputMessage="1" showErrorMessage="1" error="max. 10" sqref="J17:J27" xr:uid="{F04C2BD4-6D1C-4B76-94AA-640EC00B3810}">
      <formula1>20</formula1>
    </dataValidation>
    <dataValidation type="decimal" operator="lessThanOrEqual" allowBlank="1" showInputMessage="1" showErrorMessage="1" error="max. 40" sqref="F1:F1048576" xr:uid="{27F83302-32CF-4CAD-BA2C-E612696B5092}">
      <formula1>15</formula1>
    </dataValidation>
    <dataValidation type="decimal" operator="lessThanOrEqual" allowBlank="1" showInputMessage="1" showErrorMessage="1" error="max. 15" sqref="G1:G1048576" xr:uid="{FBD53B98-19E5-4CBE-9C6B-D0DDA74B5F41}">
      <formula1>35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B65C-64DA-4D44-B2F2-727F8D714D11}">
  <dimension ref="A1:U29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2" customFormat="1" ht="12.5" x14ac:dyDescent="0.3">
      <c r="A2" s="18" t="s">
        <v>74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2" customFormat="1" ht="12.5" x14ac:dyDescent="0.3">
      <c r="A3" s="3" t="s">
        <v>2</v>
      </c>
      <c r="B3" s="2"/>
      <c r="C3" s="2"/>
      <c r="D3" s="8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42" customFormat="1" ht="15" customHeight="1" x14ac:dyDescent="0.3">
      <c r="A4" s="18" t="s">
        <v>75</v>
      </c>
      <c r="B4" s="2"/>
      <c r="C4" s="2"/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2"/>
      <c r="P4" s="2"/>
      <c r="Q4" s="2"/>
      <c r="R4" s="2"/>
      <c r="S4" s="2"/>
      <c r="T4" s="2"/>
      <c r="U4" s="2"/>
    </row>
    <row r="5" spans="1:21" s="42" customFormat="1" ht="12.5" x14ac:dyDescent="0.3">
      <c r="A5" s="18" t="s">
        <v>76</v>
      </c>
      <c r="B5" s="2"/>
      <c r="C5" s="2"/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42" customFormat="1" ht="12.5" x14ac:dyDescent="0.3">
      <c r="A6" s="18" t="s">
        <v>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2" customFormat="1" ht="13.5" customHeight="1" x14ac:dyDescent="0.3">
      <c r="A7" s="43" t="s">
        <v>78</v>
      </c>
      <c r="B7" s="44"/>
      <c r="C7" s="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2" customFormat="1" ht="13.5" customHeight="1" x14ac:dyDescent="0.3">
      <c r="A8" s="3" t="s">
        <v>6</v>
      </c>
      <c r="B8" s="2"/>
      <c r="C8" s="2"/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"/>
      <c r="P8" s="2"/>
      <c r="Q8" s="2"/>
      <c r="R8" s="2"/>
      <c r="S8" s="2"/>
      <c r="T8" s="2"/>
      <c r="U8" s="2"/>
    </row>
    <row r="9" spans="1:21" s="42" customFormat="1" ht="41.25" customHeight="1" x14ac:dyDescent="0.3">
      <c r="A9" s="2"/>
      <c r="B9" s="2"/>
      <c r="C9" s="2"/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2"/>
      <c r="T9" s="2"/>
      <c r="U9" s="2"/>
    </row>
    <row r="10" spans="1:21" s="42" customFormat="1" ht="63.75" customHeight="1" x14ac:dyDescent="0.3">
      <c r="A10" s="2"/>
      <c r="B10" s="2"/>
      <c r="C10" s="2"/>
      <c r="D10" s="45" t="s">
        <v>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2"/>
      <c r="S10" s="2"/>
      <c r="T10" s="2"/>
      <c r="U10" s="2"/>
    </row>
    <row r="11" spans="1:21" s="42" customFormat="1" ht="16.5" customHeight="1" x14ac:dyDescent="0.3">
      <c r="A11" s="2"/>
      <c r="B11" s="2"/>
      <c r="C11" s="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"/>
      <c r="P11" s="2"/>
      <c r="Q11" s="2"/>
      <c r="R11" s="2"/>
      <c r="S11" s="2"/>
      <c r="T11" s="2"/>
      <c r="U11" s="2"/>
    </row>
    <row r="12" spans="1:21" s="42" customFormat="1" ht="12.5" x14ac:dyDescent="0.3">
      <c r="A12" s="3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2"/>
      <c r="N12" s="2"/>
      <c r="O12" s="2"/>
    </row>
    <row r="13" spans="1:21" s="42" customFormat="1" ht="15" customHeight="1" x14ac:dyDescent="0.3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5"/>
      <c r="L13" s="48" t="s">
        <v>16</v>
      </c>
      <c r="M13" s="2"/>
      <c r="N13" s="2"/>
      <c r="O13" s="2"/>
    </row>
    <row r="14" spans="1:21" s="42" customFormat="1" ht="12.5" x14ac:dyDescent="0.3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4"/>
      <c r="L14" s="49"/>
      <c r="M14" s="2"/>
      <c r="N14" s="2"/>
      <c r="O14" s="2"/>
    </row>
    <row r="15" spans="1:21" s="42" customFormat="1" ht="108" x14ac:dyDescent="0.3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37</v>
      </c>
      <c r="J15" s="10" t="s">
        <v>30</v>
      </c>
      <c r="K15" s="15" t="s">
        <v>31</v>
      </c>
      <c r="L15" s="55"/>
      <c r="M15" s="2"/>
      <c r="N15" s="2"/>
      <c r="O15" s="2"/>
    </row>
    <row r="16" spans="1:21" s="42" customFormat="1" ht="29.25" customHeight="1" x14ac:dyDescent="0.3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2"/>
      <c r="N16" s="2"/>
      <c r="O16" s="2"/>
    </row>
    <row r="17" spans="1:15" s="42" customFormat="1" ht="12.5" x14ac:dyDescent="0.3">
      <c r="A17" s="37" t="s">
        <v>63</v>
      </c>
      <c r="B17" s="37" t="s">
        <v>38</v>
      </c>
      <c r="C17" s="37" t="s">
        <v>48</v>
      </c>
      <c r="D17" s="24">
        <v>370300</v>
      </c>
      <c r="E17" s="24">
        <v>250000</v>
      </c>
      <c r="F17" s="7">
        <v>10</v>
      </c>
      <c r="G17" s="7">
        <v>20</v>
      </c>
      <c r="H17" s="7">
        <v>8</v>
      </c>
      <c r="I17" s="7">
        <v>7</v>
      </c>
      <c r="J17" s="7">
        <v>12</v>
      </c>
      <c r="K17" s="7">
        <v>9</v>
      </c>
      <c r="L17" s="16">
        <f>SUM(F17:K17)</f>
        <v>66</v>
      </c>
      <c r="M17" s="2"/>
      <c r="N17" s="2"/>
      <c r="O17" s="2"/>
    </row>
    <row r="18" spans="1:15" s="42" customFormat="1" ht="12.5" x14ac:dyDescent="0.3">
      <c r="A18" s="37" t="s">
        <v>64</v>
      </c>
      <c r="B18" s="37" t="s">
        <v>38</v>
      </c>
      <c r="C18" s="37" t="s">
        <v>49</v>
      </c>
      <c r="D18" s="24">
        <v>247200</v>
      </c>
      <c r="E18" s="24">
        <v>200000</v>
      </c>
      <c r="F18" s="7">
        <v>10</v>
      </c>
      <c r="G18" s="7">
        <v>19</v>
      </c>
      <c r="H18" s="7">
        <v>6</v>
      </c>
      <c r="I18" s="7">
        <v>7</v>
      </c>
      <c r="J18" s="7">
        <v>10</v>
      </c>
      <c r="K18" s="7">
        <v>9</v>
      </c>
      <c r="L18" s="16">
        <f t="shared" ref="L18:L27" si="0">SUM(F18:K18)</f>
        <v>61</v>
      </c>
      <c r="M18" s="2"/>
      <c r="N18" s="2"/>
      <c r="O18" s="2"/>
    </row>
    <row r="19" spans="1:15" s="42" customFormat="1" ht="12.5" x14ac:dyDescent="0.3">
      <c r="A19" s="39" t="s">
        <v>65</v>
      </c>
      <c r="B19" s="40" t="s">
        <v>39</v>
      </c>
      <c r="C19" s="41" t="s">
        <v>50</v>
      </c>
      <c r="D19" s="30">
        <v>969000</v>
      </c>
      <c r="E19" s="30">
        <v>800000</v>
      </c>
      <c r="F19" s="7">
        <v>12</v>
      </c>
      <c r="G19" s="7">
        <v>21</v>
      </c>
      <c r="H19" s="7">
        <v>9</v>
      </c>
      <c r="I19" s="7">
        <v>7</v>
      </c>
      <c r="J19" s="7">
        <v>13</v>
      </c>
      <c r="K19" s="7">
        <v>9</v>
      </c>
      <c r="L19" s="16">
        <f t="shared" si="0"/>
        <v>71</v>
      </c>
      <c r="M19" s="2"/>
      <c r="N19" s="2"/>
      <c r="O19" s="2"/>
    </row>
    <row r="20" spans="1:15" s="42" customFormat="1" ht="12.5" x14ac:dyDescent="0.3">
      <c r="A20" s="37" t="s">
        <v>66</v>
      </c>
      <c r="B20" s="37" t="s">
        <v>40</v>
      </c>
      <c r="C20" s="37" t="s">
        <v>51</v>
      </c>
      <c r="D20" s="24">
        <v>640000</v>
      </c>
      <c r="E20" s="24">
        <v>300000</v>
      </c>
      <c r="F20" s="7">
        <v>15</v>
      </c>
      <c r="G20" s="7">
        <v>32</v>
      </c>
      <c r="H20" s="7">
        <v>9</v>
      </c>
      <c r="I20" s="7">
        <v>9</v>
      </c>
      <c r="J20" s="7">
        <v>18</v>
      </c>
      <c r="K20" s="7">
        <v>9</v>
      </c>
      <c r="L20" s="16">
        <f t="shared" si="0"/>
        <v>92</v>
      </c>
      <c r="M20" s="2"/>
      <c r="N20" s="2"/>
      <c r="O20" s="2"/>
    </row>
    <row r="21" spans="1:15" s="42" customFormat="1" ht="12.5" x14ac:dyDescent="0.3">
      <c r="A21" s="37" t="s">
        <v>67</v>
      </c>
      <c r="B21" s="37" t="s">
        <v>41</v>
      </c>
      <c r="C21" s="37" t="s">
        <v>52</v>
      </c>
      <c r="D21" s="24">
        <v>700000</v>
      </c>
      <c r="E21" s="24">
        <v>550000</v>
      </c>
      <c r="F21" s="7">
        <v>10</v>
      </c>
      <c r="G21" s="7">
        <v>19</v>
      </c>
      <c r="H21" s="7">
        <v>7</v>
      </c>
      <c r="I21" s="7">
        <v>8</v>
      </c>
      <c r="J21" s="7">
        <v>10</v>
      </c>
      <c r="K21" s="7">
        <v>9</v>
      </c>
      <c r="L21" s="16">
        <f t="shared" si="0"/>
        <v>63</v>
      </c>
      <c r="M21" s="2"/>
      <c r="N21" s="2"/>
      <c r="O21" s="2"/>
    </row>
    <row r="22" spans="1:15" s="42" customFormat="1" ht="12.5" x14ac:dyDescent="0.3">
      <c r="A22" s="37" t="s">
        <v>68</v>
      </c>
      <c r="B22" s="37" t="s">
        <v>42</v>
      </c>
      <c r="C22" s="37" t="s">
        <v>53</v>
      </c>
      <c r="D22" s="24">
        <v>705800</v>
      </c>
      <c r="E22" s="24">
        <v>290000</v>
      </c>
      <c r="F22" s="7">
        <v>15</v>
      </c>
      <c r="G22" s="7">
        <v>33</v>
      </c>
      <c r="H22" s="7">
        <v>8</v>
      </c>
      <c r="I22" s="7">
        <v>9</v>
      </c>
      <c r="J22" s="7">
        <v>18</v>
      </c>
      <c r="K22" s="7">
        <v>9</v>
      </c>
      <c r="L22" s="16">
        <f t="shared" si="0"/>
        <v>92</v>
      </c>
      <c r="M22" s="2"/>
      <c r="N22" s="2"/>
      <c r="O22" s="2"/>
    </row>
    <row r="23" spans="1:15" s="42" customFormat="1" ht="12.5" x14ac:dyDescent="0.3">
      <c r="A23" s="37" t="s">
        <v>69</v>
      </c>
      <c r="B23" s="38" t="s">
        <v>43</v>
      </c>
      <c r="C23" s="37" t="s">
        <v>54</v>
      </c>
      <c r="D23" s="24">
        <v>9927600</v>
      </c>
      <c r="E23" s="24">
        <v>2000000</v>
      </c>
      <c r="F23" s="7">
        <v>15</v>
      </c>
      <c r="G23" s="7">
        <v>34</v>
      </c>
      <c r="H23" s="7">
        <v>10</v>
      </c>
      <c r="I23" s="7">
        <v>10</v>
      </c>
      <c r="J23" s="7">
        <v>19</v>
      </c>
      <c r="K23" s="7">
        <v>9</v>
      </c>
      <c r="L23" s="16">
        <f t="shared" si="0"/>
        <v>97</v>
      </c>
      <c r="M23" s="2"/>
      <c r="N23" s="2"/>
      <c r="O23" s="2"/>
    </row>
    <row r="24" spans="1:15" s="42" customFormat="1" ht="12.5" x14ac:dyDescent="0.3">
      <c r="A24" s="37" t="s">
        <v>70</v>
      </c>
      <c r="B24" s="38" t="s">
        <v>44</v>
      </c>
      <c r="C24" s="37" t="s">
        <v>55</v>
      </c>
      <c r="D24" s="24">
        <v>685000</v>
      </c>
      <c r="E24" s="24">
        <v>400000</v>
      </c>
      <c r="F24" s="7">
        <v>15</v>
      </c>
      <c r="G24" s="7">
        <v>33</v>
      </c>
      <c r="H24" s="7">
        <v>9</v>
      </c>
      <c r="I24" s="7">
        <v>9</v>
      </c>
      <c r="J24" s="7">
        <v>19</v>
      </c>
      <c r="K24" s="7">
        <v>9</v>
      </c>
      <c r="L24" s="16">
        <f t="shared" si="0"/>
        <v>94</v>
      </c>
      <c r="M24" s="2"/>
      <c r="N24" s="2"/>
      <c r="O24" s="2"/>
    </row>
    <row r="25" spans="1:15" s="42" customFormat="1" ht="12.5" x14ac:dyDescent="0.3">
      <c r="A25" s="37" t="s">
        <v>71</v>
      </c>
      <c r="B25" s="37" t="s">
        <v>45</v>
      </c>
      <c r="C25" s="37" t="s">
        <v>56</v>
      </c>
      <c r="D25" s="24">
        <v>2824400</v>
      </c>
      <c r="E25" s="24">
        <v>1400000</v>
      </c>
      <c r="F25" s="7">
        <v>15</v>
      </c>
      <c r="G25" s="7">
        <v>34</v>
      </c>
      <c r="H25" s="7">
        <v>10</v>
      </c>
      <c r="I25" s="7">
        <v>10</v>
      </c>
      <c r="J25" s="7">
        <v>19</v>
      </c>
      <c r="K25" s="7">
        <v>9</v>
      </c>
      <c r="L25" s="16">
        <f t="shared" si="0"/>
        <v>97</v>
      </c>
      <c r="M25" s="2"/>
      <c r="N25" s="2"/>
      <c r="O25" s="2"/>
    </row>
    <row r="26" spans="1:15" s="42" customFormat="1" ht="12.5" x14ac:dyDescent="0.3">
      <c r="A26" s="37" t="s">
        <v>72</v>
      </c>
      <c r="B26" s="37" t="s">
        <v>46</v>
      </c>
      <c r="C26" s="37" t="s">
        <v>57</v>
      </c>
      <c r="D26" s="24">
        <v>641998</v>
      </c>
      <c r="E26" s="24">
        <v>320999</v>
      </c>
      <c r="F26" s="7">
        <v>12</v>
      </c>
      <c r="G26" s="7">
        <v>23</v>
      </c>
      <c r="H26" s="7">
        <v>9</v>
      </c>
      <c r="I26" s="7">
        <v>9</v>
      </c>
      <c r="J26" s="7">
        <v>14</v>
      </c>
      <c r="K26" s="7">
        <v>5</v>
      </c>
      <c r="L26" s="16">
        <f t="shared" si="0"/>
        <v>72</v>
      </c>
      <c r="M26" s="2"/>
      <c r="N26" s="2"/>
      <c r="O26" s="2"/>
    </row>
    <row r="27" spans="1:15" s="42" customFormat="1" ht="12.5" x14ac:dyDescent="0.3">
      <c r="A27" s="37" t="s">
        <v>73</v>
      </c>
      <c r="B27" s="37" t="s">
        <v>47</v>
      </c>
      <c r="C27" s="37" t="s">
        <v>58</v>
      </c>
      <c r="D27" s="24">
        <v>870000</v>
      </c>
      <c r="E27" s="24">
        <v>300000</v>
      </c>
      <c r="F27" s="7">
        <v>10</v>
      </c>
      <c r="G27" s="7">
        <v>20</v>
      </c>
      <c r="H27" s="7">
        <v>7</v>
      </c>
      <c r="I27" s="7">
        <v>8</v>
      </c>
      <c r="J27" s="7">
        <v>14</v>
      </c>
      <c r="K27" s="7">
        <v>5</v>
      </c>
      <c r="L27" s="16">
        <f t="shared" si="0"/>
        <v>64</v>
      </c>
      <c r="M27" s="2"/>
      <c r="N27" s="2"/>
      <c r="O27" s="2"/>
    </row>
    <row r="28" spans="1:15" s="42" customFormat="1" ht="12.5" x14ac:dyDescent="0.3">
      <c r="A28" s="2"/>
      <c r="B28" s="2"/>
      <c r="C28" s="2"/>
      <c r="D28" s="26"/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4"/>
      <c r="B29" s="4"/>
      <c r="C29" s="4"/>
      <c r="D29" s="4"/>
      <c r="E29" s="6"/>
      <c r="F29" s="4"/>
      <c r="G29" s="4"/>
      <c r="H29" s="4"/>
      <c r="I29" s="4"/>
      <c r="J29" s="4"/>
      <c r="K29" s="4"/>
      <c r="L29" s="4"/>
      <c r="M29" s="2"/>
      <c r="N29" s="2"/>
      <c r="O29" s="2"/>
    </row>
  </sheetData>
  <mergeCells count="14">
    <mergeCell ref="D4:N4"/>
    <mergeCell ref="A7:C7"/>
    <mergeCell ref="D9:N9"/>
    <mergeCell ref="D10:N10"/>
    <mergeCell ref="D11:N11"/>
    <mergeCell ref="F13:K13"/>
    <mergeCell ref="L13:L15"/>
    <mergeCell ref="F14:G14"/>
    <mergeCell ref="H14:K14"/>
    <mergeCell ref="A13:A16"/>
    <mergeCell ref="B13:B16"/>
    <mergeCell ref="C13:C16"/>
    <mergeCell ref="D13:D16"/>
    <mergeCell ref="E13:E16"/>
  </mergeCells>
  <dataValidations count="6">
    <dataValidation type="decimal" operator="lessThanOrEqual" allowBlank="1" showInputMessage="1" showErrorMessage="1" error="max. 15" sqref="H17:H27" xr:uid="{C808727A-0EAF-4A7F-BE28-A3415212981D}">
      <formula1>10</formula1>
    </dataValidation>
    <dataValidation type="decimal" operator="lessThanOrEqual" allowBlank="1" showInputMessage="1" showErrorMessage="1" error="max. 10" sqref="K17:K27" xr:uid="{95AD7214-7536-457D-8B5F-96758B09B1CF}">
      <formula1>10</formula1>
    </dataValidation>
    <dataValidation type="decimal" operator="lessThanOrEqual" allowBlank="1" showInputMessage="1" showErrorMessage="1" error="max. 5" sqref="I17:I27" xr:uid="{995F31FB-D8CB-42BD-B723-3FE32D393093}">
      <formula1>10</formula1>
    </dataValidation>
    <dataValidation type="decimal" operator="lessThanOrEqual" allowBlank="1" showInputMessage="1" showErrorMessage="1" error="max. 10" sqref="J17:J27" xr:uid="{31B1AD9A-B0B8-4FCD-B063-4E92BFAA1904}">
      <formula1>20</formula1>
    </dataValidation>
    <dataValidation type="decimal" operator="lessThanOrEqual" allowBlank="1" showInputMessage="1" showErrorMessage="1" error="max. 40" sqref="F1:F1048576" xr:uid="{9DFE0C5D-2469-459E-862E-DE3C579B7384}">
      <formula1>15</formula1>
    </dataValidation>
    <dataValidation type="decimal" operator="lessThanOrEqual" allowBlank="1" showInputMessage="1" showErrorMessage="1" error="max. 15" sqref="G1:G1048576" xr:uid="{698849FF-8FA4-4FFE-A817-9BDA76BF9840}">
      <formula1>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2568-B15E-4B74-9DBE-4416C616A4B6}">
  <dimension ref="A1:U29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42" customFormat="1" ht="12.5" x14ac:dyDescent="0.3">
      <c r="A2" s="18" t="s">
        <v>74</v>
      </c>
      <c r="B2" s="2"/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2" customFormat="1" ht="12.5" x14ac:dyDescent="0.3">
      <c r="A3" s="3" t="s">
        <v>2</v>
      </c>
      <c r="B3" s="2"/>
      <c r="C3" s="2"/>
      <c r="D3" s="8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42" customFormat="1" ht="15" customHeight="1" x14ac:dyDescent="0.3">
      <c r="A4" s="18" t="s">
        <v>75</v>
      </c>
      <c r="B4" s="2"/>
      <c r="C4" s="2"/>
      <c r="D4" s="45" t="s">
        <v>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2"/>
      <c r="P4" s="2"/>
      <c r="Q4" s="2"/>
      <c r="R4" s="2"/>
      <c r="S4" s="2"/>
      <c r="T4" s="2"/>
      <c r="U4" s="2"/>
    </row>
    <row r="5" spans="1:21" s="42" customFormat="1" ht="12.5" x14ac:dyDescent="0.3">
      <c r="A5" s="18" t="s">
        <v>76</v>
      </c>
      <c r="B5" s="2"/>
      <c r="C5" s="2"/>
      <c r="D5" s="2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42" customFormat="1" ht="12.5" x14ac:dyDescent="0.3">
      <c r="A6" s="18" t="s">
        <v>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42" customFormat="1" ht="13.5" customHeight="1" x14ac:dyDescent="0.3">
      <c r="A7" s="43" t="s">
        <v>78</v>
      </c>
      <c r="B7" s="44"/>
      <c r="C7" s="4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42" customFormat="1" ht="13.5" customHeight="1" x14ac:dyDescent="0.3">
      <c r="A8" s="3" t="s">
        <v>6</v>
      </c>
      <c r="B8" s="2"/>
      <c r="C8" s="2"/>
      <c r="D8" s="3" t="s">
        <v>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"/>
      <c r="P8" s="2"/>
      <c r="Q8" s="2"/>
      <c r="R8" s="2"/>
      <c r="S8" s="2"/>
      <c r="T8" s="2"/>
      <c r="U8" s="2"/>
    </row>
    <row r="9" spans="1:21" s="42" customFormat="1" ht="41.25" customHeight="1" x14ac:dyDescent="0.3">
      <c r="A9" s="2"/>
      <c r="B9" s="2"/>
      <c r="C9" s="2"/>
      <c r="D9" s="45" t="s">
        <v>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2"/>
      <c r="P9" s="2"/>
      <c r="Q9" s="2"/>
      <c r="R9" s="2"/>
      <c r="S9" s="2"/>
      <c r="T9" s="2"/>
      <c r="U9" s="2"/>
    </row>
    <row r="10" spans="1:21" s="42" customFormat="1" ht="63.75" customHeight="1" x14ac:dyDescent="0.3">
      <c r="A10" s="2"/>
      <c r="B10" s="2"/>
      <c r="C10" s="2"/>
      <c r="D10" s="45" t="s">
        <v>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2"/>
      <c r="Q10" s="2"/>
      <c r="R10" s="2"/>
      <c r="S10" s="2"/>
      <c r="T10" s="2"/>
      <c r="U10" s="2"/>
    </row>
    <row r="11" spans="1:21" s="42" customFormat="1" ht="16.5" customHeight="1" x14ac:dyDescent="0.3">
      <c r="A11" s="2"/>
      <c r="B11" s="2"/>
      <c r="C11" s="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"/>
      <c r="P11" s="2"/>
      <c r="Q11" s="2"/>
      <c r="R11" s="2"/>
      <c r="S11" s="2"/>
      <c r="T11" s="2"/>
      <c r="U11" s="2"/>
    </row>
    <row r="12" spans="1:21" s="42" customFormat="1" ht="12.5" x14ac:dyDescent="0.3">
      <c r="A12" s="3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2"/>
      <c r="N12" s="2"/>
      <c r="O12" s="2"/>
    </row>
    <row r="13" spans="1:21" s="42" customFormat="1" ht="15" customHeight="1" x14ac:dyDescent="0.3">
      <c r="A13" s="48" t="s">
        <v>10</v>
      </c>
      <c r="B13" s="46" t="s">
        <v>11</v>
      </c>
      <c r="C13" s="46" t="s">
        <v>12</v>
      </c>
      <c r="D13" s="46" t="s">
        <v>13</v>
      </c>
      <c r="E13" s="52" t="s">
        <v>14</v>
      </c>
      <c r="F13" s="60" t="s">
        <v>15</v>
      </c>
      <c r="G13" s="61"/>
      <c r="H13" s="61"/>
      <c r="I13" s="61"/>
      <c r="J13" s="61"/>
      <c r="K13" s="65"/>
      <c r="L13" s="48" t="s">
        <v>16</v>
      </c>
      <c r="M13" s="2"/>
      <c r="N13" s="2"/>
      <c r="O13" s="2"/>
    </row>
    <row r="14" spans="1:21" s="42" customFormat="1" ht="12.5" x14ac:dyDescent="0.3">
      <c r="A14" s="49"/>
      <c r="B14" s="47"/>
      <c r="C14" s="47"/>
      <c r="D14" s="47"/>
      <c r="E14" s="53"/>
      <c r="F14" s="58" t="s">
        <v>24</v>
      </c>
      <c r="G14" s="59"/>
      <c r="H14" s="62" t="s">
        <v>25</v>
      </c>
      <c r="I14" s="63"/>
      <c r="J14" s="63"/>
      <c r="K14" s="64"/>
      <c r="L14" s="49"/>
      <c r="M14" s="2"/>
      <c r="N14" s="2"/>
      <c r="O14" s="2"/>
    </row>
    <row r="15" spans="1:21" s="42" customFormat="1" ht="108" x14ac:dyDescent="0.3">
      <c r="A15" s="49"/>
      <c r="B15" s="47"/>
      <c r="C15" s="47"/>
      <c r="D15" s="47"/>
      <c r="E15" s="53"/>
      <c r="F15" s="10" t="s">
        <v>26</v>
      </c>
      <c r="G15" s="10" t="s">
        <v>27</v>
      </c>
      <c r="H15" s="10" t="s">
        <v>28</v>
      </c>
      <c r="I15" s="10" t="s">
        <v>37</v>
      </c>
      <c r="J15" s="10" t="s">
        <v>30</v>
      </c>
      <c r="K15" s="15" t="s">
        <v>31</v>
      </c>
      <c r="L15" s="55"/>
      <c r="M15" s="2"/>
      <c r="N15" s="2"/>
      <c r="O15" s="2"/>
    </row>
    <row r="16" spans="1:21" s="42" customFormat="1" ht="29.25" customHeight="1" x14ac:dyDescent="0.3">
      <c r="A16" s="50"/>
      <c r="B16" s="51"/>
      <c r="C16" s="51"/>
      <c r="D16" s="51"/>
      <c r="E16" s="54"/>
      <c r="F16" s="9" t="s">
        <v>32</v>
      </c>
      <c r="G16" s="9" t="s">
        <v>33</v>
      </c>
      <c r="H16" s="9" t="s">
        <v>34</v>
      </c>
      <c r="I16" s="9" t="s">
        <v>34</v>
      </c>
      <c r="J16" s="9" t="s">
        <v>35</v>
      </c>
      <c r="K16" s="9" t="s">
        <v>34</v>
      </c>
      <c r="L16" s="9"/>
      <c r="M16" s="2"/>
      <c r="N16" s="2"/>
      <c r="O16" s="2"/>
    </row>
    <row r="17" spans="1:15" s="42" customFormat="1" ht="12.5" x14ac:dyDescent="0.3">
      <c r="A17" s="37" t="s">
        <v>63</v>
      </c>
      <c r="B17" s="37" t="s">
        <v>38</v>
      </c>
      <c r="C17" s="37" t="s">
        <v>48</v>
      </c>
      <c r="D17" s="24">
        <v>370300</v>
      </c>
      <c r="E17" s="24">
        <v>250000</v>
      </c>
      <c r="F17" s="7">
        <v>5</v>
      </c>
      <c r="G17" s="7">
        <v>10</v>
      </c>
      <c r="H17" s="7">
        <v>9</v>
      </c>
      <c r="I17" s="7">
        <v>9</v>
      </c>
      <c r="J17" s="7">
        <v>15</v>
      </c>
      <c r="K17" s="7">
        <v>5</v>
      </c>
      <c r="L17" s="16">
        <f>SUM(F17:K17)</f>
        <v>53</v>
      </c>
      <c r="M17" s="2"/>
      <c r="N17" s="2"/>
      <c r="O17" s="2"/>
    </row>
    <row r="18" spans="1:15" s="42" customFormat="1" ht="12.5" x14ac:dyDescent="0.3">
      <c r="A18" s="37" t="s">
        <v>64</v>
      </c>
      <c r="B18" s="37" t="s">
        <v>38</v>
      </c>
      <c r="C18" s="37" t="s">
        <v>49</v>
      </c>
      <c r="D18" s="24">
        <v>247200</v>
      </c>
      <c r="E18" s="24">
        <v>200000</v>
      </c>
      <c r="F18" s="7">
        <v>5</v>
      </c>
      <c r="G18" s="7">
        <v>10</v>
      </c>
      <c r="H18" s="7">
        <v>9</v>
      </c>
      <c r="I18" s="7">
        <v>9</v>
      </c>
      <c r="J18" s="7">
        <v>10</v>
      </c>
      <c r="K18" s="7">
        <v>4</v>
      </c>
      <c r="L18" s="16">
        <f t="shared" ref="L18:L27" si="0">SUM(F18:K18)</f>
        <v>47</v>
      </c>
      <c r="M18" s="2"/>
      <c r="N18" s="2"/>
      <c r="O18" s="2"/>
    </row>
    <row r="19" spans="1:15" s="42" customFormat="1" ht="12.5" x14ac:dyDescent="0.3">
      <c r="A19" s="39" t="s">
        <v>65</v>
      </c>
      <c r="B19" s="40" t="s">
        <v>39</v>
      </c>
      <c r="C19" s="41" t="s">
        <v>50</v>
      </c>
      <c r="D19" s="30">
        <v>969000</v>
      </c>
      <c r="E19" s="30">
        <v>800000</v>
      </c>
      <c r="F19" s="7">
        <v>5</v>
      </c>
      <c r="G19" s="7">
        <v>15</v>
      </c>
      <c r="H19" s="7">
        <v>10</v>
      </c>
      <c r="I19" s="7">
        <v>9</v>
      </c>
      <c r="J19" s="7">
        <v>10</v>
      </c>
      <c r="K19" s="7">
        <v>5</v>
      </c>
      <c r="L19" s="16">
        <f t="shared" si="0"/>
        <v>54</v>
      </c>
      <c r="M19" s="2"/>
      <c r="N19" s="2"/>
      <c r="O19" s="2"/>
    </row>
    <row r="20" spans="1:15" s="42" customFormat="1" ht="12.5" x14ac:dyDescent="0.3">
      <c r="A20" s="37" t="s">
        <v>66</v>
      </c>
      <c r="B20" s="37" t="s">
        <v>40</v>
      </c>
      <c r="C20" s="37" t="s">
        <v>51</v>
      </c>
      <c r="D20" s="24">
        <v>640000</v>
      </c>
      <c r="E20" s="24">
        <v>300000</v>
      </c>
      <c r="F20" s="7">
        <v>15</v>
      </c>
      <c r="G20" s="7">
        <v>20</v>
      </c>
      <c r="H20" s="7">
        <v>10</v>
      </c>
      <c r="I20" s="7">
        <v>9</v>
      </c>
      <c r="J20" s="7">
        <v>19</v>
      </c>
      <c r="K20" s="7">
        <v>5</v>
      </c>
      <c r="L20" s="16">
        <f t="shared" si="0"/>
        <v>78</v>
      </c>
      <c r="M20" s="2"/>
      <c r="N20" s="2"/>
      <c r="O20" s="2"/>
    </row>
    <row r="21" spans="1:15" s="42" customFormat="1" ht="12.5" x14ac:dyDescent="0.3">
      <c r="A21" s="37" t="s">
        <v>67</v>
      </c>
      <c r="B21" s="37" t="s">
        <v>41</v>
      </c>
      <c r="C21" s="37" t="s">
        <v>52</v>
      </c>
      <c r="D21" s="24">
        <v>700000</v>
      </c>
      <c r="E21" s="24">
        <v>550000</v>
      </c>
      <c r="F21" s="7">
        <v>5</v>
      </c>
      <c r="G21" s="7">
        <v>10</v>
      </c>
      <c r="H21" s="7">
        <v>8</v>
      </c>
      <c r="I21" s="7">
        <v>7</v>
      </c>
      <c r="J21" s="7">
        <v>10</v>
      </c>
      <c r="K21" s="7">
        <v>8</v>
      </c>
      <c r="L21" s="16">
        <f t="shared" si="0"/>
        <v>48</v>
      </c>
      <c r="M21" s="2"/>
      <c r="N21" s="2"/>
      <c r="O21" s="2"/>
    </row>
    <row r="22" spans="1:15" s="42" customFormat="1" ht="12.5" x14ac:dyDescent="0.3">
      <c r="A22" s="37" t="s">
        <v>68</v>
      </c>
      <c r="B22" s="37" t="s">
        <v>42</v>
      </c>
      <c r="C22" s="37" t="s">
        <v>53</v>
      </c>
      <c r="D22" s="24">
        <v>705800</v>
      </c>
      <c r="E22" s="24">
        <v>290000</v>
      </c>
      <c r="F22" s="7">
        <v>15</v>
      </c>
      <c r="G22" s="7">
        <v>20</v>
      </c>
      <c r="H22" s="7">
        <v>10</v>
      </c>
      <c r="I22" s="7">
        <v>9</v>
      </c>
      <c r="J22" s="7">
        <v>15</v>
      </c>
      <c r="K22" s="7">
        <v>9</v>
      </c>
      <c r="L22" s="16">
        <f t="shared" si="0"/>
        <v>78</v>
      </c>
      <c r="M22" s="2"/>
      <c r="N22" s="2"/>
      <c r="O22" s="2"/>
    </row>
    <row r="23" spans="1:15" s="42" customFormat="1" ht="12.5" x14ac:dyDescent="0.3">
      <c r="A23" s="37" t="s">
        <v>69</v>
      </c>
      <c r="B23" s="38" t="s">
        <v>43</v>
      </c>
      <c r="C23" s="37" t="s">
        <v>54</v>
      </c>
      <c r="D23" s="24">
        <v>9927600</v>
      </c>
      <c r="E23" s="24">
        <v>2000000</v>
      </c>
      <c r="F23" s="7">
        <v>15</v>
      </c>
      <c r="G23" s="7">
        <v>35</v>
      </c>
      <c r="H23" s="7">
        <v>10</v>
      </c>
      <c r="I23" s="7">
        <v>10</v>
      </c>
      <c r="J23" s="7">
        <v>20</v>
      </c>
      <c r="K23" s="7">
        <v>9</v>
      </c>
      <c r="L23" s="16">
        <f t="shared" si="0"/>
        <v>99</v>
      </c>
      <c r="M23" s="2"/>
      <c r="N23" s="2"/>
      <c r="O23" s="2"/>
    </row>
    <row r="24" spans="1:15" s="42" customFormat="1" ht="12.5" x14ac:dyDescent="0.3">
      <c r="A24" s="37" t="s">
        <v>70</v>
      </c>
      <c r="B24" s="38" t="s">
        <v>44</v>
      </c>
      <c r="C24" s="37" t="s">
        <v>55</v>
      </c>
      <c r="D24" s="24">
        <v>685000</v>
      </c>
      <c r="E24" s="24">
        <v>400000</v>
      </c>
      <c r="F24" s="7">
        <v>15</v>
      </c>
      <c r="G24" s="7">
        <v>25</v>
      </c>
      <c r="H24" s="7">
        <v>10</v>
      </c>
      <c r="I24" s="7">
        <v>9</v>
      </c>
      <c r="J24" s="7">
        <v>18</v>
      </c>
      <c r="K24" s="7">
        <v>9</v>
      </c>
      <c r="L24" s="16">
        <f t="shared" si="0"/>
        <v>86</v>
      </c>
      <c r="M24" s="2"/>
      <c r="N24" s="2"/>
      <c r="O24" s="2"/>
    </row>
    <row r="25" spans="1:15" s="42" customFormat="1" ht="12.5" x14ac:dyDescent="0.3">
      <c r="A25" s="37" t="s">
        <v>71</v>
      </c>
      <c r="B25" s="37" t="s">
        <v>45</v>
      </c>
      <c r="C25" s="37" t="s">
        <v>56</v>
      </c>
      <c r="D25" s="24">
        <v>2824400</v>
      </c>
      <c r="E25" s="24">
        <v>1400000</v>
      </c>
      <c r="F25" s="7">
        <v>15</v>
      </c>
      <c r="G25" s="7">
        <v>35</v>
      </c>
      <c r="H25" s="7">
        <v>10</v>
      </c>
      <c r="I25" s="7">
        <v>10</v>
      </c>
      <c r="J25" s="7">
        <v>20</v>
      </c>
      <c r="K25" s="7">
        <v>10</v>
      </c>
      <c r="L25" s="16">
        <f t="shared" si="0"/>
        <v>100</v>
      </c>
      <c r="M25" s="2"/>
      <c r="N25" s="2"/>
      <c r="O25" s="2"/>
    </row>
    <row r="26" spans="1:15" s="42" customFormat="1" ht="12.5" x14ac:dyDescent="0.3">
      <c r="A26" s="37" t="s">
        <v>72</v>
      </c>
      <c r="B26" s="37" t="s">
        <v>46</v>
      </c>
      <c r="C26" s="37" t="s">
        <v>57</v>
      </c>
      <c r="D26" s="24">
        <v>641998</v>
      </c>
      <c r="E26" s="24">
        <v>320999</v>
      </c>
      <c r="F26" s="7">
        <v>5</v>
      </c>
      <c r="G26" s="7">
        <v>22</v>
      </c>
      <c r="H26" s="7">
        <v>10</v>
      </c>
      <c r="I26" s="7">
        <v>9</v>
      </c>
      <c r="J26" s="7">
        <v>18</v>
      </c>
      <c r="K26" s="7">
        <v>8</v>
      </c>
      <c r="L26" s="16">
        <f t="shared" si="0"/>
        <v>72</v>
      </c>
      <c r="M26" s="2"/>
      <c r="N26" s="2"/>
      <c r="O26" s="2"/>
    </row>
    <row r="27" spans="1:15" s="42" customFormat="1" ht="12.5" x14ac:dyDescent="0.3">
      <c r="A27" s="37" t="s">
        <v>73</v>
      </c>
      <c r="B27" s="37" t="s">
        <v>47</v>
      </c>
      <c r="C27" s="37" t="s">
        <v>58</v>
      </c>
      <c r="D27" s="24">
        <v>870000</v>
      </c>
      <c r="E27" s="24">
        <v>300000</v>
      </c>
      <c r="F27" s="7">
        <v>5</v>
      </c>
      <c r="G27" s="7">
        <v>20</v>
      </c>
      <c r="H27" s="7">
        <v>9</v>
      </c>
      <c r="I27" s="7">
        <v>8</v>
      </c>
      <c r="J27" s="7">
        <v>15</v>
      </c>
      <c r="K27" s="7">
        <v>8</v>
      </c>
      <c r="L27" s="16">
        <f t="shared" si="0"/>
        <v>65</v>
      </c>
      <c r="M27" s="2"/>
      <c r="N27" s="2"/>
      <c r="O27" s="2"/>
    </row>
    <row r="28" spans="1:15" s="42" customFormat="1" ht="12.5" x14ac:dyDescent="0.3">
      <c r="A28" s="2"/>
      <c r="B28" s="2"/>
      <c r="C28" s="2"/>
      <c r="D28" s="26"/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s="42" customFormat="1" ht="12.5" x14ac:dyDescent="0.3">
      <c r="A29" s="2"/>
      <c r="B29" s="2"/>
      <c r="C29" s="2"/>
      <c r="D29" s="2"/>
      <c r="E29" s="36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mergeCells count="14">
    <mergeCell ref="D4:N4"/>
    <mergeCell ref="A7:C7"/>
    <mergeCell ref="D9:N9"/>
    <mergeCell ref="D10:N10"/>
    <mergeCell ref="D11:N11"/>
    <mergeCell ref="F13:K13"/>
    <mergeCell ref="L13:L15"/>
    <mergeCell ref="F14:G14"/>
    <mergeCell ref="H14:K14"/>
    <mergeCell ref="A13:A16"/>
    <mergeCell ref="B13:B16"/>
    <mergeCell ref="C13:C16"/>
    <mergeCell ref="D13:D16"/>
    <mergeCell ref="E13:E16"/>
  </mergeCells>
  <dataValidations count="6">
    <dataValidation type="decimal" operator="lessThanOrEqual" allowBlank="1" showInputMessage="1" showErrorMessage="1" error="max. 15" sqref="H17:H27" xr:uid="{5477B140-08FB-45ED-943F-B3882AC560D7}">
      <formula1>10</formula1>
    </dataValidation>
    <dataValidation type="decimal" operator="lessThanOrEqual" allowBlank="1" showInputMessage="1" showErrorMessage="1" error="max. 10" sqref="K17:K27" xr:uid="{25B2EDEE-B42F-4132-8EC1-8438008062A7}">
      <formula1>10</formula1>
    </dataValidation>
    <dataValidation type="decimal" operator="lessThanOrEqual" allowBlank="1" showInputMessage="1" showErrorMessage="1" error="max. 5" sqref="I17:I27" xr:uid="{94984FC4-BA4F-4B97-A5DF-27507CC478F1}">
      <formula1>10</formula1>
    </dataValidation>
    <dataValidation type="decimal" operator="lessThanOrEqual" allowBlank="1" showInputMessage="1" showErrorMessage="1" error="max. 10" sqref="J17:J27" xr:uid="{A234B900-37BA-4179-8746-829B268A6F71}">
      <formula1>20</formula1>
    </dataValidation>
    <dataValidation type="decimal" operator="lessThanOrEqual" allowBlank="1" showInputMessage="1" showErrorMessage="1" error="max. 40" sqref="F1:F1048576" xr:uid="{44E49C12-17CC-4E0C-8DB5-2BA5CE1BC739}">
      <formula1>15</formula1>
    </dataValidation>
    <dataValidation type="decimal" operator="lessThanOrEqual" allowBlank="1" showInputMessage="1" showErrorMessage="1" error="max. 15" sqref="G1:G1048576" xr:uid="{81E3DCC3-8211-4203-8686-6743FED6766F}">
      <formula1>35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2E71D-5FC6-4EDA-B317-BC464BC45C3C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  <ds:schemaRef ds:uri="08ef0b7f-d66d-4f1a-9e5c-9180f0706173"/>
  </ds:schemaRefs>
</ds:datastoreItem>
</file>

<file path=customXml/itemProps2.xml><?xml version="1.0" encoding="utf-8"?>
<ds:datastoreItem xmlns:ds="http://schemas.openxmlformats.org/officeDocument/2006/customXml" ds:itemID="{AA8E120C-B5EB-42D7-B862-229C1162C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5BFE8-B3DE-43F4-A580-7B4BE8DA5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distribuční projekty</vt:lpstr>
      <vt:lpstr>DKr</vt:lpstr>
      <vt:lpstr>DKu</vt:lpstr>
      <vt:lpstr>MP</vt:lpstr>
      <vt:lpstr>MŠ</vt:lpstr>
      <vt:lpstr>ZK</vt:lpstr>
      <vt:lpstr>'distribuční projekty'!Oblast_tisku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2026-01-28T09:42:41Z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