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mc:AlternateContent xmlns:mc="http://schemas.openxmlformats.org/markup-compatibility/2006">
    <mc:Choice Requires="x15">
      <x15ac:absPath xmlns:x15ac="http://schemas.microsoft.com/office/spreadsheetml/2010/11/ac" url="C:\Users\tereza.tylova\Downloads\"/>
    </mc:Choice>
  </mc:AlternateContent>
  <xr:revisionPtr revIDLastSave="15" documentId="13_ncr:1_{13131B6A-B955-4706-BABC-7508D2B6FECE}" xr6:coauthVersionLast="47" xr6:coauthVersionMax="47" xr10:uidLastSave="{7E67A505-710A-4B5A-8304-F64275D49C39}"/>
  <bookViews>
    <workbookView xWindow="-110" yWindow="-110" windowWidth="19420" windowHeight="11500" xr2:uid="{00000000-000D-0000-FFFF-FFFF00000000}"/>
  </bookViews>
  <sheets>
    <sheet name="ucast na zahr. fest. a cenach" sheetId="2" r:id="rId1"/>
    <sheet name="DKr" sheetId="3" r:id="rId2"/>
    <sheet name="DKu" sheetId="5" r:id="rId3"/>
    <sheet name="ZHK" sheetId="6" r:id="rId4"/>
    <sheet name="MP" sheetId="7" r:id="rId5"/>
    <sheet name="MŠ" sheetId="8" r:id="rId6"/>
    <sheet name="BK" sheetId="9" r:id="rId7"/>
    <sheet name="JS" sheetId="10" r:id="rId8"/>
    <sheet name="LC" sheetId="11" r:id="rId9"/>
    <sheet name="LG" sheetId="12" r:id="rId10"/>
    <sheet name="NS" sheetId="13" r:id="rId11"/>
    <sheet name="PK" sheetId="14" r:id="rId12"/>
    <sheet name="PBa" sheetId="4" r:id="rId13"/>
    <sheet name="PBi" sheetId="15" r:id="rId14"/>
  </sheets>
  <externalReferences>
    <externalReference r:id="rId15"/>
  </externalReferences>
  <definedNames>
    <definedName name="_xlnm.Print_Area" localSheetId="6">BK!$A$1:$M$57</definedName>
    <definedName name="_xlnm.Print_Area" localSheetId="1">DKr!$A$1:$M$57</definedName>
    <definedName name="_xlnm.Print_Area" localSheetId="2">DKu!$A$1:$M$57</definedName>
    <definedName name="_xlnm.Print_Area" localSheetId="7">JS!$A$1:$M$57</definedName>
    <definedName name="_xlnm.Print_Area" localSheetId="8">LC!$A$1:$M$57</definedName>
    <definedName name="_xlnm.Print_Area" localSheetId="9">LG!$A$1:$M$57</definedName>
    <definedName name="_xlnm.Print_Area" localSheetId="4">MP!$A$1:$M$57</definedName>
    <definedName name="_xlnm.Print_Area" localSheetId="5">MŠ!$A$1:$M$57</definedName>
    <definedName name="_xlnm.Print_Area" localSheetId="10">NS!$A$1:$M$57</definedName>
    <definedName name="_xlnm.Print_Area" localSheetId="12">PBa!$A$1:$M$57</definedName>
    <definedName name="_xlnm.Print_Area" localSheetId="13">PBi!$A$1:$M$57</definedName>
    <definedName name="_xlnm.Print_Area" localSheetId="11">PK!$A$1:$M$57</definedName>
    <definedName name="_xlnm.Print_Area" localSheetId="0">'ucast na zahr. fest. a cenach'!$A$1:$U$57</definedName>
    <definedName name="_xlnm.Print_Area" localSheetId="3">ZHK!$A$1:$M$57</definedName>
  </definedNames>
  <calcPr calcId="191028"/>
  <customWorkbookViews>
    <customWorkbookView name="Kateřina Vojkůvková – osobní zobrazení" guid="{DB8D12CF-4785-4380-997E-3DB321CA402A}"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 i="15" l="1"/>
  <c r="M46" i="15"/>
  <c r="M47" i="15"/>
  <c r="M48" i="15"/>
  <c r="M49" i="15"/>
  <c r="M50" i="15"/>
  <c r="M51" i="15"/>
  <c r="M52" i="15"/>
  <c r="M53" i="15"/>
  <c r="M54" i="15"/>
  <c r="M55"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4"/>
  <c r="M46" i="4"/>
  <c r="M47" i="4"/>
  <c r="M48" i="4"/>
  <c r="M49" i="4"/>
  <c r="M50" i="4"/>
  <c r="M51" i="4"/>
  <c r="M52" i="4"/>
  <c r="M53" i="4"/>
  <c r="M54" i="4"/>
  <c r="M55"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14"/>
  <c r="M46" i="14"/>
  <c r="M47" i="14"/>
  <c r="M48" i="14"/>
  <c r="M49" i="14"/>
  <c r="M50" i="14"/>
  <c r="M51" i="14"/>
  <c r="M52" i="14"/>
  <c r="M53" i="14"/>
  <c r="M54" i="14"/>
  <c r="M55" i="14"/>
  <c r="M15" i="14"/>
  <c r="M16" i="14"/>
  <c r="M17" i="14"/>
  <c r="M18" i="14"/>
  <c r="M19" i="14"/>
  <c r="M20" i="14"/>
  <c r="M21" i="14"/>
  <c r="M22" i="14"/>
  <c r="M23" i="14"/>
  <c r="M24" i="14"/>
  <c r="M25" i="14"/>
  <c r="M26" i="14"/>
  <c r="M27" i="14"/>
  <c r="M28" i="14"/>
  <c r="M29" i="14"/>
  <c r="M30" i="14"/>
  <c r="M31" i="14"/>
  <c r="M32" i="14"/>
  <c r="M33" i="14"/>
  <c r="M34" i="14"/>
  <c r="M35" i="14"/>
  <c r="M36" i="14"/>
  <c r="M37" i="14"/>
  <c r="M38" i="14"/>
  <c r="M39" i="14"/>
  <c r="M40" i="14"/>
  <c r="M41" i="14"/>
  <c r="M42" i="14"/>
  <c r="M43" i="14"/>
  <c r="M44" i="14"/>
  <c r="M45" i="13"/>
  <c r="M46" i="13"/>
  <c r="M47" i="13"/>
  <c r="M48" i="13"/>
  <c r="M49" i="13"/>
  <c r="M50" i="13"/>
  <c r="M51" i="13"/>
  <c r="M52" i="13"/>
  <c r="M53" i="13"/>
  <c r="M54" i="13"/>
  <c r="M55" i="13"/>
  <c r="M15" i="13"/>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M43" i="13"/>
  <c r="M44" i="13"/>
  <c r="M45" i="12"/>
  <c r="M46" i="12"/>
  <c r="M47" i="12"/>
  <c r="M48" i="12"/>
  <c r="M49" i="12"/>
  <c r="M50" i="12"/>
  <c r="M51" i="12"/>
  <c r="M52" i="12"/>
  <c r="M53" i="12"/>
  <c r="M54" i="12"/>
  <c r="M55" i="12"/>
  <c r="M15" i="12"/>
  <c r="M16" i="12"/>
  <c r="M17" i="12"/>
  <c r="M18" i="12"/>
  <c r="M19" i="12"/>
  <c r="M20" i="12"/>
  <c r="M21" i="12"/>
  <c r="M22" i="12"/>
  <c r="M23" i="12"/>
  <c r="M24" i="12"/>
  <c r="M25" i="12"/>
  <c r="M26" i="12"/>
  <c r="M27" i="12"/>
  <c r="M28" i="12"/>
  <c r="M29" i="12"/>
  <c r="M30" i="12"/>
  <c r="M31" i="12"/>
  <c r="M32" i="12"/>
  <c r="M33" i="12"/>
  <c r="M34" i="12"/>
  <c r="M35" i="12"/>
  <c r="M36" i="12"/>
  <c r="M37" i="12"/>
  <c r="M38" i="12"/>
  <c r="M39" i="12"/>
  <c r="M40" i="12"/>
  <c r="M41" i="12"/>
  <c r="M42" i="12"/>
  <c r="M43" i="12"/>
  <c r="M44" i="12"/>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5" i="11"/>
  <c r="M46" i="11"/>
  <c r="M47" i="11"/>
  <c r="M48" i="11"/>
  <c r="M49" i="11"/>
  <c r="M50" i="11"/>
  <c r="M51" i="11"/>
  <c r="M52" i="11"/>
  <c r="M53" i="11"/>
  <c r="M54" i="11"/>
  <c r="M55" i="11"/>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8"/>
  <c r="M46" i="8"/>
  <c r="M47" i="8"/>
  <c r="M48" i="8"/>
  <c r="M49" i="8"/>
  <c r="M50" i="8"/>
  <c r="M51" i="8"/>
  <c r="M52" i="8"/>
  <c r="M53" i="8"/>
  <c r="M54" i="8"/>
  <c r="M55" i="8"/>
  <c r="M45" i="7"/>
  <c r="M46" i="7"/>
  <c r="M47" i="7"/>
  <c r="M48" i="7"/>
  <c r="M49" i="7"/>
  <c r="M50" i="7"/>
  <c r="M51" i="7"/>
  <c r="M52" i="7"/>
  <c r="M53" i="7"/>
  <c r="M54" i="7"/>
  <c r="M55" i="7"/>
  <c r="M52" i="6"/>
  <c r="M53" i="6"/>
  <c r="M54" i="6"/>
  <c r="M55" i="6"/>
  <c r="M45" i="5"/>
  <c r="M46" i="5"/>
  <c r="M47" i="5"/>
  <c r="M48" i="5"/>
  <c r="M49" i="5"/>
  <c r="M50" i="5"/>
  <c r="M51" i="5"/>
  <c r="M52" i="5"/>
  <c r="M53" i="5"/>
  <c r="M54" i="5"/>
  <c r="M55" i="5"/>
  <c r="M45" i="3"/>
  <c r="M46" i="3"/>
  <c r="M47" i="3"/>
  <c r="M48" i="3"/>
  <c r="M49" i="3"/>
  <c r="M50" i="3"/>
  <c r="M51" i="3"/>
  <c r="M52" i="3"/>
  <c r="M53" i="3"/>
  <c r="M54" i="3"/>
  <c r="M55" i="3"/>
  <c r="M45" i="2"/>
  <c r="M46" i="2"/>
  <c r="M47" i="2"/>
  <c r="M48" i="2"/>
  <c r="M49" i="2"/>
  <c r="M50" i="2"/>
  <c r="M51" i="2"/>
  <c r="M52" i="2"/>
  <c r="M53" i="2"/>
  <c r="M54" i="2"/>
  <c r="M55" i="2"/>
  <c r="M18" i="2"/>
  <c r="M19" i="2"/>
  <c r="M20" i="2"/>
  <c r="M21" i="2"/>
  <c r="M22" i="2"/>
  <c r="M23" i="2"/>
  <c r="M24" i="2"/>
  <c r="M25" i="2"/>
  <c r="M26" i="2"/>
  <c r="M27" i="2"/>
  <c r="M28" i="2"/>
  <c r="M29" i="2"/>
  <c r="M30" i="2"/>
  <c r="M31" i="2"/>
  <c r="M32" i="2"/>
  <c r="M33" i="2"/>
  <c r="M34" i="2"/>
  <c r="M35" i="2"/>
  <c r="M36" i="2"/>
  <c r="M37" i="2"/>
  <c r="M38" i="2"/>
  <c r="M39" i="2"/>
  <c r="M40" i="2"/>
  <c r="M41" i="2"/>
  <c r="M42" i="2"/>
  <c r="M43" i="2"/>
  <c r="M44" i="2"/>
  <c r="E56" i="15"/>
  <c r="D56" i="15"/>
  <c r="M14" i="15"/>
  <c r="E56" i="14"/>
  <c r="D56" i="14"/>
  <c r="M14" i="14"/>
  <c r="E56" i="13"/>
  <c r="D56" i="13"/>
  <c r="M14" i="13"/>
  <c r="E56" i="12"/>
  <c r="D56" i="12"/>
  <c r="M14" i="12"/>
  <c r="E56" i="11"/>
  <c r="D56" i="11"/>
  <c r="M44" i="11"/>
  <c r="M43" i="11"/>
  <c r="M42" i="11"/>
  <c r="M41" i="11"/>
  <c r="M14" i="11"/>
  <c r="E56" i="10"/>
  <c r="D56" i="10"/>
  <c r="M14" i="10"/>
  <c r="E56" i="9"/>
  <c r="D56" i="9"/>
  <c r="M14" i="9"/>
  <c r="E56" i="8"/>
  <c r="D56" i="8"/>
  <c r="M14" i="8"/>
  <c r="E56" i="7"/>
  <c r="D56" i="7"/>
  <c r="M14" i="7"/>
  <c r="E56" i="6"/>
  <c r="D56" i="6"/>
  <c r="M14" i="6"/>
  <c r="E56" i="5"/>
  <c r="D56" i="5"/>
  <c r="M14" i="5"/>
  <c r="E56" i="4"/>
  <c r="D56" i="4"/>
  <c r="M14" i="4"/>
  <c r="E56" i="3"/>
  <c r="D56" i="3"/>
  <c r="M14" i="3"/>
  <c r="N56" i="2"/>
  <c r="N57" i="2" s="1"/>
  <c r="E56" i="2"/>
  <c r="D56" i="2"/>
  <c r="U25" i="2"/>
  <c r="U22" i="2"/>
  <c r="U21" i="2"/>
  <c r="U20" i="2"/>
  <c r="U19" i="2"/>
  <c r="U18" i="2"/>
  <c r="M17" i="2"/>
  <c r="M16" i="2"/>
  <c r="M15" i="2"/>
  <c r="M14" i="2"/>
</calcChain>
</file>

<file path=xl/sharedStrings.xml><?xml version="1.0" encoding="utf-8"?>
<sst xmlns="http://schemas.openxmlformats.org/spreadsheetml/2006/main" count="2740" uniqueCount="192">
  <si>
    <t>Účast českých filmů na zahraničních festivalech nebo při nominacích na mezinárodní ceny</t>
  </si>
  <si>
    <r>
      <t>Evidenční číslo výzvy:</t>
    </r>
    <r>
      <rPr>
        <sz val="9.5"/>
        <color theme="1"/>
        <rFont val="Arial"/>
        <family val="2"/>
        <charset val="238"/>
      </rPr>
      <t xml:space="preserve"> 2024-5-3-32</t>
    </r>
  </si>
  <si>
    <t>Cíle podpory kinematografie:</t>
  </si>
  <si>
    <r>
      <t>Dotační okruh:</t>
    </r>
    <r>
      <rPr>
        <sz val="9.5"/>
        <color theme="1"/>
        <rFont val="Arial"/>
        <family val="2"/>
        <charset val="238"/>
      </rPr>
      <t xml:space="preserve"> 5. propagace českého kinematografického díla</t>
    </r>
  </si>
  <si>
    <t>1. podpora propagace české kinematografie v zahraničí</t>
  </si>
  <si>
    <r>
      <t>Lhůta pro podávání žádostí:</t>
    </r>
    <r>
      <rPr>
        <sz val="9.5"/>
        <color theme="1"/>
        <rFont val="Arial"/>
        <family val="2"/>
        <charset val="238"/>
      </rPr>
      <t xml:space="preserve"> 1. 10. 2024 - 31.8. 2025</t>
    </r>
  </si>
  <si>
    <r>
      <t xml:space="preserve">Finanční alokace: </t>
    </r>
    <r>
      <rPr>
        <sz val="9.5"/>
        <rFont val="Arial"/>
        <family val="2"/>
        <charset val="238"/>
      </rPr>
      <t>13 000 000 Kč</t>
    </r>
  </si>
  <si>
    <r>
      <t>Lhůta pro dokončení projektu:</t>
    </r>
    <r>
      <rPr>
        <sz val="9.5"/>
        <color theme="1"/>
        <rFont val="Arial"/>
        <family val="2"/>
        <charset val="238"/>
      </rPr>
      <t xml:space="preserve"> dle žádosti, nejpozději do 6-ti měsíců po realizaci festivalu</t>
    </r>
  </si>
  <si>
    <t>Specifikace dotačního okruhu</t>
  </si>
  <si>
    <r>
      <t xml:space="preserve">Forma podpory: </t>
    </r>
    <r>
      <rPr>
        <sz val="9.5"/>
        <rFont val="Arial"/>
        <family val="2"/>
        <charset val="238"/>
      </rPr>
      <t>neinvestiční dotace</t>
    </r>
  </si>
  <si>
    <t>Podpora je určena pro jednotlivá česká kinematografická díla (ve smyslu § 2 odst. 1 písm. f) zákona o audiovizi) a jejich účast na nejvýznamnějších mezinárodních filmových festivalech v zahraničí nebo při nominacích na nejprestižnější mezinárodní ceny.</t>
  </si>
  <si>
    <t>Rada Státního fondu kinematografie deklaruje, že jedno kinematografické dílo bude zpravidla podporovat pouze na jeden výjezd na festival nebo při nominacích na mezinárodní ceny. Více podpor pro jedno kinematografické dílo udělí Rada Fondu pouze výjimečně, a to zejména v případě, že půjde o významný festival nebo při nominacích na prestižní mezinárodní ceny.</t>
  </si>
  <si>
    <t xml:space="preserve">Jedna žádost o podporu kinematografie může obsahovat vždy jen výjezd jednoho českého kinematografického díla na jeden mezinárodní filmový festival nebo udílení mezinárodní ceny.  </t>
  </si>
  <si>
    <t>evidenční číslo projektu</t>
  </si>
  <si>
    <t>název žadatele</t>
  </si>
  <si>
    <t>název projektu</t>
  </si>
  <si>
    <t>celkový rozpočet projektu</t>
  </si>
  <si>
    <t>požadovaná podpora</t>
  </si>
  <si>
    <t>Umělecká, dramaturgická a/nebo programová kvalita projektu</t>
  </si>
  <si>
    <t>Personální zajištění projektu</t>
  </si>
  <si>
    <t>Přínos a význam pro českou a evropskou kinematografii</t>
  </si>
  <si>
    <t>Srozumitelnost a úplnost podané žádosti včetně příloh</t>
  </si>
  <si>
    <t>Ekonomické parametry projektu</t>
  </si>
  <si>
    <t>Distribuční a marketingová strategie</t>
  </si>
  <si>
    <t>Kredit žadatele</t>
  </si>
  <si>
    <t>bodové hodnocení Rada</t>
  </si>
  <si>
    <t>výše podpory</t>
  </si>
  <si>
    <t>Rada - forma podpory</t>
  </si>
  <si>
    <t>žadatel -kulturně náročné ano/ne</t>
  </si>
  <si>
    <t>Rada - kulturně náročné ano/ne</t>
  </si>
  <si>
    <t>žadatel -intenzita podpory %</t>
  </si>
  <si>
    <t>Rada - intenzita podpory %</t>
  </si>
  <si>
    <t>žadatel -datum dokončení projektu</t>
  </si>
  <si>
    <t>Rada - lhůta pro dokončení</t>
  </si>
  <si>
    <t>0-40</t>
  </si>
  <si>
    <t>0-15</t>
  </si>
  <si>
    <t>0-5</t>
  </si>
  <si>
    <t>0-10</t>
  </si>
  <si>
    <t>7006/2014</t>
  </si>
  <si>
    <t>m3 Films s.r.o.</t>
  </si>
  <si>
    <t>Ta druhá – Dok Leipzig</t>
  </si>
  <si>
    <t>neinvestiční dotace</t>
  </si>
  <si>
    <t>ano</t>
  </si>
  <si>
    <t>70%</t>
  </si>
  <si>
    <t>7010/2024</t>
  </si>
  <si>
    <t>Seeya Creative s.r.o.</t>
  </si>
  <si>
    <t>léto09</t>
  </si>
  <si>
    <t>90%</t>
  </si>
  <si>
    <t>7012/2024</t>
  </si>
  <si>
    <t>Black Balance, s.r.o.</t>
  </si>
  <si>
    <t>NIKDO MĚ NEMÁ RÁD - Tallinn Black Nights Film Festival</t>
  </si>
  <si>
    <t>65%</t>
  </si>
  <si>
    <t>7013/2024</t>
  </si>
  <si>
    <t>HEAVEN'S GATE s.r.o.</t>
  </si>
  <si>
    <t>Amerikánka / Tallinn</t>
  </si>
  <si>
    <t>ne</t>
  </si>
  <si>
    <t>60%</t>
  </si>
  <si>
    <t>7020/2024</t>
  </si>
  <si>
    <t>Filmová a televizní společnost Total HelpArt T.H.A., s.r.o.</t>
  </si>
  <si>
    <t>Ema a Smrtihlav</t>
  </si>
  <si>
    <t>7021/2024</t>
  </si>
  <si>
    <t>Lonely Production s.r.o.</t>
  </si>
  <si>
    <t>Forest na DOC NYC</t>
  </si>
  <si>
    <t>80%</t>
  </si>
  <si>
    <t>7028/2024</t>
  </si>
  <si>
    <t>Barletta s.r.o.</t>
  </si>
  <si>
    <t>Život k sežrání - EFA</t>
  </si>
  <si>
    <t>7111/2024</t>
  </si>
  <si>
    <t>Život k sežrání - OSCAR</t>
  </si>
  <si>
    <t>30.4.2025</t>
  </si>
  <si>
    <t>7114/2024</t>
  </si>
  <si>
    <t>DAWSON films, s.r.o.</t>
  </si>
  <si>
    <t>Vlny</t>
  </si>
  <si>
    <t>75%</t>
  </si>
  <si>
    <t>7131/2024</t>
  </si>
  <si>
    <t>x</t>
  </si>
  <si>
    <t>31.5.2025</t>
  </si>
  <si>
    <t>7133/2024</t>
  </si>
  <si>
    <t>Alter Vision s.r.o.</t>
  </si>
  <si>
    <t>DJ Ahmet premiéra na Sundance</t>
  </si>
  <si>
    <t>31.3.2025</t>
  </si>
  <si>
    <t>7139/2024</t>
  </si>
  <si>
    <t>Pink Productions s.r.o.</t>
  </si>
  <si>
    <t>Mr. Nobody Against Putin</t>
  </si>
  <si>
    <t>28.2.2025</t>
  </si>
  <si>
    <t>7141/2024</t>
  </si>
  <si>
    <t>Frame Films s.r.o.</t>
  </si>
  <si>
    <t>Polní lékař aneb Pravidla styku s místními e-dívkami na MFF Rotterdam</t>
  </si>
  <si>
    <t>30.6.2025</t>
  </si>
  <si>
    <t>7143/2024</t>
  </si>
  <si>
    <t>MAUR film s.r.o.</t>
  </si>
  <si>
    <t>Hurikán – Sundance 2025</t>
  </si>
  <si>
    <t>7146/2024</t>
  </si>
  <si>
    <t>Hypermarket Film s.r.o.</t>
  </si>
  <si>
    <t>Štěstí a dobro všem – FIPADOC</t>
  </si>
  <si>
    <t>31.7.2025</t>
  </si>
  <si>
    <t>7147/2024</t>
  </si>
  <si>
    <t>Pure Shore s.r.o.</t>
  </si>
  <si>
    <t>Kámen Osudu (Berlinale)</t>
  </si>
  <si>
    <t>85%</t>
  </si>
  <si>
    <t>1.5.2025</t>
  </si>
  <si>
    <t>31.8.2025</t>
  </si>
  <si>
    <t>7148/2024</t>
  </si>
  <si>
    <t>Breathless Films s.r.o.</t>
  </si>
  <si>
    <t>Mord</t>
  </si>
  <si>
    <t>3.7.2025</t>
  </si>
  <si>
    <t>7153/2024</t>
  </si>
  <si>
    <t>Čas do zásahu – Berlinale</t>
  </si>
  <si>
    <t>7157/2024</t>
  </si>
  <si>
    <t xml:space="preserve">Pohádky po babičce - Berlinale 2025 </t>
  </si>
  <si>
    <t>7161/2024</t>
  </si>
  <si>
    <t xml:space="preserve">Gnomon Production s.r.o. </t>
  </si>
  <si>
    <t xml:space="preserve">Účast tvůrců na festivalu Thessaloniki Documentary Festival s filmem "Co s Péťou?" </t>
  </si>
  <si>
    <t>30.9.2025</t>
  </si>
  <si>
    <t>7164/2024</t>
  </si>
  <si>
    <t>Při zemi – Thessaloniki 2025</t>
  </si>
  <si>
    <t>7008/2024</t>
  </si>
  <si>
    <t>VIRUSfilm s.r.o.  Bratislava</t>
  </si>
  <si>
    <t xml:space="preserve">Tancuj Matyldo – mezinárodní premiéra </t>
  </si>
  <si>
    <t>30.5.2025</t>
  </si>
  <si>
    <t>7179/2024</t>
  </si>
  <si>
    <t>Bionaut s.r.o.</t>
  </si>
  <si>
    <t xml:space="preserve">9 Milionů barev - Annecy </t>
  </si>
  <si>
    <t>31.11.2025</t>
  </si>
  <si>
    <t>30.11.2025</t>
  </si>
  <si>
    <t>7184/2024</t>
  </si>
  <si>
    <t>Somatic Films s.r.o.</t>
  </si>
  <si>
    <t xml:space="preserve">Letopis - Visions du Reel 2025 </t>
  </si>
  <si>
    <t>31.10.2025</t>
  </si>
  <si>
    <t>7186/2024</t>
  </si>
  <si>
    <t>8Heads Productions s.r.o.</t>
  </si>
  <si>
    <t>Tichá pošta – mezinárodní premiéra</t>
  </si>
  <si>
    <t>28.2.2026</t>
  </si>
  <si>
    <t>7187/2024</t>
  </si>
  <si>
    <t>Amerikánka / Fantaspoa</t>
  </si>
  <si>
    <t>7196/2024</t>
  </si>
  <si>
    <t>MasterFilm, s.r.o.</t>
  </si>
  <si>
    <t>Karavan</t>
  </si>
  <si>
    <t>31.12.2025</t>
  </si>
  <si>
    <t>7202/2024</t>
  </si>
  <si>
    <t xml:space="preserve">CLAW AV s.r.o.
</t>
  </si>
  <si>
    <t xml:space="preserve">Neplacené volno (pracovní název It’s Not Your Fault) </t>
  </si>
  <si>
    <t>31.1.2026</t>
  </si>
  <si>
    <t>7205/2024</t>
  </si>
  <si>
    <t xml:space="preserve">Bardo - FID Marseille </t>
  </si>
  <si>
    <t>7207/2024</t>
  </si>
  <si>
    <t xml:space="preserve">Atomik Tour Annecy 2025 </t>
  </si>
  <si>
    <t>59%</t>
  </si>
  <si>
    <t>7208/2024</t>
  </si>
  <si>
    <t>moloko film s.r.o.</t>
  </si>
  <si>
    <t xml:space="preserve">Otec </t>
  </si>
  <si>
    <t>89%</t>
  </si>
  <si>
    <t>30.10.2025</t>
  </si>
  <si>
    <t>31.3.2026</t>
  </si>
  <si>
    <t>7219/2024</t>
  </si>
  <si>
    <t>Tichá pošta - asijská premiéra</t>
  </si>
  <si>
    <t>7220/2024</t>
  </si>
  <si>
    <t>Cinefila s.r.o.</t>
  </si>
  <si>
    <t>Vlček</t>
  </si>
  <si>
    <t>7221/2024</t>
  </si>
  <si>
    <t>Marlene Film Production, s.r.o.</t>
  </si>
  <si>
    <t>FRANZ</t>
  </si>
  <si>
    <t>7223/2024</t>
  </si>
  <si>
    <t>7224/2024</t>
  </si>
  <si>
    <t xml:space="preserve">FRANZ </t>
  </si>
  <si>
    <t>7225/2024</t>
  </si>
  <si>
    <t>Pandistan s.r.o.</t>
  </si>
  <si>
    <t xml:space="preserve">Panic button </t>
  </si>
  <si>
    <t>15.2.2026</t>
  </si>
  <si>
    <t>7226/2024</t>
  </si>
  <si>
    <t>endorfilm s.r.o.</t>
  </si>
  <si>
    <r>
      <t>Nevděčné bytosti - MFF San Sebastian</t>
    </r>
    <r>
      <rPr>
        <sz val="10"/>
        <color rgb="FFFF0000"/>
        <rFont val="Arial"/>
        <family val="2"/>
        <charset val="238"/>
      </rPr>
      <t xml:space="preserve"> </t>
    </r>
  </si>
  <si>
    <t>7227/2024</t>
  </si>
  <si>
    <t xml:space="preserve">Sbormistr - MFF Varšava </t>
  </si>
  <si>
    <t>30.4.2026</t>
  </si>
  <si>
    <t>7228/2024</t>
  </si>
  <si>
    <t xml:space="preserve">Sbormistr - MFF Vancouver </t>
  </si>
  <si>
    <t>7229/2024</t>
  </si>
  <si>
    <r>
      <t>Sbormistr - MFF Rio de Janeiro</t>
    </r>
    <r>
      <rPr>
        <sz val="10"/>
        <color rgb="FFFF0000"/>
        <rFont val="Arial"/>
        <family val="2"/>
        <charset val="238"/>
      </rPr>
      <t xml:space="preserve"> </t>
    </r>
  </si>
  <si>
    <t>7230/2024</t>
  </si>
  <si>
    <r>
      <t xml:space="preserve">Sbormistr - MFF Palm Springs </t>
    </r>
    <r>
      <rPr>
        <sz val="10"/>
        <color rgb="FFFF0000"/>
        <rFont val="Arial"/>
        <family val="2"/>
        <charset val="238"/>
      </rPr>
      <t xml:space="preserve"> </t>
    </r>
  </si>
  <si>
    <t>30.6.2026</t>
  </si>
  <si>
    <t>zbývá</t>
  </si>
  <si>
    <t>Radní nebodoval - mandát až od 29.5.2025</t>
  </si>
  <si>
    <t>Radní nebodovala - mandát až od 29.5.2025</t>
  </si>
  <si>
    <t>konec mandátu radní v 5/25</t>
  </si>
  <si>
    <t>radní nebodoval</t>
  </si>
  <si>
    <t>konec mandátu radního Infrastruktury v 5/25</t>
  </si>
  <si>
    <t>radní nebodovala</t>
  </si>
  <si>
    <t>Radní nebodovala</t>
  </si>
  <si>
    <t>;</t>
  </si>
  <si>
    <t>Radní nebodoval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</si>
</sst>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Kč&quot;_-;\-* #,##0.00\ &quot;Kč&quot;_-;_-* &quot;-&quot;??\ &quot;Kč&quot;_-;_-@_-"/>
    <numFmt numFmtId="165" formatCode="_-* #,##0.00\ _K_č_-;\-* #,##0.00\ _K_č_-;_-* &quot;-&quot;??\ _K_č_-;_-@_-"/>
    <numFmt numFmtId="166" formatCode="[$-405]d\.\ mmmm\ yyyy;@"/>
  </numFmts>
  <fonts count="11">
    <font>
      <sz val="11"/>
      <color theme="1"/>
      <name val="Calibri"/>
      <family val="2"/>
      <charset val="238"/>
      <scheme val="minor"/>
    </font>
    <font>
      <b/>
      <sz val="9.5"/>
      <name val="Arial"/>
      <family val="2"/>
      <charset val="238"/>
    </font>
    <font>
      <sz val="18"/>
      <name val="Arial"/>
      <family val="2"/>
      <charset val="238"/>
    </font>
    <font>
      <sz val="9.5"/>
      <name val="Arial"/>
      <family val="2"/>
      <charset val="238"/>
    </font>
    <font>
      <sz val="11"/>
      <color theme="1"/>
      <name val="Calibri"/>
      <family val="2"/>
      <charset val="238"/>
      <scheme val="minor"/>
    </font>
    <font>
      <sz val="9.5"/>
      <color theme="1"/>
      <name val="Arial"/>
      <family val="2"/>
      <charset val="238"/>
    </font>
    <font>
      <sz val="10"/>
      <name val="Arial"/>
      <family val="2"/>
      <charset val="238"/>
    </font>
    <font>
      <sz val="10"/>
      <color indexed="8"/>
      <name val="Arial"/>
      <family val="2"/>
      <charset val="238"/>
    </font>
    <font>
      <sz val="10"/>
      <color rgb="FFFF0000"/>
      <name val="Arial"/>
      <family val="2"/>
      <charset val="238"/>
    </font>
    <font>
      <sz val="10"/>
      <color rgb="FF000000"/>
      <name val="Arial"/>
      <family val="2"/>
      <charset val="238"/>
    </font>
    <font>
      <sz val="8"/>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1">
    <border>
      <left/>
      <right/>
      <top/>
      <bottom/>
      <diagonal/>
    </border>
    <border>
      <left style="thin">
        <color rgb="FFB4B4B4"/>
      </left>
      <right style="thin">
        <color rgb="FFB4B4B4"/>
      </right>
      <top style="thin">
        <color rgb="FFB4B4B4"/>
      </top>
      <bottom style="thin">
        <color rgb="FFB4B4B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4B4B4"/>
      </left>
      <right style="thin">
        <color rgb="FFB4B4B4"/>
      </right>
      <top style="thin">
        <color rgb="FFB4B4B4"/>
      </top>
      <bottom/>
      <diagonal/>
    </border>
    <border>
      <left style="thin">
        <color theme="0" tint="-0.24994659260841701"/>
      </left>
      <right style="thin">
        <color theme="0" tint="-0.24994659260841701"/>
      </right>
      <top style="thin">
        <color theme="0" tint="-0.2499465926084170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rgb="FFB4B4B4"/>
      </top>
      <bottom/>
      <diagonal/>
    </border>
    <border>
      <left style="thin">
        <color theme="0" tint="-0.24994659260841701"/>
      </left>
      <right style="thin">
        <color theme="0" tint="-0.24994659260841701"/>
      </right>
      <top style="thin">
        <color theme="0" tint="-0.24994659260841701"/>
      </top>
      <bottom style="thin">
        <color rgb="FFB4B4B4"/>
      </bottom>
      <diagonal/>
    </border>
    <border>
      <left/>
      <right/>
      <top style="thin">
        <color theme="0"/>
      </top>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9" fillId="0" borderId="0"/>
    <xf numFmtId="165"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cellStyleXfs>
  <cellXfs count="98">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0" fontId="1" fillId="2" borderId="0" xfId="0" applyFont="1" applyFill="1" applyAlignment="1">
      <alignment horizontal="left" vertical="top"/>
    </xf>
    <xf numFmtId="0" fontId="6" fillId="2" borderId="0" xfId="0" applyFont="1" applyFill="1" applyAlignment="1">
      <alignment horizontal="left" vertical="top"/>
    </xf>
    <xf numFmtId="0" fontId="6" fillId="2" borderId="1" xfId="0" applyFont="1" applyFill="1" applyBorder="1" applyAlignment="1">
      <alignment horizontal="left" vertical="top"/>
    </xf>
    <xf numFmtId="49" fontId="6" fillId="2" borderId="2" xfId="0" applyNumberFormat="1" applyFont="1" applyFill="1" applyBorder="1" applyAlignment="1">
      <alignment horizontal="center"/>
    </xf>
    <xf numFmtId="49" fontId="6" fillId="2" borderId="2" xfId="0" applyNumberFormat="1" applyFont="1" applyFill="1" applyBorder="1" applyAlignment="1">
      <alignment horizontal="left" wrapText="1"/>
    </xf>
    <xf numFmtId="2" fontId="6" fillId="0" borderId="2" xfId="0" applyNumberFormat="1" applyFont="1" applyBorder="1" applyAlignment="1">
      <alignment horizontal="left" vertical="top"/>
    </xf>
    <xf numFmtId="49" fontId="6" fillId="0" borderId="2" xfId="0" applyNumberFormat="1" applyFont="1" applyBorder="1" applyAlignment="1">
      <alignment horizontal="center" vertical="top"/>
    </xf>
    <xf numFmtId="9" fontId="6" fillId="0" borderId="2" xfId="0" applyNumberFormat="1" applyFont="1" applyBorder="1" applyAlignment="1">
      <alignment horizontal="center"/>
    </xf>
    <xf numFmtId="0" fontId="6" fillId="0" borderId="2" xfId="0" applyFont="1" applyBorder="1" applyAlignment="1">
      <alignment horizontal="left"/>
    </xf>
    <xf numFmtId="3" fontId="6" fillId="0" borderId="2" xfId="0" applyNumberFormat="1" applyFont="1" applyBorder="1" applyAlignment="1">
      <alignment horizontal="right" vertical="top"/>
    </xf>
    <xf numFmtId="49" fontId="6" fillId="0" borderId="2" xfId="0" applyNumberFormat="1" applyFont="1" applyBorder="1" applyAlignment="1">
      <alignment horizontal="center"/>
    </xf>
    <xf numFmtId="3" fontId="6" fillId="0" borderId="2" xfId="0" applyNumberFormat="1" applyFont="1" applyBorder="1" applyAlignment="1">
      <alignment horizontal="right"/>
    </xf>
    <xf numFmtId="2" fontId="6" fillId="2" borderId="2" xfId="0" applyNumberFormat="1" applyFont="1" applyFill="1" applyBorder="1" applyAlignment="1">
      <alignment horizontal="left"/>
    </xf>
    <xf numFmtId="49" fontId="6" fillId="2" borderId="2" xfId="0" applyNumberFormat="1" applyFont="1" applyFill="1" applyBorder="1" applyAlignment="1">
      <alignment horizontal="center" vertical="top"/>
    </xf>
    <xf numFmtId="9" fontId="6" fillId="2" borderId="2" xfId="0" applyNumberFormat="1" applyFont="1" applyFill="1" applyBorder="1" applyAlignment="1">
      <alignment horizontal="center"/>
    </xf>
    <xf numFmtId="14" fontId="6" fillId="2" borderId="2" xfId="0" applyNumberFormat="1" applyFont="1" applyFill="1" applyBorder="1" applyAlignment="1">
      <alignment horizontal="center"/>
    </xf>
    <xf numFmtId="2" fontId="6" fillId="0" borderId="2" xfId="0" applyNumberFormat="1" applyFont="1" applyBorder="1" applyAlignment="1">
      <alignment horizontal="left"/>
    </xf>
    <xf numFmtId="49" fontId="6" fillId="2" borderId="2" xfId="0" applyNumberFormat="1" applyFont="1" applyFill="1" applyBorder="1"/>
    <xf numFmtId="3" fontId="6" fillId="2" borderId="2" xfId="0" applyNumberFormat="1" applyFont="1" applyFill="1" applyBorder="1" applyAlignment="1">
      <alignment horizontal="right"/>
    </xf>
    <xf numFmtId="2" fontId="6" fillId="2" borderId="2" xfId="0" applyNumberFormat="1" applyFont="1" applyFill="1" applyBorder="1" applyAlignment="1">
      <alignment horizontal="left" vertical="top"/>
    </xf>
    <xf numFmtId="3" fontId="6" fillId="2" borderId="2" xfId="0" applyNumberFormat="1" applyFont="1" applyFill="1" applyBorder="1" applyAlignment="1">
      <alignment horizontal="right" vertical="top"/>
    </xf>
    <xf numFmtId="49" fontId="6" fillId="0" borderId="2" xfId="0" applyNumberFormat="1" applyFont="1" applyBorder="1"/>
    <xf numFmtId="0" fontId="6" fillId="0" borderId="2" xfId="0" applyFont="1" applyBorder="1" applyAlignment="1">
      <alignment horizontal="center"/>
    </xf>
    <xf numFmtId="14" fontId="6" fillId="0" borderId="2" xfId="0" applyNumberFormat="1" applyFont="1" applyBorder="1" applyAlignment="1">
      <alignment horizontal="center"/>
    </xf>
    <xf numFmtId="0" fontId="6" fillId="3" borderId="2" xfId="0" applyFont="1" applyFill="1" applyBorder="1" applyAlignment="1">
      <alignment horizontal="center"/>
    </xf>
    <xf numFmtId="9" fontId="6" fillId="3" borderId="2" xfId="0" applyNumberFormat="1" applyFont="1" applyFill="1" applyBorder="1" applyAlignment="1">
      <alignment horizontal="center"/>
    </xf>
    <xf numFmtId="14" fontId="6" fillId="3" borderId="2" xfId="0" applyNumberFormat="1" applyFont="1" applyFill="1" applyBorder="1" applyAlignment="1">
      <alignment horizontal="center"/>
    </xf>
    <xf numFmtId="0" fontId="6" fillId="0" borderId="2" xfId="0" applyFont="1" applyBorder="1" applyAlignment="1">
      <alignment wrapText="1"/>
    </xf>
    <xf numFmtId="0" fontId="6" fillId="0" borderId="2" xfId="0" applyFont="1" applyBorder="1"/>
    <xf numFmtId="49" fontId="6" fillId="0" borderId="2" xfId="0" applyNumberFormat="1" applyFont="1" applyBorder="1" applyAlignment="1">
      <alignment horizontal="left"/>
    </xf>
    <xf numFmtId="9" fontId="6" fillId="0" borderId="2" xfId="2" applyFont="1" applyBorder="1" applyAlignment="1">
      <alignment horizontal="center"/>
    </xf>
    <xf numFmtId="3" fontId="6" fillId="2" borderId="0" xfId="0" applyNumberFormat="1" applyFont="1" applyFill="1" applyAlignment="1">
      <alignment horizontal="right" vertical="top"/>
    </xf>
    <xf numFmtId="3" fontId="6" fillId="2" borderId="0" xfId="0" applyNumberFormat="1" applyFont="1" applyFill="1" applyAlignment="1">
      <alignment horizontal="left" vertical="top"/>
    </xf>
    <xf numFmtId="0" fontId="6" fillId="2" borderId="0" xfId="0" applyFont="1" applyFill="1" applyAlignment="1">
      <alignment horizontal="right" vertical="top"/>
    </xf>
    <xf numFmtId="0" fontId="7" fillId="0" borderId="2" xfId="0" applyFont="1" applyBorder="1" applyAlignment="1">
      <alignment horizontal="center"/>
    </xf>
    <xf numFmtId="0" fontId="7" fillId="0" borderId="2" xfId="0" applyFont="1" applyBorder="1" applyAlignment="1">
      <alignment horizontal="left"/>
    </xf>
    <xf numFmtId="0" fontId="9" fillId="0" borderId="2" xfId="0" applyFont="1" applyBorder="1"/>
    <xf numFmtId="3" fontId="7" fillId="0" borderId="2" xfId="0" applyNumberFormat="1" applyFont="1" applyBorder="1" applyAlignment="1">
      <alignment horizontal="right"/>
    </xf>
    <xf numFmtId="49" fontId="6" fillId="2" borderId="1" xfId="0" applyNumberFormat="1" applyFont="1" applyFill="1" applyBorder="1" applyAlignment="1">
      <alignment horizontal="center"/>
    </xf>
    <xf numFmtId="0" fontId="6" fillId="0" borderId="4" xfId="0" applyFont="1" applyBorder="1" applyAlignment="1">
      <alignment horizontal="center"/>
    </xf>
    <xf numFmtId="49" fontId="6" fillId="0" borderId="4" xfId="0" applyNumberFormat="1" applyFont="1" applyBorder="1" applyAlignment="1">
      <alignment vertical="top" wrapText="1"/>
    </xf>
    <xf numFmtId="0" fontId="6" fillId="0" borderId="4" xfId="0" applyFont="1" applyBorder="1"/>
    <xf numFmtId="3" fontId="6" fillId="0" borderId="4" xfId="0" applyNumberFormat="1" applyFont="1" applyBorder="1" applyAlignment="1">
      <alignment horizontal="right"/>
    </xf>
    <xf numFmtId="2" fontId="6" fillId="0" borderId="4" xfId="0" applyNumberFormat="1" applyFont="1" applyBorder="1" applyAlignment="1">
      <alignment horizontal="left" vertical="top"/>
    </xf>
    <xf numFmtId="3" fontId="6" fillId="2" borderId="4" xfId="0" applyNumberFormat="1" applyFont="1" applyFill="1" applyBorder="1" applyAlignment="1">
      <alignment horizontal="right"/>
    </xf>
    <xf numFmtId="49" fontId="6" fillId="2" borderId="3" xfId="0" applyNumberFormat="1" applyFont="1" applyFill="1" applyBorder="1" applyAlignment="1">
      <alignment horizontal="center"/>
    </xf>
    <xf numFmtId="49" fontId="6" fillId="0" borderId="4" xfId="0" applyNumberFormat="1" applyFont="1" applyBorder="1" applyAlignment="1">
      <alignment horizontal="center" vertical="top"/>
    </xf>
    <xf numFmtId="49" fontId="6" fillId="0" borderId="4" xfId="0" applyNumberFormat="1" applyFont="1" applyBorder="1" applyAlignment="1">
      <alignment horizontal="center"/>
    </xf>
    <xf numFmtId="0" fontId="6" fillId="0" borderId="0" xfId="0" applyFont="1" applyAlignment="1">
      <alignment horizontal="left" vertical="top"/>
    </xf>
    <xf numFmtId="0" fontId="7" fillId="0" borderId="5" xfId="3" applyFont="1" applyBorder="1" applyAlignment="1">
      <alignment horizontal="center"/>
    </xf>
    <xf numFmtId="0" fontId="7" fillId="0" borderId="5" xfId="3" applyFont="1" applyBorder="1" applyAlignment="1">
      <alignment horizontal="left"/>
    </xf>
    <xf numFmtId="0" fontId="9" fillId="0" borderId="5" xfId="3" applyBorder="1"/>
    <xf numFmtId="2" fontId="6" fillId="0" borderId="5" xfId="0" applyNumberFormat="1" applyFont="1" applyBorder="1" applyAlignment="1">
      <alignment horizontal="left" vertical="top"/>
    </xf>
    <xf numFmtId="49" fontId="6" fillId="0" borderId="5" xfId="0" applyNumberFormat="1" applyFont="1" applyBorder="1" applyAlignment="1">
      <alignment horizontal="center"/>
    </xf>
    <xf numFmtId="9" fontId="7" fillId="0" borderId="5" xfId="3" applyNumberFormat="1" applyFont="1" applyBorder="1" applyAlignment="1">
      <alignment horizontal="center"/>
    </xf>
    <xf numFmtId="49" fontId="6" fillId="0" borderId="5" xfId="0" applyNumberFormat="1" applyFont="1" applyBorder="1" applyAlignment="1">
      <alignment horizontal="center" vertical="top"/>
    </xf>
    <xf numFmtId="3" fontId="7" fillId="0" borderId="5" xfId="0" applyNumberFormat="1" applyFont="1" applyBorder="1" applyAlignment="1">
      <alignment horizontal="right"/>
    </xf>
    <xf numFmtId="0" fontId="9" fillId="0" borderId="5" xfId="0" applyFont="1" applyBorder="1"/>
    <xf numFmtId="9" fontId="7" fillId="0" borderId="5" xfId="0" applyNumberFormat="1" applyFont="1" applyBorder="1" applyAlignment="1">
      <alignment horizontal="center"/>
    </xf>
    <xf numFmtId="0" fontId="9" fillId="0" borderId="5" xfId="3" applyBorder="1" applyAlignment="1">
      <alignment horizontal="center" wrapText="1"/>
    </xf>
    <xf numFmtId="9" fontId="6" fillId="0" borderId="5" xfId="3" applyNumberFormat="1" applyFont="1" applyBorder="1" applyAlignment="1">
      <alignment horizontal="center"/>
    </xf>
    <xf numFmtId="0" fontId="9" fillId="0" borderId="5" xfId="0" applyFont="1" applyBorder="1" applyAlignment="1">
      <alignment horizontal="center" wrapText="1"/>
    </xf>
    <xf numFmtId="0" fontId="7" fillId="0" borderId="5" xfId="0" applyFont="1" applyBorder="1" applyAlignment="1">
      <alignment horizontal="left"/>
    </xf>
    <xf numFmtId="0" fontId="7" fillId="0" borderId="5" xfId="0" applyFont="1" applyBorder="1" applyAlignment="1">
      <alignment horizontal="center"/>
    </xf>
    <xf numFmtId="9" fontId="6" fillId="0" borderId="5" xfId="0" applyNumberFormat="1" applyFont="1" applyBorder="1" applyAlignment="1">
      <alignment horizontal="center"/>
    </xf>
    <xf numFmtId="49" fontId="7" fillId="0" borderId="5" xfId="0" applyNumberFormat="1" applyFont="1" applyBorder="1" applyAlignment="1">
      <alignment horizontal="center"/>
    </xf>
    <xf numFmtId="3" fontId="7" fillId="0" borderId="7" xfId="0" applyNumberFormat="1" applyFont="1" applyBorder="1" applyAlignment="1">
      <alignment horizontal="right"/>
    </xf>
    <xf numFmtId="2" fontId="6" fillId="0" borderId="6" xfId="0" applyNumberFormat="1" applyFont="1" applyBorder="1" applyAlignment="1">
      <alignment horizontal="left" vertical="top"/>
    </xf>
    <xf numFmtId="0" fontId="1" fillId="2" borderId="3" xfId="0" applyFont="1" applyFill="1" applyBorder="1" applyAlignment="1">
      <alignment horizontal="left" vertical="top" wrapText="1"/>
    </xf>
    <xf numFmtId="3" fontId="6" fillId="0" borderId="5" xfId="3" applyNumberFormat="1" applyFont="1" applyBorder="1" applyAlignment="1">
      <alignment horizontal="right"/>
    </xf>
    <xf numFmtId="3" fontId="6" fillId="0" borderId="5" xfId="0" applyNumberFormat="1" applyFont="1" applyBorder="1" applyAlignment="1">
      <alignment horizontal="right"/>
    </xf>
    <xf numFmtId="0" fontId="6" fillId="2" borderId="8" xfId="0" applyFont="1" applyFill="1" applyBorder="1" applyAlignment="1">
      <alignment horizontal="left" vertical="top"/>
    </xf>
    <xf numFmtId="2" fontId="6" fillId="0" borderId="9" xfId="0" applyNumberFormat="1" applyFont="1" applyBorder="1" applyAlignment="1">
      <alignment horizontal="left" vertical="top"/>
    </xf>
    <xf numFmtId="0" fontId="3" fillId="0" borderId="0" xfId="0" applyFont="1" applyAlignment="1">
      <alignment horizontal="left" vertical="top"/>
    </xf>
    <xf numFmtId="0" fontId="3" fillId="2" borderId="10" xfId="0" applyFont="1" applyFill="1" applyBorder="1" applyAlignment="1">
      <alignment horizontal="left" vertical="top"/>
    </xf>
    <xf numFmtId="0" fontId="7" fillId="2" borderId="5" xfId="3" applyFont="1" applyFill="1" applyBorder="1" applyAlignment="1">
      <alignment horizontal="center"/>
    </xf>
    <xf numFmtId="0" fontId="7" fillId="2" borderId="5" xfId="3" applyFont="1" applyFill="1" applyBorder="1" applyAlignment="1">
      <alignment horizontal="left"/>
    </xf>
    <xf numFmtId="0" fontId="9" fillId="2" borderId="5" xfId="3" applyFill="1" applyBorder="1"/>
    <xf numFmtId="3" fontId="7" fillId="2" borderId="5" xfId="0" applyNumberFormat="1" applyFont="1" applyFill="1" applyBorder="1" applyAlignment="1">
      <alignment horizontal="right"/>
    </xf>
    <xf numFmtId="2" fontId="6" fillId="2" borderId="5" xfId="0" applyNumberFormat="1" applyFont="1" applyFill="1" applyBorder="1" applyAlignment="1">
      <alignment horizontal="left" vertical="top"/>
    </xf>
    <xf numFmtId="2" fontId="6" fillId="2" borderId="4" xfId="0" applyNumberFormat="1" applyFont="1" applyFill="1" applyBorder="1" applyAlignment="1">
      <alignment horizontal="left" vertical="top"/>
    </xf>
    <xf numFmtId="2" fontId="6" fillId="2" borderId="9" xfId="0" applyNumberFormat="1" applyFont="1" applyFill="1" applyBorder="1" applyAlignment="1">
      <alignment horizontal="left"/>
    </xf>
    <xf numFmtId="9" fontId="3" fillId="2" borderId="0" xfId="0" applyNumberFormat="1" applyFont="1" applyFill="1" applyAlignment="1">
      <alignment horizontal="left" vertical="top"/>
    </xf>
    <xf numFmtId="166" fontId="7" fillId="0" borderId="5" xfId="0" applyNumberFormat="1" applyFont="1" applyBorder="1" applyAlignment="1">
      <alignment horizontal="center"/>
    </xf>
    <xf numFmtId="0" fontId="1"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3" xfId="0" applyFont="1" applyFill="1" applyBorder="1" applyAlignment="1">
      <alignment horizontal="left" vertical="top" wrapText="1"/>
    </xf>
    <xf numFmtId="2" fontId="1" fillId="2" borderId="1" xfId="0" applyNumberFormat="1" applyFont="1" applyFill="1" applyBorder="1" applyAlignment="1">
      <alignment horizontal="left" vertical="top" wrapText="1"/>
    </xf>
    <xf numFmtId="2" fontId="1" fillId="2" borderId="3" xfId="0" applyNumberFormat="1" applyFont="1" applyFill="1" applyBorder="1" applyAlignment="1">
      <alignment horizontal="left" vertical="top" wrapText="1"/>
    </xf>
    <xf numFmtId="0" fontId="3" fillId="2" borderId="0" xfId="0" applyFont="1" applyFill="1" applyAlignment="1">
      <alignment horizontal="left" vertical="top" wrapText="1"/>
    </xf>
    <xf numFmtId="49" fontId="6" fillId="0" borderId="5" xfId="0" applyNumberFormat="1" applyFont="1" applyFill="1" applyBorder="1" applyAlignment="1">
      <alignment horizontal="center" vertical="top"/>
    </xf>
    <xf numFmtId="0" fontId="3" fillId="0" borderId="0" xfId="0" applyFont="1" applyFill="1" applyAlignment="1">
      <alignment horizontal="left" vertical="top"/>
    </xf>
    <xf numFmtId="0" fontId="6" fillId="0" borderId="0" xfId="0" applyFont="1" applyFill="1" applyAlignment="1">
      <alignment horizontal="left" vertical="top"/>
    </xf>
    <xf numFmtId="49" fontId="7" fillId="0" borderId="5" xfId="0" applyNumberFormat="1" applyFont="1" applyFill="1" applyBorder="1" applyAlignment="1">
      <alignment horizontal="center"/>
    </xf>
    <xf numFmtId="49" fontId="6" fillId="0" borderId="5" xfId="0" applyNumberFormat="1" applyFont="1" applyFill="1" applyBorder="1" applyAlignment="1">
      <alignment horizontal="center"/>
    </xf>
  </cellXfs>
  <cellStyles count="7">
    <cellStyle name="Čárka 2" xfId="1" xr:uid="{00000000-0005-0000-0000-000000000000}"/>
    <cellStyle name="Čárka 3" xfId="4" xr:uid="{82277711-0B49-43B5-A18B-CCC765484688}"/>
    <cellStyle name="Měna 2" xfId="6" xr:uid="{288384BE-9DD7-499F-96EC-0FFBE26AE80B}"/>
    <cellStyle name="Normální" xfId="0" builtinId="0"/>
    <cellStyle name="Normální 2" xfId="3" xr:uid="{F72AF8DC-1F29-4843-923A-95E9A1B89376}"/>
    <cellStyle name="Procenta" xfId="2" builtinId="5"/>
    <cellStyle name="Procenta 2" xfId="5" xr:uid="{F15E2183-53B5-41DA-B6EF-68EFBEE1330C}"/>
  </cellStyles>
  <dxfs count="0"/>
  <tableStyles count="0" defaultTableStyle="TableStyleMedium2" defaultPivotStyle="PivotStyleLight16"/>
  <colors>
    <mruColors>
      <color rgb="FFB4B4B4"/>
      <color rgb="FFFE08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Tajemnice%20Rady%20fondu\Rada\Jedn&#225;n&#237;%20Rady\2025\1.%20jedn&#225;n&#237;%2013.1\po%20jednani_Rozhodovaci%20tabulka%20ucast%20ceskych%20filmu%20na%20zahranicnich%20festivalech%202024-5-3-32.xlsx" TargetMode="External"/><Relationship Id="rId1" Type="http://schemas.openxmlformats.org/officeDocument/2006/relationships/externalLinkPath" Target="file:///N:\Tajemnice%20Rady%20fondu\Rada\Jedn&#225;n&#237;%20Rady\2025\1.%20jedn&#225;n&#237;%2013.1\po%20jednani_Rozhodovaci%20tabulka%20ucast%20ceskych%20filmu%20na%20zahranicnich%20festivalech%202024-5-3-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cast na zahr. fest. a cenach"/>
    </sheetNames>
    <sheetDataSet>
      <sheetData sheetId="0">
        <row r="14">
          <cell r="Y14">
            <v>45777</v>
          </cell>
        </row>
        <row r="18">
          <cell r="Y18">
            <v>45808</v>
          </cell>
        </row>
        <row r="19">
          <cell r="Y19">
            <v>45808</v>
          </cell>
        </row>
        <row r="20">
          <cell r="Y20">
            <v>45900</v>
          </cell>
        </row>
        <row r="21">
          <cell r="Y21">
            <v>45900</v>
          </cell>
        </row>
        <row r="22">
          <cell r="Y22">
            <v>45900</v>
          </cell>
        </row>
        <row r="23">
          <cell r="Y23">
            <v>45869</v>
          </cell>
        </row>
      </sheetData>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J57"/>
  <sheetViews>
    <sheetView showGridLines="0" tabSelected="1" zoomScale="60" zoomScaleNormal="60" workbookViewId="0"/>
  </sheetViews>
  <sheetFormatPr defaultColWidth="9.140625" defaultRowHeight="12"/>
  <cols>
    <col min="1" max="1" width="11.7109375" style="2" customWidth="1"/>
    <col min="2" max="2" width="30" style="2" bestFit="1" customWidth="1"/>
    <col min="3" max="3" width="43.7109375" style="2" customWidth="1"/>
    <col min="4" max="4" width="15.5703125" style="2" customWidth="1"/>
    <col min="5" max="5" width="15" style="2" customWidth="1"/>
    <col min="6" max="6" width="9.7109375" style="2" customWidth="1"/>
    <col min="7" max="13" width="9.28515625" style="2" customWidth="1"/>
    <col min="14" max="14" width="14.42578125" style="2" customWidth="1"/>
    <col min="15" max="15" width="20.42578125" style="2" customWidth="1"/>
    <col min="16" max="16" width="10.28515625" style="2" customWidth="1"/>
    <col min="17" max="18" width="9.28515625" style="2" customWidth="1"/>
    <col min="19" max="19" width="10.28515625" style="2" customWidth="1"/>
    <col min="20" max="21" width="15.7109375" style="2" customWidth="1"/>
    <col min="22" max="16384" width="9.140625" style="2"/>
  </cols>
  <sheetData>
    <row r="1" spans="1:88" ht="38.25" customHeight="1">
      <c r="A1" s="1" t="s">
        <v>0</v>
      </c>
    </row>
    <row r="2" spans="1:88" ht="15" customHeight="1">
      <c r="A2" s="3" t="s">
        <v>1</v>
      </c>
      <c r="D2" s="3" t="s">
        <v>2</v>
      </c>
    </row>
    <row r="3" spans="1:88" ht="15" customHeight="1">
      <c r="A3" s="3" t="s">
        <v>3</v>
      </c>
      <c r="D3" s="2" t="s">
        <v>4</v>
      </c>
    </row>
    <row r="4" spans="1:88" ht="15" customHeight="1">
      <c r="A4" s="3" t="s">
        <v>5</v>
      </c>
    </row>
    <row r="5" spans="1:88" ht="15" customHeight="1">
      <c r="A5" s="3" t="s">
        <v>6</v>
      </c>
    </row>
    <row r="6" spans="1:88" ht="15" customHeight="1">
      <c r="A6" s="87" t="s">
        <v>7</v>
      </c>
      <c r="B6" s="87"/>
      <c r="C6" s="87"/>
      <c r="D6" s="3" t="s">
        <v>8</v>
      </c>
    </row>
    <row r="7" spans="1:88" ht="26.25" customHeight="1">
      <c r="A7" s="3" t="s">
        <v>9</v>
      </c>
      <c r="D7" s="92" t="s">
        <v>10</v>
      </c>
      <c r="E7" s="92"/>
      <c r="F7" s="92"/>
      <c r="G7" s="92"/>
      <c r="H7" s="92"/>
      <c r="I7" s="92"/>
      <c r="J7" s="92"/>
      <c r="K7" s="92"/>
      <c r="L7" s="92"/>
      <c r="M7" s="92"/>
    </row>
    <row r="8" spans="1:88" ht="36" customHeight="1">
      <c r="D8" s="92" t="s">
        <v>11</v>
      </c>
      <c r="E8" s="92"/>
      <c r="F8" s="92"/>
      <c r="G8" s="92"/>
      <c r="H8" s="92"/>
      <c r="I8" s="92"/>
      <c r="J8" s="92"/>
      <c r="K8" s="92"/>
      <c r="L8" s="92"/>
      <c r="M8" s="92"/>
    </row>
    <row r="9" spans="1:88">
      <c r="D9" s="92" t="s">
        <v>12</v>
      </c>
      <c r="E9" s="92"/>
      <c r="F9" s="92"/>
      <c r="G9" s="92"/>
      <c r="H9" s="92"/>
      <c r="I9" s="92"/>
      <c r="J9" s="92"/>
      <c r="K9" s="92"/>
      <c r="L9" s="92"/>
      <c r="M9" s="92"/>
    </row>
    <row r="10" spans="1:88" ht="15" customHeight="1">
      <c r="A10" s="3"/>
    </row>
    <row r="11" spans="1:88" ht="26.65" customHeight="1">
      <c r="A11" s="88" t="s">
        <v>13</v>
      </c>
      <c r="B11" s="88" t="s">
        <v>14</v>
      </c>
      <c r="C11" s="88" t="s">
        <v>15</v>
      </c>
      <c r="D11" s="88" t="s">
        <v>16</v>
      </c>
      <c r="E11" s="90" t="s">
        <v>17</v>
      </c>
      <c r="F11" s="88" t="s">
        <v>18</v>
      </c>
      <c r="G11" s="88" t="s">
        <v>19</v>
      </c>
      <c r="H11" s="88" t="s">
        <v>20</v>
      </c>
      <c r="I11" s="88" t="s">
        <v>21</v>
      </c>
      <c r="J11" s="88" t="s">
        <v>22</v>
      </c>
      <c r="K11" s="88" t="s">
        <v>23</v>
      </c>
      <c r="L11" s="88" t="s">
        <v>24</v>
      </c>
      <c r="M11" s="88" t="s">
        <v>25</v>
      </c>
      <c r="N11" s="88" t="s">
        <v>26</v>
      </c>
      <c r="O11" s="88" t="s">
        <v>27</v>
      </c>
      <c r="P11" s="88" t="s">
        <v>28</v>
      </c>
      <c r="Q11" s="88" t="s">
        <v>29</v>
      </c>
      <c r="R11" s="88" t="s">
        <v>30</v>
      </c>
      <c r="S11" s="88" t="s">
        <v>31</v>
      </c>
      <c r="T11" s="88" t="s">
        <v>32</v>
      </c>
      <c r="U11" s="88" t="s">
        <v>33</v>
      </c>
    </row>
    <row r="12" spans="1:88" ht="59.45" customHeight="1">
      <c r="A12" s="88"/>
      <c r="B12" s="88"/>
      <c r="C12" s="88"/>
      <c r="D12" s="88"/>
      <c r="E12" s="90"/>
      <c r="F12" s="88"/>
      <c r="G12" s="88"/>
      <c r="H12" s="88"/>
      <c r="I12" s="88"/>
      <c r="J12" s="88"/>
      <c r="K12" s="88"/>
      <c r="L12" s="88"/>
      <c r="M12" s="88"/>
      <c r="N12" s="88"/>
      <c r="O12" s="88"/>
      <c r="P12" s="88"/>
      <c r="Q12" s="88"/>
      <c r="R12" s="88"/>
      <c r="S12" s="88"/>
      <c r="T12" s="88"/>
      <c r="U12" s="88"/>
    </row>
    <row r="13" spans="1:88" ht="42" customHeight="1">
      <c r="A13" s="89"/>
      <c r="B13" s="89"/>
      <c r="C13" s="89"/>
      <c r="D13" s="89"/>
      <c r="E13" s="91"/>
      <c r="F13" s="71" t="s">
        <v>34</v>
      </c>
      <c r="G13" s="71" t="s">
        <v>35</v>
      </c>
      <c r="H13" s="71" t="s">
        <v>35</v>
      </c>
      <c r="I13" s="71" t="s">
        <v>36</v>
      </c>
      <c r="J13" s="71" t="s">
        <v>37</v>
      </c>
      <c r="K13" s="71" t="s">
        <v>37</v>
      </c>
      <c r="L13" s="71" t="s">
        <v>36</v>
      </c>
      <c r="M13" s="71"/>
      <c r="N13" s="71"/>
      <c r="O13" s="71"/>
      <c r="P13" s="71"/>
      <c r="Q13" s="71"/>
      <c r="R13" s="71"/>
      <c r="S13" s="71"/>
      <c r="T13" s="71"/>
      <c r="U13" s="71"/>
    </row>
    <row r="14" spans="1:88" s="5" customFormat="1" ht="12.75" customHeight="1">
      <c r="A14" s="6" t="s">
        <v>38</v>
      </c>
      <c r="B14" s="7" t="s">
        <v>39</v>
      </c>
      <c r="C14" s="7" t="s">
        <v>40</v>
      </c>
      <c r="D14" s="14">
        <v>157000</v>
      </c>
      <c r="E14" s="14">
        <v>100000</v>
      </c>
      <c r="F14" s="15">
        <v>31.75</v>
      </c>
      <c r="G14" s="15">
        <v>10.875</v>
      </c>
      <c r="H14" s="15">
        <v>12.125</v>
      </c>
      <c r="I14" s="15">
        <v>5</v>
      </c>
      <c r="J14" s="15">
        <v>7</v>
      </c>
      <c r="K14" s="15">
        <v>7.125</v>
      </c>
      <c r="L14" s="15">
        <v>3</v>
      </c>
      <c r="M14" s="15">
        <f>SUM(F14:L14)</f>
        <v>76.875</v>
      </c>
      <c r="N14" s="14">
        <v>100000</v>
      </c>
      <c r="O14" s="6" t="s">
        <v>41</v>
      </c>
      <c r="P14" s="6" t="s">
        <v>42</v>
      </c>
      <c r="Q14" s="16" t="s">
        <v>42</v>
      </c>
      <c r="R14" s="17">
        <v>0.7</v>
      </c>
      <c r="S14" s="16" t="s">
        <v>43</v>
      </c>
      <c r="T14" s="18">
        <v>45657</v>
      </c>
      <c r="U14" s="26">
        <v>45777</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row>
    <row r="15" spans="1:88" s="5" customFormat="1" ht="12.75" customHeight="1">
      <c r="A15" s="25" t="s">
        <v>44</v>
      </c>
      <c r="B15" s="11" t="s">
        <v>45</v>
      </c>
      <c r="C15" s="30" t="s">
        <v>46</v>
      </c>
      <c r="D15" s="14">
        <v>125000</v>
      </c>
      <c r="E15" s="14">
        <v>100000</v>
      </c>
      <c r="F15" s="19">
        <v>30</v>
      </c>
      <c r="G15" s="19">
        <v>10</v>
      </c>
      <c r="H15" s="19">
        <v>12.125</v>
      </c>
      <c r="I15" s="19">
        <v>5</v>
      </c>
      <c r="J15" s="19">
        <v>9</v>
      </c>
      <c r="K15" s="19">
        <v>9</v>
      </c>
      <c r="L15" s="19">
        <v>2</v>
      </c>
      <c r="M15" s="19">
        <f>SUM(F15:L15)</f>
        <v>77.125</v>
      </c>
      <c r="N15" s="14">
        <v>100000</v>
      </c>
      <c r="O15" s="6" t="s">
        <v>41</v>
      </c>
      <c r="P15" s="25" t="s">
        <v>42</v>
      </c>
      <c r="Q15" s="9" t="s">
        <v>42</v>
      </c>
      <c r="R15" s="10">
        <v>0.8</v>
      </c>
      <c r="S15" s="9" t="s">
        <v>47</v>
      </c>
      <c r="T15" s="26">
        <v>45777</v>
      </c>
      <c r="U15" s="26">
        <v>45777</v>
      </c>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row>
    <row r="16" spans="1:88" s="5" customFormat="1" ht="12.75" customHeight="1">
      <c r="A16" s="25" t="s">
        <v>48</v>
      </c>
      <c r="B16" s="11" t="s">
        <v>49</v>
      </c>
      <c r="C16" s="30" t="s">
        <v>50</v>
      </c>
      <c r="D16" s="14">
        <v>354448</v>
      </c>
      <c r="E16" s="14">
        <v>120000</v>
      </c>
      <c r="F16" s="19">
        <v>32.25</v>
      </c>
      <c r="G16" s="19">
        <v>13</v>
      </c>
      <c r="H16" s="19">
        <v>12.125</v>
      </c>
      <c r="I16" s="19">
        <v>4</v>
      </c>
      <c r="J16" s="19">
        <v>5</v>
      </c>
      <c r="K16" s="19">
        <v>4</v>
      </c>
      <c r="L16" s="19">
        <v>4</v>
      </c>
      <c r="M16" s="19">
        <f>SUM(F16:L16)</f>
        <v>74.375</v>
      </c>
      <c r="N16" s="14">
        <v>60000</v>
      </c>
      <c r="O16" s="6" t="s">
        <v>41</v>
      </c>
      <c r="P16" s="25" t="s">
        <v>42</v>
      </c>
      <c r="Q16" s="9" t="s">
        <v>42</v>
      </c>
      <c r="R16" s="10">
        <v>0.66</v>
      </c>
      <c r="S16" s="9" t="s">
        <v>51</v>
      </c>
      <c r="T16" s="26">
        <v>45744</v>
      </c>
      <c r="U16" s="26">
        <v>45777</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row>
    <row r="17" spans="1:88" s="5" customFormat="1" ht="12.75" customHeight="1">
      <c r="A17" s="25" t="s">
        <v>52</v>
      </c>
      <c r="B17" s="11" t="s">
        <v>53</v>
      </c>
      <c r="C17" s="30" t="s">
        <v>54</v>
      </c>
      <c r="D17" s="14">
        <v>1151450</v>
      </c>
      <c r="E17" s="14">
        <v>150000</v>
      </c>
      <c r="F17" s="19">
        <v>32.125</v>
      </c>
      <c r="G17" s="19">
        <v>13.75</v>
      </c>
      <c r="H17" s="19">
        <v>12</v>
      </c>
      <c r="I17" s="19">
        <v>4</v>
      </c>
      <c r="J17" s="19">
        <v>5</v>
      </c>
      <c r="K17" s="19">
        <v>4</v>
      </c>
      <c r="L17" s="19">
        <v>4</v>
      </c>
      <c r="M17" s="19">
        <f>SUM(F17:L17)</f>
        <v>74.875</v>
      </c>
      <c r="N17" s="14">
        <v>75000</v>
      </c>
      <c r="O17" s="6" t="s">
        <v>41</v>
      </c>
      <c r="P17" s="25" t="s">
        <v>55</v>
      </c>
      <c r="Q17" s="9" t="s">
        <v>42</v>
      </c>
      <c r="R17" s="10">
        <v>0.13</v>
      </c>
      <c r="S17" s="9" t="s">
        <v>56</v>
      </c>
      <c r="T17" s="26">
        <v>45687</v>
      </c>
      <c r="U17" s="26">
        <v>45777</v>
      </c>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row>
    <row r="18" spans="1:88" s="5" customFormat="1" ht="12.75" customHeight="1">
      <c r="A18" s="25" t="s">
        <v>57</v>
      </c>
      <c r="B18" s="11" t="s">
        <v>58</v>
      </c>
      <c r="C18" s="30" t="s">
        <v>59</v>
      </c>
      <c r="D18" s="14">
        <v>2732880</v>
      </c>
      <c r="E18" s="14">
        <v>150000</v>
      </c>
      <c r="F18" s="8">
        <v>33.5</v>
      </c>
      <c r="G18" s="8">
        <v>13.5</v>
      </c>
      <c r="H18" s="8">
        <v>12.75</v>
      </c>
      <c r="I18" s="8">
        <v>5</v>
      </c>
      <c r="J18" s="8">
        <v>8.875</v>
      </c>
      <c r="K18" s="8">
        <v>8.75</v>
      </c>
      <c r="L18" s="8">
        <v>5</v>
      </c>
      <c r="M18" s="19">
        <f t="shared" ref="M18:M55" si="0">SUM(F18:L18)</f>
        <v>87.375</v>
      </c>
      <c r="N18" s="12">
        <v>150000</v>
      </c>
      <c r="O18" s="6" t="s">
        <v>41</v>
      </c>
      <c r="P18" s="25" t="s">
        <v>42</v>
      </c>
      <c r="Q18" s="9" t="s">
        <v>42</v>
      </c>
      <c r="R18" s="10">
        <v>0.52</v>
      </c>
      <c r="S18" s="9" t="s">
        <v>51</v>
      </c>
      <c r="T18" s="26">
        <v>45688</v>
      </c>
      <c r="U18" s="26">
        <f>'[1]ucast na zahr. fest. a cenach'!Y18</f>
        <v>45808</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row>
    <row r="19" spans="1:88" s="5" customFormat="1" ht="12.75" customHeight="1">
      <c r="A19" s="25" t="s">
        <v>60</v>
      </c>
      <c r="B19" s="11" t="s">
        <v>61</v>
      </c>
      <c r="C19" s="30" t="s">
        <v>62</v>
      </c>
      <c r="D19" s="14">
        <v>511900</v>
      </c>
      <c r="E19" s="14">
        <v>45000</v>
      </c>
      <c r="F19" s="8">
        <v>34.25</v>
      </c>
      <c r="G19" s="8">
        <v>13.125</v>
      </c>
      <c r="H19" s="8">
        <v>12.75</v>
      </c>
      <c r="I19" s="8">
        <v>4.875</v>
      </c>
      <c r="J19" s="8">
        <v>8.25</v>
      </c>
      <c r="K19" s="8">
        <v>7.5</v>
      </c>
      <c r="L19" s="8">
        <v>5</v>
      </c>
      <c r="M19" s="19">
        <f t="shared" si="0"/>
        <v>85.75</v>
      </c>
      <c r="N19" s="12">
        <v>45000</v>
      </c>
      <c r="O19" s="6" t="s">
        <v>41</v>
      </c>
      <c r="P19" s="25" t="s">
        <v>55</v>
      </c>
      <c r="Q19" s="9" t="s">
        <v>42</v>
      </c>
      <c r="R19" s="10">
        <v>0.77</v>
      </c>
      <c r="S19" s="9" t="s">
        <v>63</v>
      </c>
      <c r="T19" s="26">
        <v>45687</v>
      </c>
      <c r="U19" s="26">
        <f>'[1]ucast na zahr. fest. a cenach'!Y19</f>
        <v>45808</v>
      </c>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row>
    <row r="20" spans="1:88" s="5" customFormat="1" ht="12.75" customHeight="1">
      <c r="A20" s="25" t="s">
        <v>64</v>
      </c>
      <c r="B20" s="11" t="s">
        <v>65</v>
      </c>
      <c r="C20" s="30" t="s">
        <v>66</v>
      </c>
      <c r="D20" s="14">
        <v>234690</v>
      </c>
      <c r="E20" s="14">
        <v>150000</v>
      </c>
      <c r="F20" s="8">
        <v>35.875</v>
      </c>
      <c r="G20" s="8">
        <v>13.375</v>
      </c>
      <c r="H20" s="8">
        <v>13.375</v>
      </c>
      <c r="I20" s="8">
        <v>5</v>
      </c>
      <c r="J20" s="8">
        <v>9.25</v>
      </c>
      <c r="K20" s="8">
        <v>8.625</v>
      </c>
      <c r="L20" s="8">
        <v>5</v>
      </c>
      <c r="M20" s="19">
        <f t="shared" si="0"/>
        <v>90.5</v>
      </c>
      <c r="N20" s="14">
        <v>150000</v>
      </c>
      <c r="O20" s="6" t="s">
        <v>41</v>
      </c>
      <c r="P20" s="25" t="s">
        <v>42</v>
      </c>
      <c r="Q20" s="9" t="s">
        <v>42</v>
      </c>
      <c r="R20" s="10">
        <v>0.64</v>
      </c>
      <c r="S20" s="9" t="s">
        <v>51</v>
      </c>
      <c r="T20" s="26">
        <v>45687</v>
      </c>
      <c r="U20" s="26">
        <f>'[1]ucast na zahr. fest. a cenach'!Y20</f>
        <v>45900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row>
    <row r="21" spans="1:88" s="5" customFormat="1" ht="12.75" customHeight="1">
      <c r="A21" s="6" t="s">
        <v>67</v>
      </c>
      <c r="B21" s="11" t="s">
        <v>65</v>
      </c>
      <c r="C21" s="20" t="s">
        <v>68</v>
      </c>
      <c r="D21" s="21">
        <v>1892650</v>
      </c>
      <c r="E21" s="21">
        <v>500000</v>
      </c>
      <c r="F21" s="8">
        <v>36</v>
      </c>
      <c r="G21" s="8">
        <v>13.375</v>
      </c>
      <c r="H21" s="8">
        <v>13.75</v>
      </c>
      <c r="I21" s="8">
        <v>5</v>
      </c>
      <c r="J21" s="8">
        <v>9.125</v>
      </c>
      <c r="K21" s="8">
        <v>8.5</v>
      </c>
      <c r="L21" s="8">
        <v>5</v>
      </c>
      <c r="M21" s="19">
        <f t="shared" si="0"/>
        <v>90.75</v>
      </c>
      <c r="N21" s="21">
        <v>500000</v>
      </c>
      <c r="O21" s="6" t="s">
        <v>41</v>
      </c>
      <c r="P21" s="6" t="s">
        <v>42</v>
      </c>
      <c r="Q21" s="16" t="s">
        <v>42</v>
      </c>
      <c r="R21" s="17">
        <v>0.26</v>
      </c>
      <c r="S21" s="9" t="s">
        <v>51</v>
      </c>
      <c r="T21" s="6" t="s">
        <v>69</v>
      </c>
      <c r="U21" s="18">
        <f>'[1]ucast na zahr. fest. a cenach'!Y21</f>
        <v>45900</v>
      </c>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row>
    <row r="22" spans="1:88" s="5" customFormat="1" ht="12.75" customHeight="1">
      <c r="A22" s="25" t="s">
        <v>70</v>
      </c>
      <c r="B22" s="11" t="s">
        <v>71</v>
      </c>
      <c r="C22" s="24" t="s">
        <v>72</v>
      </c>
      <c r="D22" s="14">
        <v>7530900</v>
      </c>
      <c r="E22" s="14">
        <v>4600000</v>
      </c>
      <c r="F22" s="8">
        <v>36.125</v>
      </c>
      <c r="G22" s="8">
        <v>13.875</v>
      </c>
      <c r="H22" s="8">
        <v>14.25</v>
      </c>
      <c r="I22" s="8">
        <v>4.625</v>
      </c>
      <c r="J22" s="8">
        <v>8.75</v>
      </c>
      <c r="K22" s="8">
        <v>9.25</v>
      </c>
      <c r="L22" s="8">
        <v>5</v>
      </c>
      <c r="M22" s="19">
        <f t="shared" si="0"/>
        <v>91.875</v>
      </c>
      <c r="N22" s="12">
        <v>4600000</v>
      </c>
      <c r="O22" s="6" t="s">
        <v>41</v>
      </c>
      <c r="P22" s="13" t="s">
        <v>42</v>
      </c>
      <c r="Q22" s="9" t="s">
        <v>42</v>
      </c>
      <c r="R22" s="10">
        <v>0.75</v>
      </c>
      <c r="S22" s="9" t="s">
        <v>73</v>
      </c>
      <c r="T22" s="13" t="s">
        <v>69</v>
      </c>
      <c r="U22" s="18">
        <f>'[1]ucast na zahr. fest. a cenach'!Y22</f>
        <v>45900</v>
      </c>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row>
    <row r="23" spans="1:88" s="5" customFormat="1" ht="12.75" customHeight="1">
      <c r="A23" s="25" t="s">
        <v>74</v>
      </c>
      <c r="B23" s="11" t="s">
        <v>71</v>
      </c>
      <c r="C23" s="24" t="s">
        <v>72</v>
      </c>
      <c r="D23" s="14">
        <v>3062960</v>
      </c>
      <c r="E23" s="14">
        <v>450000</v>
      </c>
      <c r="F23" s="8">
        <v>31.571400000000001</v>
      </c>
      <c r="G23" s="8">
        <v>12.857100000000001</v>
      </c>
      <c r="H23" s="8">
        <v>12.7143</v>
      </c>
      <c r="I23" s="8">
        <v>4.2857000000000003</v>
      </c>
      <c r="J23" s="8">
        <v>4.2857000000000003</v>
      </c>
      <c r="K23" s="8">
        <v>6.1429</v>
      </c>
      <c r="L23" s="8">
        <v>5</v>
      </c>
      <c r="M23" s="19">
        <f t="shared" si="0"/>
        <v>76.857100000000003</v>
      </c>
      <c r="N23" s="12">
        <v>0</v>
      </c>
      <c r="O23" s="6" t="s">
        <v>75</v>
      </c>
      <c r="P23" s="13" t="s">
        <v>42</v>
      </c>
      <c r="Q23" s="9" t="s">
        <v>75</v>
      </c>
      <c r="R23" s="10">
        <v>0.15</v>
      </c>
      <c r="S23" s="9" t="s">
        <v>75</v>
      </c>
      <c r="T23" s="13" t="s">
        <v>76</v>
      </c>
      <c r="U23" s="13" t="s">
        <v>75</v>
      </c>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row>
    <row r="24" spans="1:88" s="5" customFormat="1" ht="12.75" customHeight="1">
      <c r="A24" s="25" t="s">
        <v>77</v>
      </c>
      <c r="B24" s="11" t="s">
        <v>78</v>
      </c>
      <c r="C24" s="30" t="s">
        <v>79</v>
      </c>
      <c r="D24" s="14">
        <v>300000</v>
      </c>
      <c r="E24" s="14">
        <v>200000</v>
      </c>
      <c r="F24" s="8">
        <v>34.714300000000001</v>
      </c>
      <c r="G24" s="8">
        <v>11.428599999999999</v>
      </c>
      <c r="H24" s="8">
        <v>12.142899999999999</v>
      </c>
      <c r="I24" s="8">
        <v>4.8571</v>
      </c>
      <c r="J24" s="8">
        <v>5.8571</v>
      </c>
      <c r="K24" s="8">
        <v>8</v>
      </c>
      <c r="L24" s="8">
        <v>4</v>
      </c>
      <c r="M24" s="19">
        <f t="shared" si="0"/>
        <v>81</v>
      </c>
      <c r="N24" s="12">
        <v>120000</v>
      </c>
      <c r="O24" s="6" t="s">
        <v>41</v>
      </c>
      <c r="P24" s="13" t="s">
        <v>42</v>
      </c>
      <c r="Q24" s="9" t="s">
        <v>42</v>
      </c>
      <c r="R24" s="10">
        <v>0.67</v>
      </c>
      <c r="S24" s="9" t="s">
        <v>73</v>
      </c>
      <c r="T24" s="13" t="s">
        <v>80</v>
      </c>
      <c r="U24" s="26">
        <v>45900</v>
      </c>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row>
    <row r="25" spans="1:88" s="5" customFormat="1" ht="12.75" customHeight="1">
      <c r="A25" s="6" t="s">
        <v>81</v>
      </c>
      <c r="B25" s="20" t="s">
        <v>82</v>
      </c>
      <c r="C25" s="20" t="s">
        <v>83</v>
      </c>
      <c r="D25" s="14">
        <v>153400</v>
      </c>
      <c r="E25" s="14">
        <v>120000</v>
      </c>
      <c r="F25" s="8">
        <v>35.125</v>
      </c>
      <c r="G25" s="8">
        <v>12.875</v>
      </c>
      <c r="H25" s="8">
        <v>12.5</v>
      </c>
      <c r="I25" s="8">
        <v>4.5</v>
      </c>
      <c r="J25" s="8">
        <v>8</v>
      </c>
      <c r="K25" s="8">
        <v>6.75</v>
      </c>
      <c r="L25" s="8">
        <v>5</v>
      </c>
      <c r="M25" s="19">
        <f t="shared" si="0"/>
        <v>84.75</v>
      </c>
      <c r="N25" s="12">
        <v>120000</v>
      </c>
      <c r="O25" s="6" t="s">
        <v>41</v>
      </c>
      <c r="P25" s="27" t="s">
        <v>42</v>
      </c>
      <c r="Q25" s="9" t="s">
        <v>42</v>
      </c>
      <c r="R25" s="28">
        <v>0.78</v>
      </c>
      <c r="S25" s="9" t="s">
        <v>47</v>
      </c>
      <c r="T25" s="27" t="s">
        <v>84</v>
      </c>
      <c r="U25" s="29">
        <f>'[1]ucast na zahr. fest. a cenach'!Y23</f>
        <v>45869</v>
      </c>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row>
    <row r="26" spans="1:88" s="5" customFormat="1" ht="12.75" customHeight="1">
      <c r="A26" s="25" t="s">
        <v>85</v>
      </c>
      <c r="B26" s="11" t="s">
        <v>86</v>
      </c>
      <c r="C26" s="31" t="s">
        <v>87</v>
      </c>
      <c r="D26" s="14">
        <v>143000</v>
      </c>
      <c r="E26" s="14">
        <v>119000</v>
      </c>
      <c r="F26" s="22">
        <v>33.571399999999997</v>
      </c>
      <c r="G26" s="22">
        <v>12.142899999999999</v>
      </c>
      <c r="H26" s="22">
        <v>12.142899999999999</v>
      </c>
      <c r="I26" s="22">
        <v>4.8571</v>
      </c>
      <c r="J26" s="22">
        <v>8.7142999999999997</v>
      </c>
      <c r="K26" s="22">
        <v>8.7142999999999997</v>
      </c>
      <c r="L26" s="22">
        <v>4</v>
      </c>
      <c r="M26" s="19">
        <f t="shared" si="0"/>
        <v>84.142899999999983</v>
      </c>
      <c r="N26" s="23">
        <v>119000</v>
      </c>
      <c r="O26" s="6" t="s">
        <v>41</v>
      </c>
      <c r="P26" s="6" t="s">
        <v>42</v>
      </c>
      <c r="Q26" s="16" t="s">
        <v>42</v>
      </c>
      <c r="R26" s="17">
        <v>0.83</v>
      </c>
      <c r="S26" s="16" t="s">
        <v>47</v>
      </c>
      <c r="T26" s="13" t="s">
        <v>88</v>
      </c>
      <c r="U26" s="26">
        <v>45869</v>
      </c>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row>
    <row r="27" spans="1:88" s="5" customFormat="1" ht="12.75" customHeight="1">
      <c r="A27" s="25" t="s">
        <v>89</v>
      </c>
      <c r="B27" s="32" t="s">
        <v>90</v>
      </c>
      <c r="C27" s="30" t="s">
        <v>91</v>
      </c>
      <c r="D27" s="14">
        <v>247900</v>
      </c>
      <c r="E27" s="14">
        <v>150000</v>
      </c>
      <c r="F27" s="22">
        <v>39.714300000000001</v>
      </c>
      <c r="G27" s="22">
        <v>14.142899999999999</v>
      </c>
      <c r="H27" s="22">
        <v>14.142899999999999</v>
      </c>
      <c r="I27" s="22">
        <v>5</v>
      </c>
      <c r="J27" s="22">
        <v>9.1428999999999991</v>
      </c>
      <c r="K27" s="22">
        <v>9.4285999999999994</v>
      </c>
      <c r="L27" s="22">
        <v>5</v>
      </c>
      <c r="M27" s="19">
        <f t="shared" si="0"/>
        <v>96.571600000000004</v>
      </c>
      <c r="N27" s="23">
        <v>150000</v>
      </c>
      <c r="O27" s="6" t="s">
        <v>41</v>
      </c>
      <c r="P27" s="6" t="s">
        <v>42</v>
      </c>
      <c r="Q27" s="16" t="s">
        <v>42</v>
      </c>
      <c r="R27" s="17">
        <v>0.61</v>
      </c>
      <c r="S27" s="16" t="s">
        <v>43</v>
      </c>
      <c r="T27" s="13" t="s">
        <v>88</v>
      </c>
      <c r="U27" s="26">
        <v>45900</v>
      </c>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row>
    <row r="28" spans="1:88" s="4" customFormat="1" ht="12.75" customHeight="1">
      <c r="A28" s="25" t="s">
        <v>92</v>
      </c>
      <c r="B28" s="11" t="s">
        <v>93</v>
      </c>
      <c r="C28" s="30" t="s">
        <v>94</v>
      </c>
      <c r="D28" s="14">
        <v>198000</v>
      </c>
      <c r="E28" s="14">
        <v>100000</v>
      </c>
      <c r="F28" s="8">
        <v>36</v>
      </c>
      <c r="G28" s="8">
        <v>13.222200000000001</v>
      </c>
      <c r="H28" s="8">
        <v>13.666700000000001</v>
      </c>
      <c r="I28" s="8">
        <v>4.8888999999999996</v>
      </c>
      <c r="J28" s="8">
        <v>9.1111000000000004</v>
      </c>
      <c r="K28" s="8">
        <v>9.2222000000000008</v>
      </c>
      <c r="L28" s="8">
        <v>5</v>
      </c>
      <c r="M28" s="19">
        <f t="shared" si="0"/>
        <v>91.111100000000008</v>
      </c>
      <c r="N28" s="14">
        <v>100000</v>
      </c>
      <c r="O28" s="6" t="s">
        <v>41</v>
      </c>
      <c r="P28" s="13" t="s">
        <v>42</v>
      </c>
      <c r="Q28" s="16" t="s">
        <v>42</v>
      </c>
      <c r="R28" s="10">
        <v>0.51</v>
      </c>
      <c r="S28" s="9" t="s">
        <v>56</v>
      </c>
      <c r="T28" s="13" t="s">
        <v>76</v>
      </c>
      <c r="U28" s="13" t="s">
        <v>95</v>
      </c>
    </row>
    <row r="29" spans="1:88" s="4" customFormat="1" ht="12.75" customHeight="1">
      <c r="A29" s="25" t="s">
        <v>96</v>
      </c>
      <c r="B29" s="11" t="s">
        <v>97</v>
      </c>
      <c r="C29" s="30" t="s">
        <v>98</v>
      </c>
      <c r="D29" s="14">
        <v>186000</v>
      </c>
      <c r="E29" s="14">
        <v>100000</v>
      </c>
      <c r="F29" s="8">
        <v>33.666699999999999</v>
      </c>
      <c r="G29" s="8">
        <v>10.1111</v>
      </c>
      <c r="H29" s="8">
        <v>13.1111</v>
      </c>
      <c r="I29" s="8">
        <v>4.8888999999999996</v>
      </c>
      <c r="J29" s="8">
        <v>8</v>
      </c>
      <c r="K29" s="8">
        <v>8.2222000000000008</v>
      </c>
      <c r="L29" s="8">
        <v>2.7778</v>
      </c>
      <c r="M29" s="19">
        <f t="shared" si="0"/>
        <v>80.777799999999999</v>
      </c>
      <c r="N29" s="14">
        <v>100000</v>
      </c>
      <c r="O29" s="6" t="s">
        <v>41</v>
      </c>
      <c r="P29" s="13" t="s">
        <v>42</v>
      </c>
      <c r="Q29" s="16" t="s">
        <v>42</v>
      </c>
      <c r="R29" s="10">
        <v>0.54</v>
      </c>
      <c r="S29" s="9" t="s">
        <v>99</v>
      </c>
      <c r="T29" s="13" t="s">
        <v>100</v>
      </c>
      <c r="U29" s="13" t="s">
        <v>101</v>
      </c>
    </row>
    <row r="30" spans="1:88" s="4" customFormat="1" ht="12.75" customHeight="1">
      <c r="A30" s="25" t="s">
        <v>102</v>
      </c>
      <c r="B30" s="11" t="s">
        <v>103</v>
      </c>
      <c r="C30" s="30" t="s">
        <v>104</v>
      </c>
      <c r="D30" s="14">
        <v>200000</v>
      </c>
      <c r="E30" s="14">
        <v>180000</v>
      </c>
      <c r="F30" s="8">
        <v>34.1111</v>
      </c>
      <c r="G30" s="8">
        <v>12.222200000000001</v>
      </c>
      <c r="H30" s="8">
        <v>12.666700000000001</v>
      </c>
      <c r="I30" s="8">
        <v>4.8888999999999996</v>
      </c>
      <c r="J30" s="8">
        <v>9.2222000000000008</v>
      </c>
      <c r="K30" s="8">
        <v>9.2222000000000008</v>
      </c>
      <c r="L30" s="8">
        <v>4.6666999999999996</v>
      </c>
      <c r="M30" s="19">
        <f t="shared" si="0"/>
        <v>87</v>
      </c>
      <c r="N30" s="14">
        <v>180000</v>
      </c>
      <c r="O30" s="6" t="s">
        <v>41</v>
      </c>
      <c r="P30" s="13" t="s">
        <v>42</v>
      </c>
      <c r="Q30" s="16" t="s">
        <v>42</v>
      </c>
      <c r="R30" s="10">
        <v>0.9</v>
      </c>
      <c r="S30" s="9" t="s">
        <v>47</v>
      </c>
      <c r="T30" s="13" t="s">
        <v>105</v>
      </c>
      <c r="U30" s="13" t="s">
        <v>95</v>
      </c>
    </row>
    <row r="31" spans="1:88" s="4" customFormat="1" ht="12.75" customHeight="1">
      <c r="A31" s="25" t="s">
        <v>106</v>
      </c>
      <c r="B31" s="11" t="s">
        <v>93</v>
      </c>
      <c r="C31" s="30" t="s">
        <v>107</v>
      </c>
      <c r="D31" s="14">
        <v>128300</v>
      </c>
      <c r="E31" s="14">
        <v>60000</v>
      </c>
      <c r="F31" s="8">
        <v>35.777799999999999</v>
      </c>
      <c r="G31" s="8">
        <v>13.777799999999999</v>
      </c>
      <c r="H31" s="8">
        <v>13.777799999999999</v>
      </c>
      <c r="I31" s="8">
        <v>4.8888999999999996</v>
      </c>
      <c r="J31" s="8">
        <v>9</v>
      </c>
      <c r="K31" s="8">
        <v>9.3332999999999995</v>
      </c>
      <c r="L31" s="8">
        <v>5</v>
      </c>
      <c r="M31" s="19">
        <f t="shared" si="0"/>
        <v>91.555599999999984</v>
      </c>
      <c r="N31" s="14">
        <v>60000</v>
      </c>
      <c r="O31" s="6" t="s">
        <v>41</v>
      </c>
      <c r="P31" s="13" t="s">
        <v>42</v>
      </c>
      <c r="Q31" s="16" t="s">
        <v>42</v>
      </c>
      <c r="R31" s="10">
        <v>0.47</v>
      </c>
      <c r="S31" s="9" t="s">
        <v>56</v>
      </c>
      <c r="T31" s="13" t="s">
        <v>69</v>
      </c>
      <c r="U31" s="13" t="s">
        <v>101</v>
      </c>
    </row>
    <row r="32" spans="1:88" s="4" customFormat="1" ht="12.75" customHeight="1">
      <c r="A32" s="25" t="s">
        <v>108</v>
      </c>
      <c r="B32" s="32" t="s">
        <v>90</v>
      </c>
      <c r="C32" s="31" t="s">
        <v>109</v>
      </c>
      <c r="D32" s="14">
        <v>291500</v>
      </c>
      <c r="E32" s="14">
        <v>200000</v>
      </c>
      <c r="F32" s="8">
        <v>34.5</v>
      </c>
      <c r="G32" s="8">
        <v>13.125</v>
      </c>
      <c r="H32" s="8">
        <v>13.125</v>
      </c>
      <c r="I32" s="8">
        <v>4.875</v>
      </c>
      <c r="J32" s="8">
        <v>8.75</v>
      </c>
      <c r="K32" s="8">
        <v>9.625</v>
      </c>
      <c r="L32" s="8">
        <v>5</v>
      </c>
      <c r="M32" s="19">
        <f t="shared" si="0"/>
        <v>89</v>
      </c>
      <c r="N32" s="12">
        <v>200000</v>
      </c>
      <c r="O32" s="6" t="s">
        <v>41</v>
      </c>
      <c r="P32" s="13" t="s">
        <v>42</v>
      </c>
      <c r="Q32" s="9" t="s">
        <v>42</v>
      </c>
      <c r="R32" s="33">
        <v>0.69</v>
      </c>
      <c r="S32" s="9" t="s">
        <v>43</v>
      </c>
      <c r="T32" s="13" t="s">
        <v>88</v>
      </c>
      <c r="U32" s="13" t="s">
        <v>101</v>
      </c>
    </row>
    <row r="33" spans="1:23" s="4" customFormat="1" ht="12.75" customHeight="1">
      <c r="A33" s="25" t="s">
        <v>110</v>
      </c>
      <c r="B33" s="11" t="s">
        <v>111</v>
      </c>
      <c r="C33" s="31" t="s">
        <v>112</v>
      </c>
      <c r="D33" s="14">
        <v>124000</v>
      </c>
      <c r="E33" s="14">
        <v>90000</v>
      </c>
      <c r="F33" s="8">
        <v>32.125</v>
      </c>
      <c r="G33" s="8">
        <v>11.5</v>
      </c>
      <c r="H33" s="8">
        <v>12.625</v>
      </c>
      <c r="I33" s="8">
        <v>4.625</v>
      </c>
      <c r="J33" s="8">
        <v>8.375</v>
      </c>
      <c r="K33" s="8">
        <v>7.75</v>
      </c>
      <c r="L33" s="8">
        <v>5</v>
      </c>
      <c r="M33" s="19">
        <f t="shared" si="0"/>
        <v>82</v>
      </c>
      <c r="N33" s="12">
        <v>90000</v>
      </c>
      <c r="O33" s="6" t="s">
        <v>41</v>
      </c>
      <c r="P33" s="13" t="s">
        <v>42</v>
      </c>
      <c r="Q33" s="9" t="s">
        <v>42</v>
      </c>
      <c r="R33" s="10">
        <v>0.73</v>
      </c>
      <c r="S33" s="9" t="s">
        <v>47</v>
      </c>
      <c r="T33" s="13" t="s">
        <v>76</v>
      </c>
      <c r="U33" s="13" t="s">
        <v>113</v>
      </c>
    </row>
    <row r="34" spans="1:23" s="4" customFormat="1" ht="12.75" customHeight="1">
      <c r="A34" s="25" t="s">
        <v>114</v>
      </c>
      <c r="B34" s="11" t="s">
        <v>86</v>
      </c>
      <c r="C34" s="31" t="s">
        <v>115</v>
      </c>
      <c r="D34" s="14">
        <v>128000</v>
      </c>
      <c r="E34" s="14">
        <v>90000</v>
      </c>
      <c r="F34" s="8">
        <v>34.5</v>
      </c>
      <c r="G34" s="8">
        <v>11.75</v>
      </c>
      <c r="H34" s="8">
        <v>12.75</v>
      </c>
      <c r="I34" s="8">
        <v>4.5</v>
      </c>
      <c r="J34" s="8">
        <v>8.25</v>
      </c>
      <c r="K34" s="8">
        <v>7.5</v>
      </c>
      <c r="L34" s="8">
        <v>4</v>
      </c>
      <c r="M34" s="19">
        <f t="shared" si="0"/>
        <v>83.25</v>
      </c>
      <c r="N34" s="12">
        <v>90000</v>
      </c>
      <c r="O34" s="6" t="s">
        <v>41</v>
      </c>
      <c r="P34" s="13" t="s">
        <v>42</v>
      </c>
      <c r="Q34" s="9" t="s">
        <v>42</v>
      </c>
      <c r="R34" s="10">
        <v>0.7</v>
      </c>
      <c r="S34" s="9" t="s">
        <v>63</v>
      </c>
      <c r="T34" s="13" t="s">
        <v>76</v>
      </c>
      <c r="U34" s="13" t="s">
        <v>113</v>
      </c>
    </row>
    <row r="35" spans="1:23" s="4" customFormat="1" ht="12.6" customHeight="1">
      <c r="A35" s="25" t="s">
        <v>116</v>
      </c>
      <c r="B35" s="11" t="s">
        <v>117</v>
      </c>
      <c r="C35" s="31" t="s">
        <v>118</v>
      </c>
      <c r="D35" s="14">
        <v>154845</v>
      </c>
      <c r="E35" s="14">
        <v>102362</v>
      </c>
      <c r="F35" s="8">
        <v>34.875</v>
      </c>
      <c r="G35" s="8">
        <v>13.125</v>
      </c>
      <c r="H35" s="8">
        <v>13.25</v>
      </c>
      <c r="I35" s="8">
        <v>4.5</v>
      </c>
      <c r="J35" s="8">
        <v>8.625</v>
      </c>
      <c r="K35" s="8">
        <v>8.875</v>
      </c>
      <c r="L35" s="8">
        <v>2.875</v>
      </c>
      <c r="M35" s="19">
        <f t="shared" si="0"/>
        <v>86.125</v>
      </c>
      <c r="N35" s="12">
        <v>100000</v>
      </c>
      <c r="O35" s="6" t="s">
        <v>41</v>
      </c>
      <c r="P35" s="13" t="s">
        <v>42</v>
      </c>
      <c r="Q35" s="9" t="s">
        <v>42</v>
      </c>
      <c r="R35" s="10">
        <v>0.66</v>
      </c>
      <c r="S35" s="9" t="s">
        <v>73</v>
      </c>
      <c r="T35" s="13" t="s">
        <v>119</v>
      </c>
      <c r="U35" s="13" t="s">
        <v>113</v>
      </c>
    </row>
    <row r="36" spans="1:23" s="4" customFormat="1" ht="12.75" customHeight="1">
      <c r="A36" s="37" t="s">
        <v>120</v>
      </c>
      <c r="B36" s="38" t="s">
        <v>121</v>
      </c>
      <c r="C36" s="39" t="s">
        <v>122</v>
      </c>
      <c r="D36" s="14">
        <v>400000</v>
      </c>
      <c r="E36" s="40">
        <v>200000</v>
      </c>
      <c r="F36" s="8">
        <v>33.200000000000003</v>
      </c>
      <c r="G36" s="8">
        <v>12.4</v>
      </c>
      <c r="H36" s="8">
        <v>12</v>
      </c>
      <c r="I36" s="8">
        <v>4.2</v>
      </c>
      <c r="J36" s="8">
        <v>8.8000000000000007</v>
      </c>
      <c r="K36" s="8">
        <v>8.4</v>
      </c>
      <c r="L36" s="8">
        <v>4</v>
      </c>
      <c r="M36" s="19">
        <f t="shared" si="0"/>
        <v>83.000000000000014</v>
      </c>
      <c r="N36" s="12">
        <v>200000</v>
      </c>
      <c r="O36" s="6" t="s">
        <v>41</v>
      </c>
      <c r="P36" s="25" t="s">
        <v>55</v>
      </c>
      <c r="Q36" s="9" t="s">
        <v>42</v>
      </c>
      <c r="R36" s="10">
        <v>0.5</v>
      </c>
      <c r="S36" s="9" t="s">
        <v>73</v>
      </c>
      <c r="T36" s="13" t="s">
        <v>123</v>
      </c>
      <c r="U36" s="13" t="s">
        <v>124</v>
      </c>
    </row>
    <row r="37" spans="1:23" s="4" customFormat="1" ht="12.75" customHeight="1">
      <c r="A37" s="37" t="s">
        <v>125</v>
      </c>
      <c r="B37" s="38" t="s">
        <v>126</v>
      </c>
      <c r="C37" s="39" t="s">
        <v>127</v>
      </c>
      <c r="D37" s="40">
        <v>285000</v>
      </c>
      <c r="E37" s="40">
        <v>45000</v>
      </c>
      <c r="F37" s="8">
        <v>34.6</v>
      </c>
      <c r="G37" s="8">
        <v>12.6</v>
      </c>
      <c r="H37" s="8">
        <v>11.6</v>
      </c>
      <c r="I37" s="8">
        <v>4.8</v>
      </c>
      <c r="J37" s="8">
        <v>8.8000000000000007</v>
      </c>
      <c r="K37" s="8">
        <v>8</v>
      </c>
      <c r="L37" s="8">
        <v>5</v>
      </c>
      <c r="M37" s="19">
        <f t="shared" si="0"/>
        <v>85.4</v>
      </c>
      <c r="N37" s="12">
        <v>45000</v>
      </c>
      <c r="O37" s="6" t="s">
        <v>41</v>
      </c>
      <c r="P37" s="25" t="s">
        <v>42</v>
      </c>
      <c r="Q37" s="9" t="s">
        <v>42</v>
      </c>
      <c r="R37" s="10">
        <v>0.68</v>
      </c>
      <c r="S37" s="9" t="s">
        <v>43</v>
      </c>
      <c r="T37" s="13" t="s">
        <v>88</v>
      </c>
      <c r="U37" s="13" t="s">
        <v>128</v>
      </c>
    </row>
    <row r="38" spans="1:23" s="4" customFormat="1" ht="12.75" customHeight="1">
      <c r="A38" s="37" t="s">
        <v>129</v>
      </c>
      <c r="B38" s="38" t="s">
        <v>130</v>
      </c>
      <c r="C38" s="39" t="s">
        <v>131</v>
      </c>
      <c r="D38" s="40">
        <v>224440</v>
      </c>
      <c r="E38" s="40">
        <v>150000</v>
      </c>
      <c r="F38" s="8">
        <v>31.6</v>
      </c>
      <c r="G38" s="8">
        <v>12.4</v>
      </c>
      <c r="H38" s="8">
        <v>11.6</v>
      </c>
      <c r="I38" s="8">
        <v>4.8</v>
      </c>
      <c r="J38" s="8">
        <v>9</v>
      </c>
      <c r="K38" s="8">
        <v>8.6</v>
      </c>
      <c r="L38" s="8">
        <v>5</v>
      </c>
      <c r="M38" s="19">
        <f t="shared" si="0"/>
        <v>83</v>
      </c>
      <c r="N38" s="12">
        <v>150000</v>
      </c>
      <c r="O38" s="6" t="s">
        <v>41</v>
      </c>
      <c r="P38" s="25" t="s">
        <v>42</v>
      </c>
      <c r="Q38" s="9" t="s">
        <v>42</v>
      </c>
      <c r="R38" s="10">
        <v>0.67</v>
      </c>
      <c r="S38" s="9" t="s">
        <v>43</v>
      </c>
      <c r="T38" s="13" t="s">
        <v>128</v>
      </c>
      <c r="U38" s="13" t="s">
        <v>132</v>
      </c>
    </row>
    <row r="39" spans="1:23" s="4" customFormat="1" ht="12.75" customHeight="1">
      <c r="A39" s="37" t="s">
        <v>133</v>
      </c>
      <c r="B39" s="38" t="s">
        <v>53</v>
      </c>
      <c r="C39" s="39" t="s">
        <v>134</v>
      </c>
      <c r="D39" s="40">
        <v>186205</v>
      </c>
      <c r="E39" s="40">
        <v>100000</v>
      </c>
      <c r="F39" s="8">
        <v>33.799999999999997</v>
      </c>
      <c r="G39" s="8">
        <v>13.4</v>
      </c>
      <c r="H39" s="8">
        <v>12.4</v>
      </c>
      <c r="I39" s="8">
        <v>4.8</v>
      </c>
      <c r="J39" s="8">
        <v>9</v>
      </c>
      <c r="K39" s="8">
        <v>8.6</v>
      </c>
      <c r="L39" s="8">
        <v>5</v>
      </c>
      <c r="M39" s="19">
        <f t="shared" si="0"/>
        <v>86.999999999999986</v>
      </c>
      <c r="N39" s="12">
        <v>100000</v>
      </c>
      <c r="O39" s="6" t="s">
        <v>41</v>
      </c>
      <c r="P39" s="25" t="s">
        <v>42</v>
      </c>
      <c r="Q39" s="9" t="s">
        <v>42</v>
      </c>
      <c r="R39" s="10">
        <v>0.54</v>
      </c>
      <c r="S39" s="9" t="s">
        <v>56</v>
      </c>
      <c r="T39" s="13" t="s">
        <v>88</v>
      </c>
      <c r="U39" s="13" t="s">
        <v>128</v>
      </c>
    </row>
    <row r="40" spans="1:23" s="4" customFormat="1" ht="12.75" customHeight="1">
      <c r="A40" s="37" t="s">
        <v>135</v>
      </c>
      <c r="B40" s="38" t="s">
        <v>136</v>
      </c>
      <c r="C40" s="39" t="s">
        <v>137</v>
      </c>
      <c r="D40" s="40">
        <v>2750000</v>
      </c>
      <c r="E40" s="40">
        <v>1900000</v>
      </c>
      <c r="F40" s="8">
        <v>35.799999999999997</v>
      </c>
      <c r="G40" s="8">
        <v>14</v>
      </c>
      <c r="H40" s="8">
        <v>14.6</v>
      </c>
      <c r="I40" s="8">
        <v>4.8</v>
      </c>
      <c r="J40" s="8">
        <v>8.6</v>
      </c>
      <c r="K40" s="8">
        <v>8.8000000000000007</v>
      </c>
      <c r="L40" s="8">
        <v>5</v>
      </c>
      <c r="M40" s="19">
        <f t="shared" si="0"/>
        <v>91.59999999999998</v>
      </c>
      <c r="N40" s="12">
        <v>1900000</v>
      </c>
      <c r="O40" s="6" t="s">
        <v>41</v>
      </c>
      <c r="P40" s="25" t="s">
        <v>42</v>
      </c>
      <c r="Q40" s="9" t="s">
        <v>42</v>
      </c>
      <c r="R40" s="10">
        <v>0.8</v>
      </c>
      <c r="S40" s="9" t="s">
        <v>63</v>
      </c>
      <c r="T40" s="13" t="s">
        <v>138</v>
      </c>
      <c r="U40" s="13" t="s">
        <v>138</v>
      </c>
    </row>
    <row r="41" spans="1:23" ht="12.75" customHeight="1">
      <c r="A41" s="25" t="s">
        <v>139</v>
      </c>
      <c r="B41" s="11" t="s">
        <v>140</v>
      </c>
      <c r="C41" s="31" t="s">
        <v>141</v>
      </c>
      <c r="D41" s="14">
        <v>47000</v>
      </c>
      <c r="E41" s="14">
        <v>30000</v>
      </c>
      <c r="F41" s="8">
        <v>37.200000000000003</v>
      </c>
      <c r="G41" s="8">
        <v>13.4</v>
      </c>
      <c r="H41" s="8">
        <v>13</v>
      </c>
      <c r="I41" s="8">
        <v>4.8</v>
      </c>
      <c r="J41" s="8">
        <v>8.4</v>
      </c>
      <c r="K41" s="8">
        <v>8.4</v>
      </c>
      <c r="L41" s="8">
        <v>5</v>
      </c>
      <c r="M41" s="19">
        <f t="shared" si="0"/>
        <v>90.200000000000017</v>
      </c>
      <c r="N41" s="14">
        <v>30000</v>
      </c>
      <c r="O41" s="41" t="s">
        <v>41</v>
      </c>
      <c r="P41" s="25" t="s">
        <v>42</v>
      </c>
      <c r="Q41" s="9" t="s">
        <v>42</v>
      </c>
      <c r="R41" s="10">
        <v>0.64</v>
      </c>
      <c r="S41" s="9" t="s">
        <v>47</v>
      </c>
      <c r="T41" s="13" t="s">
        <v>113</v>
      </c>
      <c r="U41" s="13" t="s">
        <v>142</v>
      </c>
    </row>
    <row r="42" spans="1:23" ht="12.75" customHeight="1">
      <c r="A42" s="25" t="s">
        <v>143</v>
      </c>
      <c r="B42" s="11" t="s">
        <v>126</v>
      </c>
      <c r="C42" s="31" t="s">
        <v>144</v>
      </c>
      <c r="D42" s="14">
        <v>250000</v>
      </c>
      <c r="E42" s="14">
        <v>100000</v>
      </c>
      <c r="F42" s="8">
        <v>37.6</v>
      </c>
      <c r="G42" s="8">
        <v>14.2</v>
      </c>
      <c r="H42" s="8">
        <v>13</v>
      </c>
      <c r="I42" s="8">
        <v>4.8</v>
      </c>
      <c r="J42" s="8">
        <v>8.4</v>
      </c>
      <c r="K42" s="8">
        <v>8.8000000000000007</v>
      </c>
      <c r="L42" s="8">
        <v>5</v>
      </c>
      <c r="M42" s="19">
        <f t="shared" si="0"/>
        <v>91.8</v>
      </c>
      <c r="N42" s="14">
        <v>100000</v>
      </c>
      <c r="O42" s="41" t="s">
        <v>41</v>
      </c>
      <c r="P42" s="25" t="s">
        <v>42</v>
      </c>
      <c r="Q42" s="9" t="s">
        <v>42</v>
      </c>
      <c r="R42" s="10">
        <v>0.8</v>
      </c>
      <c r="S42" s="9" t="s">
        <v>99</v>
      </c>
      <c r="T42" s="13" t="s">
        <v>138</v>
      </c>
      <c r="U42" s="13" t="s">
        <v>142</v>
      </c>
    </row>
    <row r="43" spans="1:23" ht="12.75" customHeight="1">
      <c r="A43" s="25" t="s">
        <v>145</v>
      </c>
      <c r="B43" s="32" t="s">
        <v>90</v>
      </c>
      <c r="C43" s="31" t="s">
        <v>146</v>
      </c>
      <c r="D43" s="14">
        <v>101700</v>
      </c>
      <c r="E43" s="14">
        <v>60000</v>
      </c>
      <c r="F43" s="8">
        <v>36.4</v>
      </c>
      <c r="G43" s="8">
        <v>13.8</v>
      </c>
      <c r="H43" s="8">
        <v>13</v>
      </c>
      <c r="I43" s="8">
        <v>4.5999999999999996</v>
      </c>
      <c r="J43" s="8">
        <v>8.1999999999999993</v>
      </c>
      <c r="K43" s="8">
        <v>8.4</v>
      </c>
      <c r="L43" s="8">
        <v>5</v>
      </c>
      <c r="M43" s="19">
        <f t="shared" si="0"/>
        <v>89.4</v>
      </c>
      <c r="N43" s="14">
        <v>60000</v>
      </c>
      <c r="O43" s="41" t="s">
        <v>41</v>
      </c>
      <c r="P43" s="25" t="s">
        <v>42</v>
      </c>
      <c r="Q43" s="9" t="s">
        <v>42</v>
      </c>
      <c r="R43" s="13" t="s">
        <v>147</v>
      </c>
      <c r="S43" s="9" t="s">
        <v>47</v>
      </c>
      <c r="T43" s="13" t="s">
        <v>113</v>
      </c>
      <c r="U43" s="13" t="s">
        <v>138</v>
      </c>
    </row>
    <row r="44" spans="1:23" ht="12.75" customHeight="1">
      <c r="A44" s="42" t="s">
        <v>148</v>
      </c>
      <c r="B44" s="43" t="s">
        <v>149</v>
      </c>
      <c r="C44" s="44" t="s">
        <v>150</v>
      </c>
      <c r="D44" s="45">
        <v>1085660</v>
      </c>
      <c r="E44" s="45">
        <v>390000</v>
      </c>
      <c r="F44" s="46">
        <v>36.799999999999997</v>
      </c>
      <c r="G44" s="46">
        <v>14.2</v>
      </c>
      <c r="H44" s="46">
        <v>13</v>
      </c>
      <c r="I44" s="46">
        <v>4.8</v>
      </c>
      <c r="J44" s="46">
        <v>8.1999999999999993</v>
      </c>
      <c r="K44" s="46">
        <v>8.8000000000000007</v>
      </c>
      <c r="L44" s="46">
        <v>5</v>
      </c>
      <c r="M44" s="19">
        <f t="shared" si="0"/>
        <v>90.8</v>
      </c>
      <c r="N44" s="47">
        <v>350000</v>
      </c>
      <c r="O44" s="48" t="s">
        <v>41</v>
      </c>
      <c r="P44" s="42" t="s">
        <v>42</v>
      </c>
      <c r="Q44" s="49" t="s">
        <v>42</v>
      </c>
      <c r="R44" s="50" t="s">
        <v>151</v>
      </c>
      <c r="S44" s="49" t="s">
        <v>47</v>
      </c>
      <c r="T44" s="50" t="s">
        <v>152</v>
      </c>
      <c r="U44" s="50" t="s">
        <v>153</v>
      </c>
    </row>
    <row r="45" spans="1:23" ht="12.75" customHeight="1">
      <c r="A45" s="52" t="s">
        <v>154</v>
      </c>
      <c r="B45" s="53" t="s">
        <v>130</v>
      </c>
      <c r="C45" s="54" t="s">
        <v>155</v>
      </c>
      <c r="D45" s="59">
        <v>222875</v>
      </c>
      <c r="E45" s="59">
        <v>150000</v>
      </c>
      <c r="F45" s="55">
        <v>31.8</v>
      </c>
      <c r="G45" s="55">
        <v>12.2</v>
      </c>
      <c r="H45" s="55">
        <v>11.6</v>
      </c>
      <c r="I45" s="55">
        <v>4.8</v>
      </c>
      <c r="J45" s="55">
        <v>7.8</v>
      </c>
      <c r="K45" s="55">
        <v>8.8000000000000007</v>
      </c>
      <c r="L45" s="55">
        <v>4.5999999999999996</v>
      </c>
      <c r="M45" s="19">
        <f>SUM(F45:L45)</f>
        <v>81.599999999999994</v>
      </c>
      <c r="N45" s="72">
        <v>150000</v>
      </c>
      <c r="O45" s="48" t="s">
        <v>41</v>
      </c>
      <c r="P45" s="57" t="s">
        <v>42</v>
      </c>
      <c r="Q45" s="49" t="s">
        <v>42</v>
      </c>
      <c r="R45" s="61">
        <v>0.67</v>
      </c>
      <c r="S45" s="93" t="s">
        <v>43</v>
      </c>
      <c r="T45" s="68" t="s">
        <v>132</v>
      </c>
      <c r="U45" s="96" t="s">
        <v>153</v>
      </c>
      <c r="V45" s="85"/>
      <c r="W45" s="94"/>
    </row>
    <row r="46" spans="1:23" ht="12.75" customHeight="1">
      <c r="A46" s="52" t="s">
        <v>156</v>
      </c>
      <c r="B46" s="53" t="s">
        <v>157</v>
      </c>
      <c r="C46" s="54" t="s">
        <v>158</v>
      </c>
      <c r="D46" s="59">
        <v>165000</v>
      </c>
      <c r="E46" s="59">
        <v>100000</v>
      </c>
      <c r="F46" s="55">
        <v>35.6</v>
      </c>
      <c r="G46" s="55">
        <v>10.4</v>
      </c>
      <c r="H46" s="55">
        <v>13</v>
      </c>
      <c r="I46" s="55">
        <v>3.6</v>
      </c>
      <c r="J46" s="55">
        <v>5.8</v>
      </c>
      <c r="K46" s="55">
        <v>6.6</v>
      </c>
      <c r="L46" s="55">
        <v>3.4</v>
      </c>
      <c r="M46" s="19">
        <f t="shared" si="0"/>
        <v>78.400000000000006</v>
      </c>
      <c r="N46" s="72">
        <v>75000</v>
      </c>
      <c r="O46" s="48" t="s">
        <v>41</v>
      </c>
      <c r="P46" s="57" t="s">
        <v>42</v>
      </c>
      <c r="Q46" s="49" t="s">
        <v>42</v>
      </c>
      <c r="R46" s="61">
        <v>0.65</v>
      </c>
      <c r="S46" s="93" t="s">
        <v>73</v>
      </c>
      <c r="T46" s="68" t="s">
        <v>128</v>
      </c>
      <c r="U46" s="96" t="s">
        <v>153</v>
      </c>
      <c r="V46" s="85"/>
    </row>
    <row r="47" spans="1:23" ht="12.75" customHeight="1">
      <c r="A47" s="62" t="s">
        <v>159</v>
      </c>
      <c r="B47" s="53" t="s">
        <v>160</v>
      </c>
      <c r="C47" s="54" t="s">
        <v>161</v>
      </c>
      <c r="D47" s="59">
        <v>3079082</v>
      </c>
      <c r="E47" s="59">
        <v>430000</v>
      </c>
      <c r="F47" s="55">
        <v>33.6</v>
      </c>
      <c r="G47" s="55">
        <v>13.2</v>
      </c>
      <c r="H47" s="55">
        <v>12.6</v>
      </c>
      <c r="I47" s="55">
        <v>4.5999999999999996</v>
      </c>
      <c r="J47" s="55">
        <v>7.4</v>
      </c>
      <c r="K47" s="55">
        <v>8.8000000000000007</v>
      </c>
      <c r="L47" s="55">
        <v>4</v>
      </c>
      <c r="M47" s="19">
        <f t="shared" si="0"/>
        <v>84.2</v>
      </c>
      <c r="N47" s="72">
        <v>300000</v>
      </c>
      <c r="O47" s="48" t="s">
        <v>41</v>
      </c>
      <c r="P47" s="63" t="s">
        <v>42</v>
      </c>
      <c r="Q47" s="49" t="s">
        <v>42</v>
      </c>
      <c r="R47" s="67">
        <v>0.14000000000000001</v>
      </c>
      <c r="S47" s="93" t="s">
        <v>43</v>
      </c>
      <c r="T47" s="86" t="s">
        <v>152</v>
      </c>
      <c r="U47" s="96" t="s">
        <v>153</v>
      </c>
      <c r="V47" s="85"/>
    </row>
    <row r="48" spans="1:23" s="51" customFormat="1" ht="12.75" customHeight="1">
      <c r="A48" s="64" t="s">
        <v>162</v>
      </c>
      <c r="B48" s="65" t="s">
        <v>160</v>
      </c>
      <c r="C48" s="60" t="s">
        <v>161</v>
      </c>
      <c r="D48" s="59">
        <v>890000</v>
      </c>
      <c r="E48" s="59">
        <v>180000</v>
      </c>
      <c r="F48" s="55">
        <v>31</v>
      </c>
      <c r="G48" s="55">
        <v>12.6</v>
      </c>
      <c r="H48" s="55">
        <v>9.1999999999999993</v>
      </c>
      <c r="I48" s="55">
        <v>2.8</v>
      </c>
      <c r="J48" s="55">
        <v>3.4</v>
      </c>
      <c r="K48" s="55">
        <v>4.4000000000000004</v>
      </c>
      <c r="L48" s="55">
        <v>4</v>
      </c>
      <c r="M48" s="19">
        <f t="shared" si="0"/>
        <v>67.399999999999991</v>
      </c>
      <c r="N48" s="73">
        <v>0</v>
      </c>
      <c r="O48" s="48" t="s">
        <v>75</v>
      </c>
      <c r="P48" s="63" t="s">
        <v>42</v>
      </c>
      <c r="Q48" s="58" t="s">
        <v>75</v>
      </c>
      <c r="R48" s="67">
        <v>0.2</v>
      </c>
      <c r="S48" s="93" t="s">
        <v>75</v>
      </c>
      <c r="T48" s="86" t="s">
        <v>124</v>
      </c>
      <c r="U48" s="97" t="s">
        <v>75</v>
      </c>
      <c r="V48" s="85"/>
    </row>
    <row r="49" spans="1:23" s="51" customFormat="1" ht="12.75" customHeight="1">
      <c r="A49" s="64" t="s">
        <v>163</v>
      </c>
      <c r="B49" s="65" t="s">
        <v>160</v>
      </c>
      <c r="C49" s="60" t="s">
        <v>164</v>
      </c>
      <c r="D49" s="59">
        <v>2299990</v>
      </c>
      <c r="E49" s="59">
        <v>230000</v>
      </c>
      <c r="F49" s="55">
        <v>33.6</v>
      </c>
      <c r="G49" s="55">
        <v>13.2</v>
      </c>
      <c r="H49" s="55">
        <v>12.2</v>
      </c>
      <c r="I49" s="55">
        <v>4.5999999999999996</v>
      </c>
      <c r="J49" s="55">
        <v>6.8</v>
      </c>
      <c r="K49" s="55">
        <v>8.1999999999999993</v>
      </c>
      <c r="L49" s="55">
        <v>4</v>
      </c>
      <c r="M49" s="19">
        <f t="shared" si="0"/>
        <v>82.600000000000009</v>
      </c>
      <c r="N49" s="73">
        <v>200000</v>
      </c>
      <c r="O49" s="48" t="s">
        <v>41</v>
      </c>
      <c r="P49" s="63" t="s">
        <v>42</v>
      </c>
      <c r="Q49" s="49" t="s">
        <v>42</v>
      </c>
      <c r="R49" s="67">
        <v>0.1</v>
      </c>
      <c r="S49" s="93" t="s">
        <v>43</v>
      </c>
      <c r="T49" s="86" t="s">
        <v>124</v>
      </c>
      <c r="U49" s="96" t="s">
        <v>153</v>
      </c>
      <c r="V49" s="85"/>
      <c r="W49" s="95"/>
    </row>
    <row r="50" spans="1:23" s="51" customFormat="1" ht="12.75" customHeight="1">
      <c r="A50" s="66" t="s">
        <v>165</v>
      </c>
      <c r="B50" s="65" t="s">
        <v>166</v>
      </c>
      <c r="C50" s="60" t="s">
        <v>167</v>
      </c>
      <c r="D50" s="59">
        <v>97280</v>
      </c>
      <c r="E50" s="59">
        <v>82280</v>
      </c>
      <c r="F50" s="55">
        <v>33.799999999999997</v>
      </c>
      <c r="G50" s="55">
        <v>10.8</v>
      </c>
      <c r="H50" s="55">
        <v>11</v>
      </c>
      <c r="I50" s="55">
        <v>4.4000000000000004</v>
      </c>
      <c r="J50" s="55">
        <v>6.4</v>
      </c>
      <c r="K50" s="55">
        <v>7.6</v>
      </c>
      <c r="L50" s="55">
        <v>2.4</v>
      </c>
      <c r="M50" s="19">
        <f t="shared" si="0"/>
        <v>76.399999999999991</v>
      </c>
      <c r="N50" s="73">
        <v>80000</v>
      </c>
      <c r="O50" s="48" t="s">
        <v>41</v>
      </c>
      <c r="P50" s="63" t="s">
        <v>42</v>
      </c>
      <c r="Q50" s="49" t="s">
        <v>42</v>
      </c>
      <c r="R50" s="67">
        <v>0.85</v>
      </c>
      <c r="S50" s="93" t="s">
        <v>47</v>
      </c>
      <c r="T50" s="68" t="s">
        <v>168</v>
      </c>
      <c r="U50" s="96" t="s">
        <v>153</v>
      </c>
      <c r="V50" s="85"/>
    </row>
    <row r="51" spans="1:23" s="51" customFormat="1" ht="12.75" customHeight="1">
      <c r="A51" s="66" t="s">
        <v>169</v>
      </c>
      <c r="B51" s="65" t="s">
        <v>170</v>
      </c>
      <c r="C51" s="60" t="s">
        <v>171</v>
      </c>
      <c r="D51" s="59">
        <v>634485</v>
      </c>
      <c r="E51" s="59">
        <v>275000</v>
      </c>
      <c r="F51" s="55">
        <v>34.200000000000003</v>
      </c>
      <c r="G51" s="55">
        <v>11.6</v>
      </c>
      <c r="H51" s="55">
        <v>12.2</v>
      </c>
      <c r="I51" s="55">
        <v>4</v>
      </c>
      <c r="J51" s="55">
        <v>6.4</v>
      </c>
      <c r="K51" s="55">
        <v>7.4</v>
      </c>
      <c r="L51" s="55">
        <v>4</v>
      </c>
      <c r="M51" s="19">
        <f t="shared" si="0"/>
        <v>79.800000000000011</v>
      </c>
      <c r="N51" s="73">
        <v>200000</v>
      </c>
      <c r="O51" s="48" t="s">
        <v>41</v>
      </c>
      <c r="P51" s="63" t="s">
        <v>42</v>
      </c>
      <c r="Q51" s="49" t="s">
        <v>42</v>
      </c>
      <c r="R51" s="67">
        <v>0.59</v>
      </c>
      <c r="S51" s="93" t="s">
        <v>99</v>
      </c>
      <c r="T51" s="68" t="s">
        <v>132</v>
      </c>
      <c r="U51" s="96" t="s">
        <v>153</v>
      </c>
      <c r="V51" s="85"/>
    </row>
    <row r="52" spans="1:23" s="51" customFormat="1" ht="12.75" customHeight="1">
      <c r="A52" s="66" t="s">
        <v>172</v>
      </c>
      <c r="B52" s="65" t="s">
        <v>170</v>
      </c>
      <c r="C52" s="60" t="s">
        <v>173</v>
      </c>
      <c r="D52" s="59">
        <v>183572</v>
      </c>
      <c r="E52" s="59">
        <v>100000</v>
      </c>
      <c r="F52" s="55">
        <v>32.200000000000003</v>
      </c>
      <c r="G52" s="55">
        <v>11.6</v>
      </c>
      <c r="H52" s="55">
        <v>11.4</v>
      </c>
      <c r="I52" s="55">
        <v>4.8</v>
      </c>
      <c r="J52" s="55">
        <v>8</v>
      </c>
      <c r="K52" s="55">
        <v>8.1999999999999993</v>
      </c>
      <c r="L52" s="55">
        <v>4</v>
      </c>
      <c r="M52" s="19">
        <f t="shared" si="0"/>
        <v>80.2</v>
      </c>
      <c r="N52" s="73">
        <v>100000</v>
      </c>
      <c r="O52" s="48" t="s">
        <v>41</v>
      </c>
      <c r="P52" s="63" t="s">
        <v>42</v>
      </c>
      <c r="Q52" s="49" t="s">
        <v>42</v>
      </c>
      <c r="R52" s="67">
        <v>0.55000000000000004</v>
      </c>
      <c r="S52" s="93" t="s">
        <v>73</v>
      </c>
      <c r="T52" s="68" t="s">
        <v>153</v>
      </c>
      <c r="U52" s="96" t="s">
        <v>174</v>
      </c>
      <c r="V52" s="85"/>
    </row>
    <row r="53" spans="1:23" s="51" customFormat="1" ht="12.75" customHeight="1">
      <c r="A53" s="66" t="s">
        <v>175</v>
      </c>
      <c r="B53" s="65" t="s">
        <v>170</v>
      </c>
      <c r="C53" s="60" t="s">
        <v>176</v>
      </c>
      <c r="D53" s="59">
        <v>221113</v>
      </c>
      <c r="E53" s="59">
        <v>150000</v>
      </c>
      <c r="F53" s="55">
        <v>30.2</v>
      </c>
      <c r="G53" s="55">
        <v>10.8</v>
      </c>
      <c r="H53" s="55">
        <v>8.4</v>
      </c>
      <c r="I53" s="55">
        <v>2.2000000000000002</v>
      </c>
      <c r="J53" s="55">
        <v>3</v>
      </c>
      <c r="K53" s="55">
        <v>2.4</v>
      </c>
      <c r="L53" s="55">
        <v>4</v>
      </c>
      <c r="M53" s="19">
        <f t="shared" si="0"/>
        <v>61</v>
      </c>
      <c r="N53" s="73">
        <v>0</v>
      </c>
      <c r="O53" s="48" t="s">
        <v>75</v>
      </c>
      <c r="P53" s="63" t="s">
        <v>42</v>
      </c>
      <c r="Q53" s="58" t="s">
        <v>75</v>
      </c>
      <c r="R53" s="67">
        <v>0.68</v>
      </c>
      <c r="S53" s="93" t="s">
        <v>75</v>
      </c>
      <c r="T53" s="68" t="s">
        <v>174</v>
      </c>
      <c r="U53" s="56" t="s">
        <v>75</v>
      </c>
      <c r="V53" s="85"/>
    </row>
    <row r="54" spans="1:23" s="51" customFormat="1" ht="12.75" customHeight="1">
      <c r="A54" s="66" t="s">
        <v>177</v>
      </c>
      <c r="B54" s="65" t="s">
        <v>170</v>
      </c>
      <c r="C54" s="60" t="s">
        <v>178</v>
      </c>
      <c r="D54" s="59">
        <v>253741</v>
      </c>
      <c r="E54" s="59">
        <v>150000</v>
      </c>
      <c r="F54" s="55">
        <v>30.2</v>
      </c>
      <c r="G54" s="55">
        <v>10.8</v>
      </c>
      <c r="H54" s="55">
        <v>8.6</v>
      </c>
      <c r="I54" s="55">
        <v>2.2000000000000002</v>
      </c>
      <c r="J54" s="55">
        <v>3.4</v>
      </c>
      <c r="K54" s="55">
        <v>2.4</v>
      </c>
      <c r="L54" s="55">
        <v>4</v>
      </c>
      <c r="M54" s="19">
        <f t="shared" si="0"/>
        <v>61.6</v>
      </c>
      <c r="N54" s="73">
        <v>0</v>
      </c>
      <c r="O54" s="48" t="s">
        <v>75</v>
      </c>
      <c r="P54" s="63" t="s">
        <v>42</v>
      </c>
      <c r="Q54" s="58" t="s">
        <v>75</v>
      </c>
      <c r="R54" s="67">
        <v>0.59</v>
      </c>
      <c r="S54" s="93" t="s">
        <v>75</v>
      </c>
      <c r="T54" s="68" t="s">
        <v>174</v>
      </c>
      <c r="U54" s="56" t="s">
        <v>75</v>
      </c>
      <c r="V54" s="85"/>
    </row>
    <row r="55" spans="1:23" s="51" customFormat="1" ht="12.75" customHeight="1">
      <c r="A55" s="66" t="s">
        <v>179</v>
      </c>
      <c r="B55" s="65" t="s">
        <v>170</v>
      </c>
      <c r="C55" s="60" t="s">
        <v>180</v>
      </c>
      <c r="D55" s="59">
        <v>325417</v>
      </c>
      <c r="E55" s="69">
        <v>150000</v>
      </c>
      <c r="F55" s="70">
        <v>32.200000000000003</v>
      </c>
      <c r="G55" s="55">
        <v>11.6</v>
      </c>
      <c r="H55" s="55">
        <v>11.2</v>
      </c>
      <c r="I55" s="55">
        <v>4.8</v>
      </c>
      <c r="J55" s="55">
        <v>7.8</v>
      </c>
      <c r="K55" s="55">
        <v>8.1999999999999993</v>
      </c>
      <c r="L55" s="55">
        <v>4</v>
      </c>
      <c r="M55" s="19">
        <f t="shared" si="0"/>
        <v>79.8</v>
      </c>
      <c r="N55" s="73">
        <v>150000</v>
      </c>
      <c r="O55" s="48" t="s">
        <v>41</v>
      </c>
      <c r="P55" s="63" t="s">
        <v>42</v>
      </c>
      <c r="Q55" s="49" t="s">
        <v>42</v>
      </c>
      <c r="R55" s="67">
        <v>0.46</v>
      </c>
      <c r="S55" s="93" t="s">
        <v>73</v>
      </c>
      <c r="T55" s="68" t="s">
        <v>181</v>
      </c>
      <c r="U55" s="68" t="s">
        <v>181</v>
      </c>
      <c r="V55" s="85"/>
    </row>
    <row r="56" spans="1:23" ht="12.6">
      <c r="A56" s="4"/>
      <c r="B56" s="4"/>
      <c r="C56" s="4"/>
      <c r="D56" s="34">
        <f>SUM(D14:D55)</f>
        <v>33711383</v>
      </c>
      <c r="E56" s="34">
        <f>SUM(E14:E55)</f>
        <v>12848642</v>
      </c>
      <c r="F56" s="4"/>
      <c r="G56" s="4"/>
      <c r="H56" s="4"/>
      <c r="I56" s="4"/>
      <c r="J56" s="4"/>
      <c r="K56" s="4"/>
      <c r="L56" s="4"/>
      <c r="M56" s="4"/>
      <c r="N56" s="34">
        <f>SUM(N14:N55)</f>
        <v>11399000</v>
      </c>
      <c r="O56" s="74"/>
      <c r="P56" s="4"/>
      <c r="Q56" s="74"/>
      <c r="R56" s="4"/>
      <c r="S56" s="4"/>
      <c r="T56" s="36"/>
      <c r="U56" s="36"/>
    </row>
    <row r="57" spans="1:23" ht="12.6">
      <c r="A57" s="4"/>
      <c r="B57" s="4"/>
      <c r="C57" s="4"/>
      <c r="D57" s="4"/>
      <c r="E57" s="35"/>
      <c r="F57" s="4"/>
      <c r="G57" s="4"/>
      <c r="H57" s="4"/>
      <c r="I57" s="4"/>
      <c r="J57" s="4"/>
      <c r="K57" s="4"/>
      <c r="L57" s="4"/>
      <c r="M57" s="4" t="s">
        <v>182</v>
      </c>
      <c r="N57" s="34">
        <f>13000000-N56</f>
        <v>1601000</v>
      </c>
      <c r="O57" s="4"/>
      <c r="P57" s="4"/>
      <c r="Q57" s="4"/>
      <c r="R57" s="4"/>
      <c r="S57" s="4"/>
      <c r="T57" s="4"/>
      <c r="U57" s="4"/>
    </row>
  </sheetData>
  <sortState xmlns:xlrd2="http://schemas.microsoft.com/office/spreadsheetml/2017/richdata2" ref="A11:BR57">
    <sortCondition ref="A11"/>
  </sortState>
  <mergeCells count="25">
    <mergeCell ref="N11:N12"/>
    <mergeCell ref="O11:O12"/>
    <mergeCell ref="P11:P12"/>
    <mergeCell ref="Q11:Q12"/>
    <mergeCell ref="I11:I12"/>
    <mergeCell ref="J11:J12"/>
    <mergeCell ref="K11:K12"/>
    <mergeCell ref="L11:L12"/>
    <mergeCell ref="M11:M12"/>
    <mergeCell ref="A6:C6"/>
    <mergeCell ref="S11:S12"/>
    <mergeCell ref="T11:T12"/>
    <mergeCell ref="U11:U12"/>
    <mergeCell ref="A11:A13"/>
    <mergeCell ref="B11:B13"/>
    <mergeCell ref="C11:C13"/>
    <mergeCell ref="D11:D13"/>
    <mergeCell ref="E11:E13"/>
    <mergeCell ref="D7:M7"/>
    <mergeCell ref="D8:M8"/>
    <mergeCell ref="F11:F12"/>
    <mergeCell ref="G11:G12"/>
    <mergeCell ref="D9:M9"/>
    <mergeCell ref="H11:H12"/>
    <mergeCell ref="R11:R12"/>
  </mergeCells>
  <dataValidations count="4">
    <dataValidation type="decimal" operator="lessThanOrEqual" allowBlank="1" showInputMessage="1" showErrorMessage="1" error="max. 40" sqref="F14:F55" xr:uid="{00000000-0002-0000-0000-000000000000}">
      <formula1>40</formula1>
    </dataValidation>
    <dataValidation type="decimal" operator="lessThanOrEqual" allowBlank="1" showInputMessage="1" showErrorMessage="1" error="max. 15" sqref="G14:H55" xr:uid="{00000000-0002-0000-0000-000001000000}">
      <formula1>15</formula1>
    </dataValidation>
    <dataValidation type="decimal" operator="lessThanOrEqual" allowBlank="1" showInputMessage="1" showErrorMessage="1" error="max. 10" sqref="J14:K55" xr:uid="{00000000-0002-0000-0000-000002000000}">
      <formula1>10</formula1>
    </dataValidation>
    <dataValidation type="decimal" operator="lessThanOrEqual" allowBlank="1" showInputMessage="1" showErrorMessage="1" error="max. 5" sqref="I14:I55 L14:L55" xr:uid="{00000000-0002-0000-0000-000003000000}">
      <formula1>5</formula1>
    </dataValidation>
  </dataValidations>
  <pageMargins left="0.7" right="0.7" top="0.78740157499999996" bottom="0.78740157499999996" header="0.3" footer="0.3"/>
  <pageSetup scale="3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8BAA-AF61-4A94-8B03-0BF7CA5424D3}">
  <sheetPr>
    <pageSetUpPr fitToPage="1"/>
  </sheetPr>
  <dimension ref="A1:CA57"/>
  <sheetViews>
    <sheetView showGridLines="0" zoomScale="78" zoomScaleNormal="78" workbookViewId="0"/>
  </sheetViews>
  <sheetFormatPr defaultColWidth="9.140625" defaultRowHeight="12"/>
  <cols>
    <col min="1" max="1" width="11.7109375" style="2" customWidth="1"/>
    <col min="2" max="2" width="30" style="2" bestFit="1" customWidth="1"/>
    <col min="3" max="3" width="43.7109375" style="2" customWidth="1"/>
    <col min="4" max="4" width="15.5703125" style="2" customWidth="1"/>
    <col min="5" max="5" width="15" style="2" customWidth="1"/>
    <col min="6" max="6" width="9.7109375" style="2" customWidth="1"/>
    <col min="7" max="13" width="9.28515625" style="2" customWidth="1"/>
    <col min="14" max="16384" width="9.140625" style="2"/>
  </cols>
  <sheetData>
    <row r="1" spans="1:79" ht="38.25" customHeight="1">
      <c r="A1" s="1" t="s">
        <v>0</v>
      </c>
    </row>
    <row r="2" spans="1:79" ht="15" customHeight="1">
      <c r="A2" s="3" t="s">
        <v>1</v>
      </c>
      <c r="D2" s="3" t="s">
        <v>2</v>
      </c>
    </row>
    <row r="3" spans="1:79" ht="15" customHeight="1">
      <c r="A3" s="3" t="s">
        <v>3</v>
      </c>
      <c r="D3" s="2" t="s">
        <v>4</v>
      </c>
    </row>
    <row r="4" spans="1:79" ht="15" customHeight="1">
      <c r="A4" s="3" t="s">
        <v>5</v>
      </c>
    </row>
    <row r="5" spans="1:79" ht="15" customHeight="1">
      <c r="A5" s="3" t="s">
        <v>6</v>
      </c>
    </row>
    <row r="6" spans="1:79" ht="15" customHeight="1">
      <c r="A6" s="87" t="s">
        <v>7</v>
      </c>
      <c r="B6" s="87"/>
      <c r="C6" s="87"/>
      <c r="D6" s="3" t="s">
        <v>8</v>
      </c>
    </row>
    <row r="7" spans="1:79" ht="26.25" customHeight="1">
      <c r="A7" s="3" t="s">
        <v>9</v>
      </c>
      <c r="D7" s="92" t="s">
        <v>10</v>
      </c>
      <c r="E7" s="92"/>
      <c r="F7" s="92"/>
      <c r="G7" s="92"/>
      <c r="H7" s="92"/>
      <c r="I7" s="92"/>
      <c r="J7" s="92"/>
      <c r="K7" s="92"/>
      <c r="L7" s="92"/>
      <c r="M7" s="92"/>
    </row>
    <row r="8" spans="1:79" ht="36" customHeight="1">
      <c r="D8" s="92" t="s">
        <v>11</v>
      </c>
      <c r="E8" s="92"/>
      <c r="F8" s="92"/>
      <c r="G8" s="92"/>
      <c r="H8" s="92"/>
      <c r="I8" s="92"/>
      <c r="J8" s="92"/>
      <c r="K8" s="92"/>
      <c r="L8" s="92"/>
      <c r="M8" s="92"/>
    </row>
    <row r="9" spans="1:79">
      <c r="D9" s="92" t="s">
        <v>12</v>
      </c>
      <c r="E9" s="92"/>
      <c r="F9" s="92"/>
      <c r="G9" s="92"/>
      <c r="H9" s="92"/>
      <c r="I9" s="92"/>
      <c r="J9" s="92"/>
      <c r="K9" s="92"/>
      <c r="L9" s="92"/>
      <c r="M9" s="92"/>
    </row>
    <row r="10" spans="1:79" ht="15" customHeight="1">
      <c r="A10" s="3"/>
    </row>
    <row r="11" spans="1:79" ht="26.65" customHeight="1">
      <c r="A11" s="88" t="s">
        <v>13</v>
      </c>
      <c r="B11" s="88" t="s">
        <v>14</v>
      </c>
      <c r="C11" s="88" t="s">
        <v>15</v>
      </c>
      <c r="D11" s="88" t="s">
        <v>16</v>
      </c>
      <c r="E11" s="90" t="s">
        <v>17</v>
      </c>
      <c r="F11" s="88" t="s">
        <v>18</v>
      </c>
      <c r="G11" s="88" t="s">
        <v>19</v>
      </c>
      <c r="H11" s="88" t="s">
        <v>20</v>
      </c>
      <c r="I11" s="88" t="s">
        <v>21</v>
      </c>
      <c r="J11" s="88" t="s">
        <v>22</v>
      </c>
      <c r="K11" s="88" t="s">
        <v>23</v>
      </c>
      <c r="L11" s="88" t="s">
        <v>24</v>
      </c>
      <c r="M11" s="88" t="s">
        <v>25</v>
      </c>
    </row>
    <row r="12" spans="1:79" ht="59.45" customHeight="1">
      <c r="A12" s="88"/>
      <c r="B12" s="88"/>
      <c r="C12" s="88"/>
      <c r="D12" s="88"/>
      <c r="E12" s="90"/>
      <c r="F12" s="88"/>
      <c r="G12" s="88"/>
      <c r="H12" s="88"/>
      <c r="I12" s="88"/>
      <c r="J12" s="88"/>
      <c r="K12" s="88"/>
      <c r="L12" s="88"/>
      <c r="M12" s="88"/>
    </row>
    <row r="13" spans="1:79" ht="42" customHeight="1">
      <c r="A13" s="89"/>
      <c r="B13" s="89"/>
      <c r="C13" s="89"/>
      <c r="D13" s="89"/>
      <c r="E13" s="91"/>
      <c r="F13" s="71" t="s">
        <v>34</v>
      </c>
      <c r="G13" s="71" t="s">
        <v>35</v>
      </c>
      <c r="H13" s="71" t="s">
        <v>35</v>
      </c>
      <c r="I13" s="71" t="s">
        <v>36</v>
      </c>
      <c r="J13" s="71" t="s">
        <v>37</v>
      </c>
      <c r="K13" s="71" t="s">
        <v>37</v>
      </c>
      <c r="L13" s="71" t="s">
        <v>36</v>
      </c>
      <c r="M13" s="71"/>
    </row>
    <row r="14" spans="1:79" s="5" customFormat="1" ht="12.75" customHeight="1">
      <c r="A14" s="6" t="s">
        <v>38</v>
      </c>
      <c r="B14" s="7" t="s">
        <v>39</v>
      </c>
      <c r="C14" s="7" t="s">
        <v>40</v>
      </c>
      <c r="D14" s="14">
        <v>157000</v>
      </c>
      <c r="E14" s="14">
        <v>100000</v>
      </c>
      <c r="F14" s="15">
        <v>31</v>
      </c>
      <c r="G14" s="15">
        <v>11</v>
      </c>
      <c r="H14" s="15">
        <v>12</v>
      </c>
      <c r="I14" s="15">
        <v>5</v>
      </c>
      <c r="J14" s="15">
        <v>7</v>
      </c>
      <c r="K14" s="15">
        <v>7</v>
      </c>
      <c r="L14" s="15">
        <v>3</v>
      </c>
      <c r="M14" s="15">
        <f>SUM(F14:L14)</f>
        <v>76</v>
      </c>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row>
    <row r="15" spans="1:79" s="5" customFormat="1" ht="12.75" customHeight="1">
      <c r="A15" s="25" t="s">
        <v>44</v>
      </c>
      <c r="B15" s="11" t="s">
        <v>45</v>
      </c>
      <c r="C15" s="30" t="s">
        <v>46</v>
      </c>
      <c r="D15" s="14">
        <v>125000</v>
      </c>
      <c r="E15" s="14">
        <v>100000</v>
      </c>
      <c r="F15" s="19">
        <v>31</v>
      </c>
      <c r="G15" s="19">
        <v>10</v>
      </c>
      <c r="H15" s="19">
        <v>14</v>
      </c>
      <c r="I15" s="19">
        <v>5</v>
      </c>
      <c r="J15" s="19">
        <v>9</v>
      </c>
      <c r="K15" s="19">
        <v>9</v>
      </c>
      <c r="L15" s="19">
        <v>2</v>
      </c>
      <c r="M15" s="15">
        <f t="shared" ref="M15:M55" si="0">SUM(F15:L15)</f>
        <v>80</v>
      </c>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row>
    <row r="16" spans="1:79" s="5" customFormat="1" ht="12.75" customHeight="1">
      <c r="A16" s="25" t="s">
        <v>48</v>
      </c>
      <c r="B16" s="11" t="s">
        <v>49</v>
      </c>
      <c r="C16" s="30" t="s">
        <v>50</v>
      </c>
      <c r="D16" s="14">
        <v>354448</v>
      </c>
      <c r="E16" s="14">
        <v>120000</v>
      </c>
      <c r="F16" s="19">
        <v>33</v>
      </c>
      <c r="G16" s="19">
        <v>13</v>
      </c>
      <c r="H16" s="19">
        <v>12</v>
      </c>
      <c r="I16" s="19">
        <v>4</v>
      </c>
      <c r="J16" s="19">
        <v>5</v>
      </c>
      <c r="K16" s="19">
        <v>4</v>
      </c>
      <c r="L16" s="19">
        <v>4</v>
      </c>
      <c r="M16" s="15">
        <f t="shared" si="0"/>
        <v>75</v>
      </c>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row>
    <row r="17" spans="1:79" s="5" customFormat="1" ht="12.75" customHeight="1">
      <c r="A17" s="25" t="s">
        <v>52</v>
      </c>
      <c r="B17" s="11" t="s">
        <v>53</v>
      </c>
      <c r="C17" s="30" t="s">
        <v>54</v>
      </c>
      <c r="D17" s="14">
        <v>1151450</v>
      </c>
      <c r="E17" s="14">
        <v>150000</v>
      </c>
      <c r="F17" s="19">
        <v>33</v>
      </c>
      <c r="G17" s="19">
        <v>14</v>
      </c>
      <c r="H17" s="19">
        <v>13</v>
      </c>
      <c r="I17" s="19">
        <v>4</v>
      </c>
      <c r="J17" s="19">
        <v>5</v>
      </c>
      <c r="K17" s="19">
        <v>4</v>
      </c>
      <c r="L17" s="19">
        <v>4</v>
      </c>
      <c r="M17" s="15">
        <f t="shared" si="0"/>
        <v>77</v>
      </c>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row>
    <row r="18" spans="1:79" s="5" customFormat="1" ht="12.75" customHeight="1">
      <c r="A18" s="25" t="s">
        <v>57</v>
      </c>
      <c r="B18" s="11" t="s">
        <v>58</v>
      </c>
      <c r="C18" s="30" t="s">
        <v>59</v>
      </c>
      <c r="D18" s="14">
        <v>2732880</v>
      </c>
      <c r="E18" s="14">
        <v>150000</v>
      </c>
      <c r="F18" s="8">
        <v>30</v>
      </c>
      <c r="G18" s="8">
        <v>12</v>
      </c>
      <c r="H18" s="8">
        <v>13</v>
      </c>
      <c r="I18" s="8">
        <v>5</v>
      </c>
      <c r="J18" s="8">
        <v>9</v>
      </c>
      <c r="K18" s="8">
        <v>9</v>
      </c>
      <c r="L18" s="8">
        <v>5</v>
      </c>
      <c r="M18" s="15">
        <f t="shared" si="0"/>
        <v>83</v>
      </c>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row>
    <row r="19" spans="1:79" s="5" customFormat="1" ht="12.75" customHeight="1">
      <c r="A19" s="25" t="s">
        <v>60</v>
      </c>
      <c r="B19" s="11" t="s">
        <v>61</v>
      </c>
      <c r="C19" s="30" t="s">
        <v>62</v>
      </c>
      <c r="D19" s="14">
        <v>511900</v>
      </c>
      <c r="E19" s="14">
        <v>45000</v>
      </c>
      <c r="F19" s="8">
        <v>32</v>
      </c>
      <c r="G19" s="8">
        <v>12</v>
      </c>
      <c r="H19" s="8">
        <v>13</v>
      </c>
      <c r="I19" s="8">
        <v>5</v>
      </c>
      <c r="J19" s="8">
        <v>8</v>
      </c>
      <c r="K19" s="8">
        <v>7</v>
      </c>
      <c r="L19" s="8">
        <v>5</v>
      </c>
      <c r="M19" s="15">
        <f t="shared" si="0"/>
        <v>82</v>
      </c>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row>
    <row r="20" spans="1:79" s="5" customFormat="1" ht="12.75" customHeight="1">
      <c r="A20" s="25" t="s">
        <v>64</v>
      </c>
      <c r="B20" s="11" t="s">
        <v>65</v>
      </c>
      <c r="C20" s="30" t="s">
        <v>66</v>
      </c>
      <c r="D20" s="14">
        <v>234690</v>
      </c>
      <c r="E20" s="14">
        <v>150000</v>
      </c>
      <c r="F20" s="8">
        <v>35</v>
      </c>
      <c r="G20" s="8">
        <v>13</v>
      </c>
      <c r="H20" s="8">
        <v>14</v>
      </c>
      <c r="I20" s="8">
        <v>5</v>
      </c>
      <c r="J20" s="8">
        <v>9</v>
      </c>
      <c r="K20" s="8">
        <v>9</v>
      </c>
      <c r="L20" s="8">
        <v>5</v>
      </c>
      <c r="M20" s="15">
        <f t="shared" si="0"/>
        <v>90</v>
      </c>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row>
    <row r="21" spans="1:79" s="5" customFormat="1" ht="12.75" customHeight="1">
      <c r="A21" s="6" t="s">
        <v>67</v>
      </c>
      <c r="B21" s="11" t="s">
        <v>65</v>
      </c>
      <c r="C21" s="20" t="s">
        <v>68</v>
      </c>
      <c r="D21" s="21">
        <v>1892650</v>
      </c>
      <c r="E21" s="21">
        <v>500000</v>
      </c>
      <c r="F21" s="8">
        <v>35</v>
      </c>
      <c r="G21" s="8">
        <v>13</v>
      </c>
      <c r="H21" s="8">
        <v>14</v>
      </c>
      <c r="I21" s="8">
        <v>5</v>
      </c>
      <c r="J21" s="8">
        <v>9</v>
      </c>
      <c r="K21" s="8">
        <v>9</v>
      </c>
      <c r="L21" s="8">
        <v>5</v>
      </c>
      <c r="M21" s="15">
        <f t="shared" si="0"/>
        <v>90</v>
      </c>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row>
    <row r="22" spans="1:79" s="5" customFormat="1" ht="12.75" customHeight="1">
      <c r="A22" s="25" t="s">
        <v>70</v>
      </c>
      <c r="B22" s="11" t="s">
        <v>71</v>
      </c>
      <c r="C22" s="24" t="s">
        <v>72</v>
      </c>
      <c r="D22" s="14">
        <v>7530900</v>
      </c>
      <c r="E22" s="14">
        <v>4600000</v>
      </c>
      <c r="F22" s="8">
        <v>38</v>
      </c>
      <c r="G22" s="8">
        <v>14</v>
      </c>
      <c r="H22" s="8">
        <v>15</v>
      </c>
      <c r="I22" s="8">
        <v>5</v>
      </c>
      <c r="J22" s="8">
        <v>8</v>
      </c>
      <c r="K22" s="8">
        <v>9</v>
      </c>
      <c r="L22" s="8">
        <v>5</v>
      </c>
      <c r="M22" s="15">
        <f t="shared" si="0"/>
        <v>94</v>
      </c>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row>
    <row r="23" spans="1:79" s="5" customFormat="1" ht="12.75" customHeight="1">
      <c r="A23" s="25" t="s">
        <v>74</v>
      </c>
      <c r="B23" s="11" t="s">
        <v>71</v>
      </c>
      <c r="C23" s="24" t="s">
        <v>72</v>
      </c>
      <c r="D23" s="14">
        <v>3062960</v>
      </c>
      <c r="E23" s="14">
        <v>450000</v>
      </c>
      <c r="F23" s="8">
        <v>30</v>
      </c>
      <c r="G23" s="8">
        <v>12</v>
      </c>
      <c r="H23" s="8">
        <v>7</v>
      </c>
      <c r="I23" s="8">
        <v>4</v>
      </c>
      <c r="J23" s="8">
        <v>7</v>
      </c>
      <c r="K23" s="8">
        <v>5</v>
      </c>
      <c r="L23" s="8">
        <v>5</v>
      </c>
      <c r="M23" s="15">
        <f t="shared" si="0"/>
        <v>70</v>
      </c>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row>
    <row r="24" spans="1:79" s="5" customFormat="1" ht="12.75" customHeight="1">
      <c r="A24" s="25" t="s">
        <v>77</v>
      </c>
      <c r="B24" s="11" t="s">
        <v>78</v>
      </c>
      <c r="C24" s="30" t="s">
        <v>79</v>
      </c>
      <c r="D24" s="14">
        <v>300000</v>
      </c>
      <c r="E24" s="14">
        <v>200000</v>
      </c>
      <c r="F24" s="8">
        <v>0</v>
      </c>
      <c r="G24" s="8">
        <v>0</v>
      </c>
      <c r="H24" s="8">
        <v>0</v>
      </c>
      <c r="I24" s="8">
        <v>0</v>
      </c>
      <c r="J24" s="8">
        <v>0</v>
      </c>
      <c r="K24" s="8">
        <v>0</v>
      </c>
      <c r="L24" s="8">
        <v>0</v>
      </c>
      <c r="M24" s="15">
        <f t="shared" si="0"/>
        <v>0</v>
      </c>
      <c r="N24" s="2" t="s">
        <v>186</v>
      </c>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row>
    <row r="25" spans="1:79" s="5" customFormat="1" ht="12.75" customHeight="1">
      <c r="A25" s="6" t="s">
        <v>81</v>
      </c>
      <c r="B25" s="20" t="s">
        <v>82</v>
      </c>
      <c r="C25" s="20" t="s">
        <v>83</v>
      </c>
      <c r="D25" s="14">
        <v>153400</v>
      </c>
      <c r="E25" s="14">
        <v>120000</v>
      </c>
      <c r="F25" s="8">
        <v>0</v>
      </c>
      <c r="G25" s="8">
        <v>0</v>
      </c>
      <c r="H25" s="8">
        <v>0</v>
      </c>
      <c r="I25" s="8">
        <v>0</v>
      </c>
      <c r="J25" s="8">
        <v>0</v>
      </c>
      <c r="K25" s="8">
        <v>0</v>
      </c>
      <c r="L25" s="8">
        <v>0</v>
      </c>
      <c r="M25" s="15">
        <f t="shared" si="0"/>
        <v>0</v>
      </c>
      <c r="N25" s="2" t="s">
        <v>186</v>
      </c>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row>
    <row r="26" spans="1:79" s="5" customFormat="1" ht="12.75" customHeight="1">
      <c r="A26" s="25" t="s">
        <v>85</v>
      </c>
      <c r="B26" s="11" t="s">
        <v>86</v>
      </c>
      <c r="C26" s="31" t="s">
        <v>87</v>
      </c>
      <c r="D26" s="14">
        <v>143000</v>
      </c>
      <c r="E26" s="14">
        <v>119000</v>
      </c>
      <c r="F26" s="22">
        <v>0</v>
      </c>
      <c r="G26" s="22">
        <v>0</v>
      </c>
      <c r="H26" s="22">
        <v>0</v>
      </c>
      <c r="I26" s="22">
        <v>0</v>
      </c>
      <c r="J26" s="22">
        <v>0</v>
      </c>
      <c r="K26" s="22">
        <v>0</v>
      </c>
      <c r="L26" s="22">
        <v>0</v>
      </c>
      <c r="M26" s="15">
        <f t="shared" si="0"/>
        <v>0</v>
      </c>
      <c r="N26" s="2" t="s">
        <v>186</v>
      </c>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row>
    <row r="27" spans="1:79" s="5" customFormat="1" ht="12.75" customHeight="1">
      <c r="A27" s="25" t="s">
        <v>89</v>
      </c>
      <c r="B27" s="32" t="s">
        <v>90</v>
      </c>
      <c r="C27" s="30" t="s">
        <v>91</v>
      </c>
      <c r="D27" s="14">
        <v>247900</v>
      </c>
      <c r="E27" s="14">
        <v>150000</v>
      </c>
      <c r="F27" s="22">
        <v>0</v>
      </c>
      <c r="G27" s="22">
        <v>0</v>
      </c>
      <c r="H27" s="22">
        <v>0</v>
      </c>
      <c r="I27" s="22">
        <v>0</v>
      </c>
      <c r="J27" s="22">
        <v>0</v>
      </c>
      <c r="K27" s="22">
        <v>0</v>
      </c>
      <c r="L27" s="22">
        <v>0</v>
      </c>
      <c r="M27" s="15">
        <f t="shared" si="0"/>
        <v>0</v>
      </c>
      <c r="N27" s="2" t="s">
        <v>186</v>
      </c>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row>
    <row r="28" spans="1:79" s="4" customFormat="1" ht="12.75" customHeight="1">
      <c r="A28" s="25" t="s">
        <v>92</v>
      </c>
      <c r="B28" s="11" t="s">
        <v>93</v>
      </c>
      <c r="C28" s="30" t="s">
        <v>94</v>
      </c>
      <c r="D28" s="14">
        <v>198000</v>
      </c>
      <c r="E28" s="14">
        <v>100000</v>
      </c>
      <c r="F28" s="8">
        <v>35</v>
      </c>
      <c r="G28" s="8">
        <v>13</v>
      </c>
      <c r="H28" s="8">
        <v>15</v>
      </c>
      <c r="I28" s="8">
        <v>5</v>
      </c>
      <c r="J28" s="8">
        <v>9</v>
      </c>
      <c r="K28" s="8">
        <v>10</v>
      </c>
      <c r="L28" s="8">
        <v>5</v>
      </c>
      <c r="M28" s="15">
        <f t="shared" si="0"/>
        <v>92</v>
      </c>
    </row>
    <row r="29" spans="1:79" s="4" customFormat="1" ht="12.75" customHeight="1">
      <c r="A29" s="25" t="s">
        <v>96</v>
      </c>
      <c r="B29" s="11" t="s">
        <v>97</v>
      </c>
      <c r="C29" s="30" t="s">
        <v>98</v>
      </c>
      <c r="D29" s="14">
        <v>186000</v>
      </c>
      <c r="E29" s="14">
        <v>100000</v>
      </c>
      <c r="F29" s="8">
        <v>36</v>
      </c>
      <c r="G29" s="8">
        <v>10</v>
      </c>
      <c r="H29" s="8">
        <v>14</v>
      </c>
      <c r="I29" s="8">
        <v>5</v>
      </c>
      <c r="J29" s="8">
        <v>8</v>
      </c>
      <c r="K29" s="8">
        <v>8</v>
      </c>
      <c r="L29" s="8">
        <v>2</v>
      </c>
      <c r="M29" s="15">
        <f t="shared" si="0"/>
        <v>83</v>
      </c>
    </row>
    <row r="30" spans="1:79" s="4" customFormat="1" ht="12.75" customHeight="1">
      <c r="A30" s="25" t="s">
        <v>102</v>
      </c>
      <c r="B30" s="11" t="s">
        <v>103</v>
      </c>
      <c r="C30" s="30" t="s">
        <v>104</v>
      </c>
      <c r="D30" s="14">
        <v>200000</v>
      </c>
      <c r="E30" s="14">
        <v>180000</v>
      </c>
      <c r="F30" s="8">
        <v>38</v>
      </c>
      <c r="G30" s="8">
        <v>13</v>
      </c>
      <c r="H30" s="8">
        <v>15</v>
      </c>
      <c r="I30" s="8">
        <v>5</v>
      </c>
      <c r="J30" s="8">
        <v>10</v>
      </c>
      <c r="K30" s="8">
        <v>10</v>
      </c>
      <c r="L30" s="8">
        <v>4</v>
      </c>
      <c r="M30" s="15">
        <f t="shared" si="0"/>
        <v>95</v>
      </c>
    </row>
    <row r="31" spans="1:79" s="4" customFormat="1" ht="12.75" customHeight="1">
      <c r="A31" s="25" t="s">
        <v>106</v>
      </c>
      <c r="B31" s="11" t="s">
        <v>93</v>
      </c>
      <c r="C31" s="30" t="s">
        <v>107</v>
      </c>
      <c r="D31" s="14">
        <v>128300</v>
      </c>
      <c r="E31" s="14">
        <v>60000</v>
      </c>
      <c r="F31" s="8">
        <v>36</v>
      </c>
      <c r="G31" s="8">
        <v>14</v>
      </c>
      <c r="H31" s="8">
        <v>15</v>
      </c>
      <c r="I31" s="8">
        <v>5</v>
      </c>
      <c r="J31" s="8">
        <v>10</v>
      </c>
      <c r="K31" s="8">
        <v>10</v>
      </c>
      <c r="L31" s="8">
        <v>5</v>
      </c>
      <c r="M31" s="15">
        <f t="shared" si="0"/>
        <v>95</v>
      </c>
    </row>
    <row r="32" spans="1:79" s="4" customFormat="1" ht="12.75" customHeight="1">
      <c r="A32" s="25" t="s">
        <v>108</v>
      </c>
      <c r="B32" s="32" t="s">
        <v>90</v>
      </c>
      <c r="C32" s="31" t="s">
        <v>109</v>
      </c>
      <c r="D32" s="14">
        <v>291500</v>
      </c>
      <c r="E32" s="14">
        <v>200000</v>
      </c>
      <c r="F32" s="8">
        <v>37</v>
      </c>
      <c r="G32" s="8">
        <v>13</v>
      </c>
      <c r="H32" s="8">
        <v>13</v>
      </c>
      <c r="I32" s="8">
        <v>5</v>
      </c>
      <c r="J32" s="8">
        <v>9</v>
      </c>
      <c r="K32" s="8">
        <v>10</v>
      </c>
      <c r="L32" s="8">
        <v>5</v>
      </c>
      <c r="M32" s="15">
        <f t="shared" si="0"/>
        <v>92</v>
      </c>
    </row>
    <row r="33" spans="1:14" s="4" customFormat="1" ht="12.75" customHeight="1">
      <c r="A33" s="25" t="s">
        <v>110</v>
      </c>
      <c r="B33" s="11" t="s">
        <v>111</v>
      </c>
      <c r="C33" s="31" t="s">
        <v>112</v>
      </c>
      <c r="D33" s="14">
        <v>124000</v>
      </c>
      <c r="E33" s="14">
        <v>90000</v>
      </c>
      <c r="F33" s="8">
        <v>30</v>
      </c>
      <c r="G33" s="8">
        <v>10</v>
      </c>
      <c r="H33" s="8">
        <v>10</v>
      </c>
      <c r="I33" s="8">
        <v>5</v>
      </c>
      <c r="J33" s="8">
        <v>8</v>
      </c>
      <c r="K33" s="8">
        <v>7</v>
      </c>
      <c r="L33" s="8">
        <v>5</v>
      </c>
      <c r="M33" s="15">
        <f t="shared" si="0"/>
        <v>75</v>
      </c>
    </row>
    <row r="34" spans="1:14" s="4" customFormat="1" ht="12.75" customHeight="1">
      <c r="A34" s="25" t="s">
        <v>114</v>
      </c>
      <c r="B34" s="11" t="s">
        <v>86</v>
      </c>
      <c r="C34" s="31" t="s">
        <v>115</v>
      </c>
      <c r="D34" s="14">
        <v>128000</v>
      </c>
      <c r="E34" s="14">
        <v>90000</v>
      </c>
      <c r="F34" s="8">
        <v>34</v>
      </c>
      <c r="G34" s="8">
        <v>11</v>
      </c>
      <c r="H34" s="8">
        <v>13</v>
      </c>
      <c r="I34" s="8">
        <v>4</v>
      </c>
      <c r="J34" s="8">
        <v>8</v>
      </c>
      <c r="K34" s="8">
        <v>8</v>
      </c>
      <c r="L34" s="8">
        <v>4</v>
      </c>
      <c r="M34" s="15">
        <f t="shared" si="0"/>
        <v>82</v>
      </c>
    </row>
    <row r="35" spans="1:14" s="4" customFormat="1" ht="12.6" customHeight="1">
      <c r="A35" s="25" t="s">
        <v>116</v>
      </c>
      <c r="B35" s="11" t="s">
        <v>117</v>
      </c>
      <c r="C35" s="31" t="s">
        <v>118</v>
      </c>
      <c r="D35" s="14">
        <v>154845</v>
      </c>
      <c r="E35" s="14">
        <v>102362</v>
      </c>
      <c r="F35" s="8">
        <v>35</v>
      </c>
      <c r="G35" s="8">
        <v>12</v>
      </c>
      <c r="H35" s="8">
        <v>12</v>
      </c>
      <c r="I35" s="8">
        <v>4</v>
      </c>
      <c r="J35" s="8">
        <v>8</v>
      </c>
      <c r="K35" s="8">
        <v>9</v>
      </c>
      <c r="L35" s="8">
        <v>3</v>
      </c>
      <c r="M35" s="15">
        <f t="shared" si="0"/>
        <v>83</v>
      </c>
    </row>
    <row r="36" spans="1:14" s="4" customFormat="1" ht="12.75" customHeight="1">
      <c r="A36" s="37" t="s">
        <v>120</v>
      </c>
      <c r="B36" s="38" t="s">
        <v>121</v>
      </c>
      <c r="C36" s="39" t="s">
        <v>122</v>
      </c>
      <c r="D36" s="14">
        <v>400000</v>
      </c>
      <c r="E36" s="40">
        <v>200000</v>
      </c>
      <c r="F36" s="8">
        <v>0</v>
      </c>
      <c r="G36" s="8">
        <v>0</v>
      </c>
      <c r="H36" s="8">
        <v>0</v>
      </c>
      <c r="I36" s="8">
        <v>0</v>
      </c>
      <c r="J36" s="8">
        <v>0</v>
      </c>
      <c r="K36" s="8">
        <v>0</v>
      </c>
      <c r="L36" s="8">
        <v>0</v>
      </c>
      <c r="M36" s="15">
        <f t="shared" si="0"/>
        <v>0</v>
      </c>
      <c r="N36" s="2" t="s">
        <v>186</v>
      </c>
    </row>
    <row r="37" spans="1:14" s="4" customFormat="1" ht="12.75" customHeight="1">
      <c r="A37" s="37" t="s">
        <v>125</v>
      </c>
      <c r="B37" s="38" t="s">
        <v>126</v>
      </c>
      <c r="C37" s="39" t="s">
        <v>127</v>
      </c>
      <c r="D37" s="40">
        <v>285000</v>
      </c>
      <c r="E37" s="40">
        <v>45000</v>
      </c>
      <c r="F37" s="8">
        <v>0</v>
      </c>
      <c r="G37" s="8">
        <v>0</v>
      </c>
      <c r="H37" s="8">
        <v>0</v>
      </c>
      <c r="I37" s="8">
        <v>0</v>
      </c>
      <c r="J37" s="8">
        <v>0</v>
      </c>
      <c r="K37" s="8">
        <v>0</v>
      </c>
      <c r="L37" s="8">
        <v>0</v>
      </c>
      <c r="M37" s="15">
        <f t="shared" si="0"/>
        <v>0</v>
      </c>
      <c r="N37" s="2" t="s">
        <v>186</v>
      </c>
    </row>
    <row r="38" spans="1:14" s="4" customFormat="1" ht="12.75" customHeight="1">
      <c r="A38" s="37" t="s">
        <v>129</v>
      </c>
      <c r="B38" s="38" t="s">
        <v>130</v>
      </c>
      <c r="C38" s="39" t="s">
        <v>131</v>
      </c>
      <c r="D38" s="40">
        <v>224440</v>
      </c>
      <c r="E38" s="40">
        <v>150000</v>
      </c>
      <c r="F38" s="8">
        <v>0</v>
      </c>
      <c r="G38" s="8">
        <v>0</v>
      </c>
      <c r="H38" s="8">
        <v>0</v>
      </c>
      <c r="I38" s="8">
        <v>0</v>
      </c>
      <c r="J38" s="8">
        <v>0</v>
      </c>
      <c r="K38" s="8">
        <v>0</v>
      </c>
      <c r="L38" s="8">
        <v>0</v>
      </c>
      <c r="M38" s="15">
        <f t="shared" si="0"/>
        <v>0</v>
      </c>
      <c r="N38" s="2" t="s">
        <v>186</v>
      </c>
    </row>
    <row r="39" spans="1:14" s="4" customFormat="1" ht="12.75" customHeight="1">
      <c r="A39" s="37" t="s">
        <v>133</v>
      </c>
      <c r="B39" s="38" t="s">
        <v>53</v>
      </c>
      <c r="C39" s="39" t="s">
        <v>134</v>
      </c>
      <c r="D39" s="40">
        <v>186205</v>
      </c>
      <c r="E39" s="40">
        <v>100000</v>
      </c>
      <c r="F39" s="8">
        <v>0</v>
      </c>
      <c r="G39" s="8">
        <v>0</v>
      </c>
      <c r="H39" s="8">
        <v>0</v>
      </c>
      <c r="I39" s="8">
        <v>0</v>
      </c>
      <c r="J39" s="8">
        <v>0</v>
      </c>
      <c r="K39" s="8">
        <v>0</v>
      </c>
      <c r="L39" s="8">
        <v>0</v>
      </c>
      <c r="M39" s="15">
        <f t="shared" si="0"/>
        <v>0</v>
      </c>
      <c r="N39" s="2" t="s">
        <v>186</v>
      </c>
    </row>
    <row r="40" spans="1:14" s="4" customFormat="1" ht="12.75" customHeight="1">
      <c r="A40" s="37" t="s">
        <v>135</v>
      </c>
      <c r="B40" s="38" t="s">
        <v>136</v>
      </c>
      <c r="C40" s="39" t="s">
        <v>137</v>
      </c>
      <c r="D40" s="40">
        <v>2750000</v>
      </c>
      <c r="E40" s="40">
        <v>1900000</v>
      </c>
      <c r="F40" s="8">
        <v>0</v>
      </c>
      <c r="G40" s="8">
        <v>0</v>
      </c>
      <c r="H40" s="8">
        <v>0</v>
      </c>
      <c r="I40" s="8">
        <v>0</v>
      </c>
      <c r="J40" s="8">
        <v>0</v>
      </c>
      <c r="K40" s="8">
        <v>0</v>
      </c>
      <c r="L40" s="8">
        <v>0</v>
      </c>
      <c r="M40" s="15">
        <f t="shared" si="0"/>
        <v>0</v>
      </c>
      <c r="N40" s="2" t="s">
        <v>186</v>
      </c>
    </row>
    <row r="41" spans="1:14" ht="12.75" customHeight="1">
      <c r="A41" s="25" t="s">
        <v>139</v>
      </c>
      <c r="B41" s="11" t="s">
        <v>140</v>
      </c>
      <c r="C41" s="31" t="s">
        <v>141</v>
      </c>
      <c r="D41" s="14">
        <v>47000</v>
      </c>
      <c r="E41" s="14">
        <v>30000</v>
      </c>
      <c r="F41" s="8">
        <v>0</v>
      </c>
      <c r="G41" s="8">
        <v>0</v>
      </c>
      <c r="H41" s="8">
        <v>0</v>
      </c>
      <c r="I41" s="8">
        <v>0</v>
      </c>
      <c r="J41" s="8">
        <v>0</v>
      </c>
      <c r="K41" s="8">
        <v>0</v>
      </c>
      <c r="L41" s="8">
        <v>0</v>
      </c>
      <c r="M41" s="15">
        <f t="shared" si="0"/>
        <v>0</v>
      </c>
      <c r="N41" s="2" t="s">
        <v>187</v>
      </c>
    </row>
    <row r="42" spans="1:14" ht="12.75" customHeight="1">
      <c r="A42" s="25" t="s">
        <v>143</v>
      </c>
      <c r="B42" s="11" t="s">
        <v>126</v>
      </c>
      <c r="C42" s="31" t="s">
        <v>144</v>
      </c>
      <c r="D42" s="14">
        <v>250000</v>
      </c>
      <c r="E42" s="14">
        <v>100000</v>
      </c>
      <c r="F42" s="8">
        <v>0</v>
      </c>
      <c r="G42" s="8">
        <v>0</v>
      </c>
      <c r="H42" s="8">
        <v>0</v>
      </c>
      <c r="I42" s="8">
        <v>0</v>
      </c>
      <c r="J42" s="8">
        <v>0</v>
      </c>
      <c r="K42" s="8">
        <v>0</v>
      </c>
      <c r="L42" s="8">
        <v>0</v>
      </c>
      <c r="M42" s="15">
        <f t="shared" si="0"/>
        <v>0</v>
      </c>
      <c r="N42" s="2" t="s">
        <v>187</v>
      </c>
    </row>
    <row r="43" spans="1:14" ht="12.75" customHeight="1">
      <c r="A43" s="25" t="s">
        <v>145</v>
      </c>
      <c r="B43" s="32" t="s">
        <v>90</v>
      </c>
      <c r="C43" s="31" t="s">
        <v>146</v>
      </c>
      <c r="D43" s="14">
        <v>101700</v>
      </c>
      <c r="E43" s="14">
        <v>60000</v>
      </c>
      <c r="F43" s="8">
        <v>0</v>
      </c>
      <c r="G43" s="8">
        <v>0</v>
      </c>
      <c r="H43" s="8">
        <v>0</v>
      </c>
      <c r="I43" s="8">
        <v>0</v>
      </c>
      <c r="J43" s="8">
        <v>0</v>
      </c>
      <c r="K43" s="8">
        <v>0</v>
      </c>
      <c r="L43" s="8">
        <v>0</v>
      </c>
      <c r="M43" s="15">
        <f t="shared" si="0"/>
        <v>0</v>
      </c>
      <c r="N43" s="2" t="s">
        <v>187</v>
      </c>
    </row>
    <row r="44" spans="1:14" ht="12.75" customHeight="1">
      <c r="A44" s="42" t="s">
        <v>148</v>
      </c>
      <c r="B44" s="43" t="s">
        <v>149</v>
      </c>
      <c r="C44" s="44" t="s">
        <v>150</v>
      </c>
      <c r="D44" s="45">
        <v>1085660</v>
      </c>
      <c r="E44" s="45">
        <v>390000</v>
      </c>
      <c r="F44" s="46">
        <v>0</v>
      </c>
      <c r="G44" s="46">
        <v>0</v>
      </c>
      <c r="H44" s="46">
        <v>0</v>
      </c>
      <c r="I44" s="46">
        <v>0</v>
      </c>
      <c r="J44" s="46">
        <v>0</v>
      </c>
      <c r="K44" s="46">
        <v>0</v>
      </c>
      <c r="L44" s="46">
        <v>0</v>
      </c>
      <c r="M44" s="15">
        <f t="shared" si="0"/>
        <v>0</v>
      </c>
      <c r="N44" s="2" t="s">
        <v>187</v>
      </c>
    </row>
    <row r="45" spans="1:14" ht="12.75" customHeight="1">
      <c r="A45" s="52" t="s">
        <v>154</v>
      </c>
      <c r="B45" s="53" t="s">
        <v>130</v>
      </c>
      <c r="C45" s="54" t="s">
        <v>155</v>
      </c>
      <c r="D45" s="59">
        <v>222875</v>
      </c>
      <c r="E45" s="59">
        <v>150000</v>
      </c>
      <c r="F45" s="46">
        <v>0</v>
      </c>
      <c r="G45" s="46">
        <v>0</v>
      </c>
      <c r="H45" s="46">
        <v>0</v>
      </c>
      <c r="I45" s="46">
        <v>0</v>
      </c>
      <c r="J45" s="46">
        <v>0</v>
      </c>
      <c r="K45" s="46">
        <v>0</v>
      </c>
      <c r="L45" s="46">
        <v>0</v>
      </c>
      <c r="M45" s="15">
        <f t="shared" si="0"/>
        <v>0</v>
      </c>
      <c r="N45" s="2" t="s">
        <v>187</v>
      </c>
    </row>
    <row r="46" spans="1:14" ht="12.75" customHeight="1">
      <c r="A46" s="52" t="s">
        <v>156</v>
      </c>
      <c r="B46" s="53" t="s">
        <v>157</v>
      </c>
      <c r="C46" s="54" t="s">
        <v>158</v>
      </c>
      <c r="D46" s="59">
        <v>165000</v>
      </c>
      <c r="E46" s="59">
        <v>100000</v>
      </c>
      <c r="F46" s="46">
        <v>0</v>
      </c>
      <c r="G46" s="46">
        <v>0</v>
      </c>
      <c r="H46" s="46">
        <v>0</v>
      </c>
      <c r="I46" s="46">
        <v>0</v>
      </c>
      <c r="J46" s="46">
        <v>0</v>
      </c>
      <c r="K46" s="46">
        <v>0</v>
      </c>
      <c r="L46" s="46">
        <v>0</v>
      </c>
      <c r="M46" s="15">
        <f t="shared" si="0"/>
        <v>0</v>
      </c>
      <c r="N46" s="2" t="s">
        <v>187</v>
      </c>
    </row>
    <row r="47" spans="1:14" ht="12.75" customHeight="1">
      <c r="A47" s="62" t="s">
        <v>159</v>
      </c>
      <c r="B47" s="53" t="s">
        <v>160</v>
      </c>
      <c r="C47" s="54" t="s">
        <v>161</v>
      </c>
      <c r="D47" s="59">
        <v>3079082</v>
      </c>
      <c r="E47" s="59">
        <v>430000</v>
      </c>
      <c r="F47" s="46">
        <v>0</v>
      </c>
      <c r="G47" s="46">
        <v>0</v>
      </c>
      <c r="H47" s="46">
        <v>0</v>
      </c>
      <c r="I47" s="46">
        <v>0</v>
      </c>
      <c r="J47" s="46">
        <v>0</v>
      </c>
      <c r="K47" s="46">
        <v>0</v>
      </c>
      <c r="L47" s="46">
        <v>0</v>
      </c>
      <c r="M47" s="15">
        <f t="shared" si="0"/>
        <v>0</v>
      </c>
      <c r="N47" s="2" t="s">
        <v>187</v>
      </c>
    </row>
    <row r="48" spans="1:14" s="51" customFormat="1" ht="12.75" customHeight="1">
      <c r="A48" s="64" t="s">
        <v>162</v>
      </c>
      <c r="B48" s="65" t="s">
        <v>160</v>
      </c>
      <c r="C48" s="60" t="s">
        <v>161</v>
      </c>
      <c r="D48" s="59">
        <v>890000</v>
      </c>
      <c r="E48" s="59">
        <v>180000</v>
      </c>
      <c r="F48" s="46">
        <v>0</v>
      </c>
      <c r="G48" s="46">
        <v>0</v>
      </c>
      <c r="H48" s="46">
        <v>0</v>
      </c>
      <c r="I48" s="46">
        <v>0</v>
      </c>
      <c r="J48" s="46">
        <v>0</v>
      </c>
      <c r="K48" s="46">
        <v>0</v>
      </c>
      <c r="L48" s="46">
        <v>0</v>
      </c>
      <c r="M48" s="15">
        <f t="shared" si="0"/>
        <v>0</v>
      </c>
      <c r="N48" s="2" t="s">
        <v>187</v>
      </c>
    </row>
    <row r="49" spans="1:14" s="51" customFormat="1" ht="12.75" customHeight="1">
      <c r="A49" s="64" t="s">
        <v>163</v>
      </c>
      <c r="B49" s="65" t="s">
        <v>160</v>
      </c>
      <c r="C49" s="60" t="s">
        <v>164</v>
      </c>
      <c r="D49" s="59">
        <v>2299990</v>
      </c>
      <c r="E49" s="59">
        <v>230000</v>
      </c>
      <c r="F49" s="46">
        <v>0</v>
      </c>
      <c r="G49" s="46">
        <v>0</v>
      </c>
      <c r="H49" s="46">
        <v>0</v>
      </c>
      <c r="I49" s="46">
        <v>0</v>
      </c>
      <c r="J49" s="46">
        <v>0</v>
      </c>
      <c r="K49" s="46">
        <v>0</v>
      </c>
      <c r="L49" s="46">
        <v>0</v>
      </c>
      <c r="M49" s="15">
        <f t="shared" si="0"/>
        <v>0</v>
      </c>
      <c r="N49" s="2" t="s">
        <v>187</v>
      </c>
    </row>
    <row r="50" spans="1:14" s="51" customFormat="1" ht="12.75" customHeight="1">
      <c r="A50" s="66" t="s">
        <v>165</v>
      </c>
      <c r="B50" s="65" t="s">
        <v>166</v>
      </c>
      <c r="C50" s="60" t="s">
        <v>167</v>
      </c>
      <c r="D50" s="59">
        <v>97280</v>
      </c>
      <c r="E50" s="59">
        <v>82280</v>
      </c>
      <c r="F50" s="46">
        <v>0</v>
      </c>
      <c r="G50" s="46">
        <v>0</v>
      </c>
      <c r="H50" s="46">
        <v>0</v>
      </c>
      <c r="I50" s="46">
        <v>0</v>
      </c>
      <c r="J50" s="46">
        <v>0</v>
      </c>
      <c r="K50" s="46">
        <v>0</v>
      </c>
      <c r="L50" s="46">
        <v>0</v>
      </c>
      <c r="M50" s="15">
        <f t="shared" si="0"/>
        <v>0</v>
      </c>
      <c r="N50" s="2" t="s">
        <v>187</v>
      </c>
    </row>
    <row r="51" spans="1:14" s="51" customFormat="1" ht="12.75" customHeight="1">
      <c r="A51" s="66" t="s">
        <v>169</v>
      </c>
      <c r="B51" s="65" t="s">
        <v>170</v>
      </c>
      <c r="C51" s="60" t="s">
        <v>171</v>
      </c>
      <c r="D51" s="59">
        <v>634485</v>
      </c>
      <c r="E51" s="59">
        <v>275000</v>
      </c>
      <c r="F51" s="46">
        <v>0</v>
      </c>
      <c r="G51" s="46">
        <v>0</v>
      </c>
      <c r="H51" s="46">
        <v>0</v>
      </c>
      <c r="I51" s="46">
        <v>0</v>
      </c>
      <c r="J51" s="46">
        <v>0</v>
      </c>
      <c r="K51" s="46">
        <v>0</v>
      </c>
      <c r="L51" s="46">
        <v>0</v>
      </c>
      <c r="M51" s="15">
        <f t="shared" si="0"/>
        <v>0</v>
      </c>
      <c r="N51" s="2" t="s">
        <v>187</v>
      </c>
    </row>
    <row r="52" spans="1:14" s="51" customFormat="1" ht="12.75" customHeight="1">
      <c r="A52" s="66" t="s">
        <v>172</v>
      </c>
      <c r="B52" s="65" t="s">
        <v>170</v>
      </c>
      <c r="C52" s="60" t="s">
        <v>173</v>
      </c>
      <c r="D52" s="59">
        <v>183572</v>
      </c>
      <c r="E52" s="59">
        <v>100000</v>
      </c>
      <c r="F52" s="46">
        <v>0</v>
      </c>
      <c r="G52" s="46">
        <v>0</v>
      </c>
      <c r="H52" s="46">
        <v>0</v>
      </c>
      <c r="I52" s="46">
        <v>0</v>
      </c>
      <c r="J52" s="46">
        <v>0</v>
      </c>
      <c r="K52" s="46">
        <v>0</v>
      </c>
      <c r="L52" s="46">
        <v>0</v>
      </c>
      <c r="M52" s="15">
        <f t="shared" si="0"/>
        <v>0</v>
      </c>
      <c r="N52" s="2" t="s">
        <v>187</v>
      </c>
    </row>
    <row r="53" spans="1:14" s="51" customFormat="1" ht="12.75" customHeight="1">
      <c r="A53" s="66" t="s">
        <v>175</v>
      </c>
      <c r="B53" s="65" t="s">
        <v>170</v>
      </c>
      <c r="C53" s="60" t="s">
        <v>176</v>
      </c>
      <c r="D53" s="59">
        <v>221113</v>
      </c>
      <c r="E53" s="59">
        <v>150000</v>
      </c>
      <c r="F53" s="46">
        <v>0</v>
      </c>
      <c r="G53" s="46">
        <v>0</v>
      </c>
      <c r="H53" s="46">
        <v>0</v>
      </c>
      <c r="I53" s="46">
        <v>0</v>
      </c>
      <c r="J53" s="46">
        <v>0</v>
      </c>
      <c r="K53" s="46">
        <v>0</v>
      </c>
      <c r="L53" s="46">
        <v>0</v>
      </c>
      <c r="M53" s="15">
        <f t="shared" si="0"/>
        <v>0</v>
      </c>
      <c r="N53" s="2" t="s">
        <v>187</v>
      </c>
    </row>
    <row r="54" spans="1:14" s="51" customFormat="1" ht="12.75" customHeight="1">
      <c r="A54" s="66" t="s">
        <v>177</v>
      </c>
      <c r="B54" s="65" t="s">
        <v>170</v>
      </c>
      <c r="C54" s="60" t="s">
        <v>178</v>
      </c>
      <c r="D54" s="59">
        <v>253741</v>
      </c>
      <c r="E54" s="59">
        <v>150000</v>
      </c>
      <c r="F54" s="46">
        <v>0</v>
      </c>
      <c r="G54" s="46">
        <v>0</v>
      </c>
      <c r="H54" s="46">
        <v>0</v>
      </c>
      <c r="I54" s="46">
        <v>0</v>
      </c>
      <c r="J54" s="46">
        <v>0</v>
      </c>
      <c r="K54" s="46">
        <v>0</v>
      </c>
      <c r="L54" s="46">
        <v>0</v>
      </c>
      <c r="M54" s="15">
        <f t="shared" si="0"/>
        <v>0</v>
      </c>
      <c r="N54" s="2" t="s">
        <v>187</v>
      </c>
    </row>
    <row r="55" spans="1:14" s="51" customFormat="1" ht="12.75" customHeight="1">
      <c r="A55" s="66" t="s">
        <v>179</v>
      </c>
      <c r="B55" s="65" t="s">
        <v>170</v>
      </c>
      <c r="C55" s="60" t="s">
        <v>180</v>
      </c>
      <c r="D55" s="59">
        <v>325417</v>
      </c>
      <c r="E55" s="69">
        <v>150000</v>
      </c>
      <c r="F55" s="46">
        <v>0</v>
      </c>
      <c r="G55" s="46">
        <v>0</v>
      </c>
      <c r="H55" s="75">
        <v>0</v>
      </c>
      <c r="I55" s="46">
        <v>0</v>
      </c>
      <c r="J55" s="75">
        <v>0</v>
      </c>
      <c r="K55" s="46">
        <v>0</v>
      </c>
      <c r="L55" s="46">
        <v>0</v>
      </c>
      <c r="M55" s="15">
        <f t="shared" si="0"/>
        <v>0</v>
      </c>
      <c r="N55" s="2" t="s">
        <v>187</v>
      </c>
    </row>
    <row r="56" spans="1:14" ht="12.6">
      <c r="A56" s="4"/>
      <c r="B56" s="4"/>
      <c r="C56" s="4"/>
      <c r="D56" s="34">
        <f>SUM(D14:D55)</f>
        <v>33711383</v>
      </c>
      <c r="E56" s="34">
        <f>SUM(E14:E55)</f>
        <v>12848642</v>
      </c>
      <c r="F56" s="74"/>
      <c r="G56" s="74"/>
      <c r="H56" s="4"/>
      <c r="I56" s="74"/>
      <c r="J56" s="4"/>
      <c r="K56" s="74"/>
      <c r="L56" s="74"/>
      <c r="M56" s="4"/>
    </row>
    <row r="57" spans="1:14" ht="12.6">
      <c r="A57" s="4"/>
      <c r="B57" s="4"/>
      <c r="C57" s="4"/>
      <c r="D57" s="4"/>
      <c r="E57" s="35"/>
      <c r="F57" s="4"/>
      <c r="G57" s="4"/>
      <c r="H57" s="4"/>
      <c r="I57" s="4"/>
      <c r="J57" s="4"/>
      <c r="K57" s="4"/>
      <c r="L57" s="4"/>
      <c r="M57" s="4"/>
    </row>
  </sheetData>
  <mergeCells count="17">
    <mergeCell ref="J11:J12"/>
    <mergeCell ref="K11:K12"/>
    <mergeCell ref="M11:M12"/>
    <mergeCell ref="L11:L12"/>
    <mergeCell ref="A6:C6"/>
    <mergeCell ref="D7:M7"/>
    <mergeCell ref="D8:M8"/>
    <mergeCell ref="D9:M9"/>
    <mergeCell ref="A11:A13"/>
    <mergeCell ref="B11:B13"/>
    <mergeCell ref="C11:C13"/>
    <mergeCell ref="D11:D13"/>
    <mergeCell ref="E11:E13"/>
    <mergeCell ref="F11:F12"/>
    <mergeCell ref="G11:G12"/>
    <mergeCell ref="H11:H12"/>
    <mergeCell ref="I11:I12"/>
  </mergeCells>
  <dataValidations disablePrompts="1" count="4">
    <dataValidation type="decimal" operator="lessThanOrEqual" allowBlank="1" showInputMessage="1" showErrorMessage="1" error="max. 40" sqref="F14:F55" xr:uid="{922C48CA-C797-4846-BC0D-69EA96584837}">
      <formula1>40</formula1>
    </dataValidation>
    <dataValidation type="decimal" operator="lessThanOrEqual" allowBlank="1" showInputMessage="1" showErrorMessage="1" error="max. 15" sqref="G14:H55" xr:uid="{44A78A73-E904-41A6-9752-9769D6B56DB6}">
      <formula1>15</formula1>
    </dataValidation>
    <dataValidation type="decimal" operator="lessThanOrEqual" allowBlank="1" showInputMessage="1" showErrorMessage="1" error="max. 10" sqref="J14:K55" xr:uid="{93A7574F-3034-44AB-BE79-6EEFF484DD83}">
      <formula1>10</formula1>
    </dataValidation>
    <dataValidation type="decimal" operator="lessThanOrEqual" allowBlank="1" showInputMessage="1" showErrorMessage="1" error="max. 5" sqref="L14:L55 I14:I55" xr:uid="{09C2AF3B-972C-4876-BE9D-31E2C081FC88}">
      <formula1>5</formula1>
    </dataValidation>
  </dataValidations>
  <pageMargins left="0.7" right="0.7" top="0.78740157499999996" bottom="0.78740157499999996" header="0.3" footer="0.3"/>
  <pageSetup scale="3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93D3F-BE07-4C60-BA64-BBA44DD81B0A}">
  <sheetPr>
    <pageSetUpPr fitToPage="1"/>
  </sheetPr>
  <dimension ref="A1:CB60"/>
  <sheetViews>
    <sheetView showGridLines="0" zoomScale="78" zoomScaleNormal="78" workbookViewId="0">
      <selection activeCell="L60" sqref="L60"/>
    </sheetView>
  </sheetViews>
  <sheetFormatPr defaultColWidth="9.140625" defaultRowHeight="12"/>
  <cols>
    <col min="1" max="1" width="11.7109375" style="2" customWidth="1"/>
    <col min="2" max="2" width="30" style="2" bestFit="1" customWidth="1"/>
    <col min="3" max="3" width="43.7109375" style="2" customWidth="1"/>
    <col min="4" max="4" width="15.5703125" style="2" customWidth="1"/>
    <col min="5" max="5" width="15" style="2" customWidth="1"/>
    <col min="6" max="6" width="9.7109375" style="2" customWidth="1"/>
    <col min="7" max="13" width="9.28515625" style="2" customWidth="1"/>
    <col min="14" max="16384" width="9.140625" style="2"/>
  </cols>
  <sheetData>
    <row r="1" spans="1:80" ht="38.25" customHeight="1">
      <c r="A1" s="1" t="s">
        <v>0</v>
      </c>
    </row>
    <row r="2" spans="1:80" ht="15" customHeight="1">
      <c r="A2" s="3" t="s">
        <v>1</v>
      </c>
      <c r="D2" s="3" t="s">
        <v>2</v>
      </c>
    </row>
    <row r="3" spans="1:80" ht="15" customHeight="1">
      <c r="A3" s="3" t="s">
        <v>3</v>
      </c>
      <c r="D3" s="2" t="s">
        <v>4</v>
      </c>
    </row>
    <row r="4" spans="1:80" ht="15" customHeight="1">
      <c r="A4" s="3" t="s">
        <v>5</v>
      </c>
    </row>
    <row r="5" spans="1:80" ht="15" customHeight="1">
      <c r="A5" s="3" t="s">
        <v>6</v>
      </c>
    </row>
    <row r="6" spans="1:80" ht="15" customHeight="1">
      <c r="A6" s="87" t="s">
        <v>7</v>
      </c>
      <c r="B6" s="87"/>
      <c r="C6" s="87"/>
      <c r="D6" s="3" t="s">
        <v>8</v>
      </c>
    </row>
    <row r="7" spans="1:80" ht="26.25" customHeight="1">
      <c r="A7" s="3" t="s">
        <v>9</v>
      </c>
      <c r="D7" s="92" t="s">
        <v>10</v>
      </c>
      <c r="E7" s="92"/>
      <c r="F7" s="92"/>
      <c r="G7" s="92"/>
      <c r="H7" s="92"/>
      <c r="I7" s="92"/>
      <c r="J7" s="92"/>
      <c r="K7" s="92"/>
      <c r="L7" s="92"/>
      <c r="M7" s="92"/>
    </row>
    <row r="8" spans="1:80" ht="36" customHeight="1">
      <c r="D8" s="92" t="s">
        <v>11</v>
      </c>
      <c r="E8" s="92"/>
      <c r="F8" s="92"/>
      <c r="G8" s="92"/>
      <c r="H8" s="92"/>
      <c r="I8" s="92"/>
      <c r="J8" s="92"/>
      <c r="K8" s="92"/>
      <c r="L8" s="92"/>
      <c r="M8" s="92"/>
    </row>
    <row r="9" spans="1:80">
      <c r="D9" s="92" t="s">
        <v>12</v>
      </c>
      <c r="E9" s="92"/>
      <c r="F9" s="92"/>
      <c r="G9" s="92"/>
      <c r="H9" s="92"/>
      <c r="I9" s="92"/>
      <c r="J9" s="92"/>
      <c r="K9" s="92"/>
      <c r="L9" s="92"/>
      <c r="M9" s="92"/>
    </row>
    <row r="10" spans="1:80" ht="15" customHeight="1">
      <c r="A10" s="3"/>
    </row>
    <row r="11" spans="1:80" ht="26.65" customHeight="1">
      <c r="A11" s="88" t="s">
        <v>13</v>
      </c>
      <c r="B11" s="88" t="s">
        <v>14</v>
      </c>
      <c r="C11" s="88" t="s">
        <v>15</v>
      </c>
      <c r="D11" s="88" t="s">
        <v>16</v>
      </c>
      <c r="E11" s="90" t="s">
        <v>17</v>
      </c>
      <c r="F11" s="88" t="s">
        <v>18</v>
      </c>
      <c r="G11" s="88" t="s">
        <v>19</v>
      </c>
      <c r="H11" s="88" t="s">
        <v>20</v>
      </c>
      <c r="I11" s="88" t="s">
        <v>21</v>
      </c>
      <c r="J11" s="88" t="s">
        <v>22</v>
      </c>
      <c r="K11" s="88" t="s">
        <v>23</v>
      </c>
      <c r="L11" s="88" t="s">
        <v>24</v>
      </c>
      <c r="M11" s="88" t="s">
        <v>25</v>
      </c>
    </row>
    <row r="12" spans="1:80" ht="59.45" customHeight="1">
      <c r="A12" s="88"/>
      <c r="B12" s="88"/>
      <c r="C12" s="88"/>
      <c r="D12" s="88"/>
      <c r="E12" s="90"/>
      <c r="F12" s="88"/>
      <c r="G12" s="88"/>
      <c r="H12" s="88"/>
      <c r="I12" s="88"/>
      <c r="J12" s="88"/>
      <c r="K12" s="88"/>
      <c r="L12" s="88"/>
      <c r="M12" s="88"/>
    </row>
    <row r="13" spans="1:80" ht="42" customHeight="1">
      <c r="A13" s="89"/>
      <c r="B13" s="89"/>
      <c r="C13" s="89"/>
      <c r="D13" s="89"/>
      <c r="E13" s="91"/>
      <c r="F13" s="71" t="s">
        <v>34</v>
      </c>
      <c r="G13" s="71" t="s">
        <v>35</v>
      </c>
      <c r="H13" s="71" t="s">
        <v>35</v>
      </c>
      <c r="I13" s="71" t="s">
        <v>36</v>
      </c>
      <c r="J13" s="71" t="s">
        <v>37</v>
      </c>
      <c r="K13" s="71" t="s">
        <v>37</v>
      </c>
      <c r="L13" s="71" t="s">
        <v>36</v>
      </c>
      <c r="M13" s="71"/>
    </row>
    <row r="14" spans="1:80" s="5" customFormat="1" ht="12.75" customHeight="1">
      <c r="A14" s="6" t="s">
        <v>38</v>
      </c>
      <c r="B14" s="7" t="s">
        <v>39</v>
      </c>
      <c r="C14" s="7" t="s">
        <v>40</v>
      </c>
      <c r="D14" s="14">
        <v>157000</v>
      </c>
      <c r="E14" s="14">
        <v>100000</v>
      </c>
      <c r="F14" s="15">
        <v>32</v>
      </c>
      <c r="G14" s="15">
        <v>11</v>
      </c>
      <c r="H14" s="15">
        <v>12</v>
      </c>
      <c r="I14" s="15">
        <v>5</v>
      </c>
      <c r="J14" s="15">
        <v>7</v>
      </c>
      <c r="K14" s="15">
        <v>7</v>
      </c>
      <c r="L14" s="15">
        <v>3</v>
      </c>
      <c r="M14" s="15">
        <f>SUM(F14:L14)</f>
        <v>77</v>
      </c>
      <c r="N14" s="2"/>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row>
    <row r="15" spans="1:80" s="5" customFormat="1" ht="12.75" customHeight="1">
      <c r="A15" s="25" t="s">
        <v>44</v>
      </c>
      <c r="B15" s="11" t="s">
        <v>45</v>
      </c>
      <c r="C15" s="30" t="s">
        <v>46</v>
      </c>
      <c r="D15" s="14">
        <v>125000</v>
      </c>
      <c r="E15" s="14">
        <v>100000</v>
      </c>
      <c r="F15" s="19">
        <v>30</v>
      </c>
      <c r="G15" s="19">
        <v>10</v>
      </c>
      <c r="H15" s="19">
        <v>12</v>
      </c>
      <c r="I15" s="19">
        <v>5</v>
      </c>
      <c r="J15" s="19">
        <v>9</v>
      </c>
      <c r="K15" s="19">
        <v>9</v>
      </c>
      <c r="L15" s="19">
        <v>2</v>
      </c>
      <c r="M15" s="15">
        <f t="shared" ref="M15:M55" si="0">SUM(F15:L15)</f>
        <v>77</v>
      </c>
      <c r="N15" s="2"/>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row>
    <row r="16" spans="1:80" s="5" customFormat="1" ht="12.75" customHeight="1">
      <c r="A16" s="25" t="s">
        <v>48</v>
      </c>
      <c r="B16" s="11" t="s">
        <v>49</v>
      </c>
      <c r="C16" s="30" t="s">
        <v>50</v>
      </c>
      <c r="D16" s="14">
        <v>354448</v>
      </c>
      <c r="E16" s="14">
        <v>120000</v>
      </c>
      <c r="F16" s="19">
        <v>33</v>
      </c>
      <c r="G16" s="19">
        <v>13</v>
      </c>
      <c r="H16" s="19">
        <v>12</v>
      </c>
      <c r="I16" s="19">
        <v>4</v>
      </c>
      <c r="J16" s="19">
        <v>5</v>
      </c>
      <c r="K16" s="19">
        <v>4</v>
      </c>
      <c r="L16" s="19">
        <v>4</v>
      </c>
      <c r="M16" s="15">
        <f t="shared" si="0"/>
        <v>75</v>
      </c>
      <c r="N16" s="2"/>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row>
    <row r="17" spans="1:80" s="5" customFormat="1" ht="12.75" customHeight="1">
      <c r="A17" s="25" t="s">
        <v>52</v>
      </c>
      <c r="B17" s="11" t="s">
        <v>53</v>
      </c>
      <c r="C17" s="30" t="s">
        <v>54</v>
      </c>
      <c r="D17" s="14">
        <v>1151450</v>
      </c>
      <c r="E17" s="14">
        <v>150000</v>
      </c>
      <c r="F17" s="19">
        <v>32</v>
      </c>
      <c r="G17" s="19">
        <v>14</v>
      </c>
      <c r="H17" s="19">
        <v>12</v>
      </c>
      <c r="I17" s="19">
        <v>4</v>
      </c>
      <c r="J17" s="19">
        <v>5</v>
      </c>
      <c r="K17" s="19">
        <v>4</v>
      </c>
      <c r="L17" s="19">
        <v>4</v>
      </c>
      <c r="M17" s="15">
        <f t="shared" si="0"/>
        <v>75</v>
      </c>
      <c r="N17" s="2"/>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row>
    <row r="18" spans="1:80" s="5" customFormat="1" ht="12.75" customHeight="1">
      <c r="A18" s="25" t="s">
        <v>57</v>
      </c>
      <c r="B18" s="11" t="s">
        <v>58</v>
      </c>
      <c r="C18" s="30" t="s">
        <v>59</v>
      </c>
      <c r="D18" s="14">
        <v>2732880</v>
      </c>
      <c r="E18" s="14">
        <v>150000</v>
      </c>
      <c r="F18" s="8">
        <v>0</v>
      </c>
      <c r="G18" s="8">
        <v>0</v>
      </c>
      <c r="H18" s="8">
        <v>0</v>
      </c>
      <c r="I18" s="8">
        <v>0</v>
      </c>
      <c r="J18" s="8">
        <v>0</v>
      </c>
      <c r="K18" s="8">
        <v>0</v>
      </c>
      <c r="L18" s="8">
        <v>0</v>
      </c>
      <c r="M18" s="15">
        <f t="shared" si="0"/>
        <v>0</v>
      </c>
      <c r="N18" s="2" t="s">
        <v>189</v>
      </c>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row>
    <row r="19" spans="1:80" s="5" customFormat="1" ht="12.75" customHeight="1">
      <c r="A19" s="25" t="s">
        <v>60</v>
      </c>
      <c r="B19" s="11" t="s">
        <v>61</v>
      </c>
      <c r="C19" s="30" t="s">
        <v>62</v>
      </c>
      <c r="D19" s="14">
        <v>511900</v>
      </c>
      <c r="E19" s="14">
        <v>45000</v>
      </c>
      <c r="F19" s="8">
        <v>0</v>
      </c>
      <c r="G19" s="8">
        <v>0</v>
      </c>
      <c r="H19" s="8">
        <v>0</v>
      </c>
      <c r="I19" s="8">
        <v>0</v>
      </c>
      <c r="J19" s="8">
        <v>0</v>
      </c>
      <c r="K19" s="8">
        <v>0</v>
      </c>
      <c r="L19" s="8">
        <v>0</v>
      </c>
      <c r="M19" s="15">
        <f t="shared" si="0"/>
        <v>0</v>
      </c>
      <c r="N19" s="2" t="s">
        <v>189</v>
      </c>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row>
    <row r="20" spans="1:80" s="5" customFormat="1" ht="12.75" customHeight="1">
      <c r="A20" s="25" t="s">
        <v>64</v>
      </c>
      <c r="B20" s="11" t="s">
        <v>65</v>
      </c>
      <c r="C20" s="30" t="s">
        <v>66</v>
      </c>
      <c r="D20" s="14">
        <v>234690</v>
      </c>
      <c r="E20" s="14">
        <v>150000</v>
      </c>
      <c r="F20" s="8">
        <v>0</v>
      </c>
      <c r="G20" s="8">
        <v>0</v>
      </c>
      <c r="H20" s="8">
        <v>0</v>
      </c>
      <c r="I20" s="8">
        <v>0</v>
      </c>
      <c r="J20" s="8">
        <v>0</v>
      </c>
      <c r="K20" s="8">
        <v>0</v>
      </c>
      <c r="L20" s="8">
        <v>0</v>
      </c>
      <c r="M20" s="15">
        <f t="shared" si="0"/>
        <v>0</v>
      </c>
      <c r="N20" s="2" t="s">
        <v>189</v>
      </c>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row>
    <row r="21" spans="1:80" s="5" customFormat="1" ht="12.75" customHeight="1">
      <c r="A21" s="6" t="s">
        <v>67</v>
      </c>
      <c r="B21" s="11" t="s">
        <v>65</v>
      </c>
      <c r="C21" s="20" t="s">
        <v>68</v>
      </c>
      <c r="D21" s="21">
        <v>1892650</v>
      </c>
      <c r="E21" s="21">
        <v>500000</v>
      </c>
      <c r="F21" s="8">
        <v>0</v>
      </c>
      <c r="G21" s="8">
        <v>0</v>
      </c>
      <c r="H21" s="8">
        <v>0</v>
      </c>
      <c r="I21" s="8">
        <v>0</v>
      </c>
      <c r="J21" s="8">
        <v>0</v>
      </c>
      <c r="K21" s="8">
        <v>0</v>
      </c>
      <c r="L21" s="8">
        <v>0</v>
      </c>
      <c r="M21" s="15">
        <f t="shared" si="0"/>
        <v>0</v>
      </c>
      <c r="N21" s="2" t="s">
        <v>189</v>
      </c>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row>
    <row r="22" spans="1:80" s="5" customFormat="1" ht="12.75" customHeight="1">
      <c r="A22" s="25" t="s">
        <v>70</v>
      </c>
      <c r="B22" s="11" t="s">
        <v>71</v>
      </c>
      <c r="C22" s="24" t="s">
        <v>72</v>
      </c>
      <c r="D22" s="14">
        <v>7530900</v>
      </c>
      <c r="E22" s="14">
        <v>4600000</v>
      </c>
      <c r="F22" s="8">
        <v>0</v>
      </c>
      <c r="G22" s="8">
        <v>0</v>
      </c>
      <c r="H22" s="8">
        <v>0</v>
      </c>
      <c r="I22" s="8">
        <v>0</v>
      </c>
      <c r="J22" s="8">
        <v>0</v>
      </c>
      <c r="K22" s="8">
        <v>0</v>
      </c>
      <c r="L22" s="8">
        <v>0</v>
      </c>
      <c r="M22" s="15">
        <f t="shared" si="0"/>
        <v>0</v>
      </c>
      <c r="N22" s="2" t="s">
        <v>189</v>
      </c>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row>
    <row r="23" spans="1:80" s="5" customFormat="1" ht="12.75" customHeight="1">
      <c r="A23" s="25" t="s">
        <v>74</v>
      </c>
      <c r="B23" s="11" t="s">
        <v>71</v>
      </c>
      <c r="C23" s="24" t="s">
        <v>72</v>
      </c>
      <c r="D23" s="14">
        <v>3062960</v>
      </c>
      <c r="E23" s="14">
        <v>450000</v>
      </c>
      <c r="F23" s="8">
        <v>0</v>
      </c>
      <c r="G23" s="8">
        <v>0</v>
      </c>
      <c r="H23" s="8">
        <v>0</v>
      </c>
      <c r="I23" s="8">
        <v>0</v>
      </c>
      <c r="J23" s="8">
        <v>0</v>
      </c>
      <c r="K23" s="8">
        <v>0</v>
      </c>
      <c r="L23" s="8">
        <v>0</v>
      </c>
      <c r="M23" s="15">
        <f t="shared" si="0"/>
        <v>0</v>
      </c>
      <c r="N23" s="2" t="s">
        <v>189</v>
      </c>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row>
    <row r="24" spans="1:80" s="5" customFormat="1" ht="12.75" customHeight="1">
      <c r="A24" s="25" t="s">
        <v>77</v>
      </c>
      <c r="B24" s="11" t="s">
        <v>78</v>
      </c>
      <c r="C24" s="30" t="s">
        <v>79</v>
      </c>
      <c r="D24" s="14">
        <v>300000</v>
      </c>
      <c r="E24" s="14">
        <v>200000</v>
      </c>
      <c r="F24" s="8">
        <v>33</v>
      </c>
      <c r="G24" s="8">
        <v>13</v>
      </c>
      <c r="H24" s="8">
        <v>14</v>
      </c>
      <c r="I24" s="8">
        <v>5</v>
      </c>
      <c r="J24" s="8">
        <v>2</v>
      </c>
      <c r="K24" s="8">
        <v>7</v>
      </c>
      <c r="L24" s="8">
        <v>5</v>
      </c>
      <c r="M24" s="15">
        <f t="shared" si="0"/>
        <v>79</v>
      </c>
      <c r="N24" s="2"/>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row>
    <row r="25" spans="1:80" s="5" customFormat="1" ht="12.75" customHeight="1">
      <c r="A25" s="6" t="s">
        <v>81</v>
      </c>
      <c r="B25" s="20" t="s">
        <v>82</v>
      </c>
      <c r="C25" s="20" t="s">
        <v>83</v>
      </c>
      <c r="D25" s="14">
        <v>153400</v>
      </c>
      <c r="E25" s="14">
        <v>120000</v>
      </c>
      <c r="F25" s="8">
        <v>34</v>
      </c>
      <c r="G25" s="8">
        <v>11</v>
      </c>
      <c r="H25" s="8">
        <v>13</v>
      </c>
      <c r="I25" s="8">
        <v>5</v>
      </c>
      <c r="J25" s="8">
        <v>6</v>
      </c>
      <c r="K25" s="8">
        <v>8</v>
      </c>
      <c r="L25" s="8">
        <v>4</v>
      </c>
      <c r="M25" s="15">
        <f t="shared" si="0"/>
        <v>81</v>
      </c>
      <c r="N25" s="2"/>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row>
    <row r="26" spans="1:80" s="5" customFormat="1" ht="12.75" customHeight="1">
      <c r="A26" s="25" t="s">
        <v>85</v>
      </c>
      <c r="B26" s="11" t="s">
        <v>86</v>
      </c>
      <c r="C26" s="31" t="s">
        <v>87</v>
      </c>
      <c r="D26" s="14">
        <v>143000</v>
      </c>
      <c r="E26" s="14">
        <v>119000</v>
      </c>
      <c r="F26" s="22">
        <v>32</v>
      </c>
      <c r="G26" s="22">
        <v>12</v>
      </c>
      <c r="H26" s="22">
        <v>12</v>
      </c>
      <c r="I26" s="22">
        <v>5</v>
      </c>
      <c r="J26" s="22">
        <v>8</v>
      </c>
      <c r="K26" s="22">
        <v>9</v>
      </c>
      <c r="L26" s="22">
        <v>4</v>
      </c>
      <c r="M26" s="15">
        <f t="shared" si="0"/>
        <v>82</v>
      </c>
      <c r="N26" s="2"/>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row>
    <row r="27" spans="1:80" s="5" customFormat="1" ht="12.75" customHeight="1">
      <c r="A27" s="25" t="s">
        <v>89</v>
      </c>
      <c r="B27" s="32" t="s">
        <v>90</v>
      </c>
      <c r="C27" s="30" t="s">
        <v>91</v>
      </c>
      <c r="D27" s="14">
        <v>247900</v>
      </c>
      <c r="E27" s="14">
        <v>150000</v>
      </c>
      <c r="F27" s="22">
        <v>40</v>
      </c>
      <c r="G27" s="22">
        <v>14</v>
      </c>
      <c r="H27" s="22">
        <v>15</v>
      </c>
      <c r="I27" s="22">
        <v>5</v>
      </c>
      <c r="J27" s="22">
        <v>10</v>
      </c>
      <c r="K27" s="22">
        <v>10</v>
      </c>
      <c r="L27" s="22">
        <v>5</v>
      </c>
      <c r="M27" s="15">
        <f t="shared" si="0"/>
        <v>99</v>
      </c>
      <c r="N27" s="2"/>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row>
    <row r="28" spans="1:80" s="4" customFormat="1" ht="12.75" customHeight="1">
      <c r="A28" s="25" t="s">
        <v>92</v>
      </c>
      <c r="B28" s="11" t="s">
        <v>93</v>
      </c>
      <c r="C28" s="30" t="s">
        <v>94</v>
      </c>
      <c r="D28" s="14">
        <v>198000</v>
      </c>
      <c r="E28" s="14">
        <v>100000</v>
      </c>
      <c r="F28" s="8">
        <v>36</v>
      </c>
      <c r="G28" s="8">
        <v>14</v>
      </c>
      <c r="H28" s="8">
        <v>14</v>
      </c>
      <c r="I28" s="8">
        <v>5</v>
      </c>
      <c r="J28" s="8">
        <v>9</v>
      </c>
      <c r="K28" s="8">
        <v>9</v>
      </c>
      <c r="L28" s="8">
        <v>5</v>
      </c>
      <c r="M28" s="15">
        <f t="shared" si="0"/>
        <v>92</v>
      </c>
      <c r="N28" s="2"/>
    </row>
    <row r="29" spans="1:80" s="4" customFormat="1" ht="12.75" customHeight="1">
      <c r="A29" s="25" t="s">
        <v>96</v>
      </c>
      <c r="B29" s="11" t="s">
        <v>97</v>
      </c>
      <c r="C29" s="30" t="s">
        <v>98</v>
      </c>
      <c r="D29" s="14">
        <v>186000</v>
      </c>
      <c r="E29" s="14">
        <v>100000</v>
      </c>
      <c r="F29" s="8">
        <v>33</v>
      </c>
      <c r="G29" s="8">
        <v>10</v>
      </c>
      <c r="H29" s="8">
        <v>13</v>
      </c>
      <c r="I29" s="8">
        <v>5</v>
      </c>
      <c r="J29" s="8">
        <v>8</v>
      </c>
      <c r="K29" s="8">
        <v>8</v>
      </c>
      <c r="L29" s="8">
        <v>3</v>
      </c>
      <c r="M29" s="15">
        <f t="shared" si="0"/>
        <v>80</v>
      </c>
      <c r="N29" s="2"/>
    </row>
    <row r="30" spans="1:80" s="4" customFormat="1" ht="12.75" customHeight="1">
      <c r="A30" s="25" t="s">
        <v>102</v>
      </c>
      <c r="B30" s="11" t="s">
        <v>103</v>
      </c>
      <c r="C30" s="30" t="s">
        <v>104</v>
      </c>
      <c r="D30" s="14">
        <v>200000</v>
      </c>
      <c r="E30" s="14">
        <v>180000</v>
      </c>
      <c r="F30" s="8">
        <v>31</v>
      </c>
      <c r="G30" s="8">
        <v>11</v>
      </c>
      <c r="H30" s="8">
        <v>13</v>
      </c>
      <c r="I30" s="8">
        <v>5</v>
      </c>
      <c r="J30" s="8">
        <v>8</v>
      </c>
      <c r="K30" s="8">
        <v>9</v>
      </c>
      <c r="L30" s="8">
        <v>5</v>
      </c>
      <c r="M30" s="15">
        <f t="shared" si="0"/>
        <v>82</v>
      </c>
      <c r="N30" s="2"/>
    </row>
    <row r="31" spans="1:80" s="4" customFormat="1" ht="12.75" customHeight="1">
      <c r="A31" s="25" t="s">
        <v>106</v>
      </c>
      <c r="B31" s="11" t="s">
        <v>93</v>
      </c>
      <c r="C31" s="30" t="s">
        <v>107</v>
      </c>
      <c r="D31" s="14">
        <v>128300</v>
      </c>
      <c r="E31" s="14">
        <v>60000</v>
      </c>
      <c r="F31" s="8">
        <v>35</v>
      </c>
      <c r="G31" s="8">
        <v>14</v>
      </c>
      <c r="H31" s="8">
        <v>14</v>
      </c>
      <c r="I31" s="8">
        <v>5</v>
      </c>
      <c r="J31" s="8">
        <v>8</v>
      </c>
      <c r="K31" s="8">
        <v>9</v>
      </c>
      <c r="L31" s="8">
        <v>5</v>
      </c>
      <c r="M31" s="15">
        <f t="shared" si="0"/>
        <v>90</v>
      </c>
      <c r="N31" s="2"/>
    </row>
    <row r="32" spans="1:80" s="4" customFormat="1" ht="12.75" customHeight="1">
      <c r="A32" s="25" t="s">
        <v>108</v>
      </c>
      <c r="B32" s="32" t="s">
        <v>90</v>
      </c>
      <c r="C32" s="31" t="s">
        <v>109</v>
      </c>
      <c r="D32" s="14">
        <v>291500</v>
      </c>
      <c r="E32" s="14">
        <v>200000</v>
      </c>
      <c r="F32" s="8">
        <v>0</v>
      </c>
      <c r="G32" s="8">
        <v>0</v>
      </c>
      <c r="H32" s="8">
        <v>0</v>
      </c>
      <c r="I32" s="8">
        <v>0</v>
      </c>
      <c r="J32" s="8">
        <v>0</v>
      </c>
      <c r="K32" s="8">
        <v>0</v>
      </c>
      <c r="L32" s="8">
        <v>0</v>
      </c>
      <c r="M32" s="15">
        <f t="shared" si="0"/>
        <v>0</v>
      </c>
      <c r="N32" s="2" t="s">
        <v>189</v>
      </c>
    </row>
    <row r="33" spans="1:14" s="4" customFormat="1" ht="12.75" customHeight="1">
      <c r="A33" s="25" t="s">
        <v>110</v>
      </c>
      <c r="B33" s="11" t="s">
        <v>111</v>
      </c>
      <c r="C33" s="31" t="s">
        <v>112</v>
      </c>
      <c r="D33" s="14">
        <v>124000</v>
      </c>
      <c r="E33" s="14">
        <v>90000</v>
      </c>
      <c r="F33" s="8">
        <v>0</v>
      </c>
      <c r="G33" s="8">
        <v>0</v>
      </c>
      <c r="H33" s="8">
        <v>0</v>
      </c>
      <c r="I33" s="8">
        <v>0</v>
      </c>
      <c r="J33" s="8">
        <v>0</v>
      </c>
      <c r="K33" s="8">
        <v>0</v>
      </c>
      <c r="L33" s="8">
        <v>0</v>
      </c>
      <c r="M33" s="15">
        <f t="shared" si="0"/>
        <v>0</v>
      </c>
      <c r="N33" s="2" t="s">
        <v>189</v>
      </c>
    </row>
    <row r="34" spans="1:14" s="4" customFormat="1" ht="12.75" customHeight="1">
      <c r="A34" s="25" t="s">
        <v>114</v>
      </c>
      <c r="B34" s="11" t="s">
        <v>86</v>
      </c>
      <c r="C34" s="31" t="s">
        <v>115</v>
      </c>
      <c r="D34" s="14">
        <v>128000</v>
      </c>
      <c r="E34" s="14">
        <v>90000</v>
      </c>
      <c r="F34" s="8">
        <v>0</v>
      </c>
      <c r="G34" s="8">
        <v>0</v>
      </c>
      <c r="H34" s="8">
        <v>0</v>
      </c>
      <c r="I34" s="8">
        <v>0</v>
      </c>
      <c r="J34" s="8">
        <v>0</v>
      </c>
      <c r="K34" s="8">
        <v>0</v>
      </c>
      <c r="L34" s="8">
        <v>0</v>
      </c>
      <c r="M34" s="15">
        <f t="shared" si="0"/>
        <v>0</v>
      </c>
      <c r="N34" s="2" t="s">
        <v>189</v>
      </c>
    </row>
    <row r="35" spans="1:14" s="4" customFormat="1" ht="12.6" customHeight="1">
      <c r="A35" s="25" t="s">
        <v>116</v>
      </c>
      <c r="B35" s="11" t="s">
        <v>117</v>
      </c>
      <c r="C35" s="31" t="s">
        <v>118</v>
      </c>
      <c r="D35" s="14">
        <v>154845</v>
      </c>
      <c r="E35" s="14">
        <v>102362</v>
      </c>
      <c r="F35" s="8">
        <v>0</v>
      </c>
      <c r="G35" s="8">
        <v>0</v>
      </c>
      <c r="H35" s="8">
        <v>0</v>
      </c>
      <c r="I35" s="8">
        <v>0</v>
      </c>
      <c r="J35" s="8">
        <v>0</v>
      </c>
      <c r="K35" s="8">
        <v>0</v>
      </c>
      <c r="L35" s="8">
        <v>0</v>
      </c>
      <c r="M35" s="15">
        <f t="shared" si="0"/>
        <v>0</v>
      </c>
      <c r="N35" s="2" t="s">
        <v>189</v>
      </c>
    </row>
    <row r="36" spans="1:14" s="4" customFormat="1" ht="12.75" customHeight="1">
      <c r="A36" s="37" t="s">
        <v>120</v>
      </c>
      <c r="B36" s="38" t="s">
        <v>121</v>
      </c>
      <c r="C36" s="39" t="s">
        <v>122</v>
      </c>
      <c r="D36" s="14">
        <v>400000</v>
      </c>
      <c r="E36" s="40">
        <v>200000</v>
      </c>
      <c r="F36" s="8">
        <v>0</v>
      </c>
      <c r="G36" s="8">
        <v>0</v>
      </c>
      <c r="H36" s="8">
        <v>0</v>
      </c>
      <c r="I36" s="8">
        <v>0</v>
      </c>
      <c r="J36" s="8">
        <v>0</v>
      </c>
      <c r="K36" s="8">
        <v>0</v>
      </c>
      <c r="L36" s="8">
        <v>0</v>
      </c>
      <c r="M36" s="15">
        <f t="shared" si="0"/>
        <v>0</v>
      </c>
      <c r="N36" s="2" t="s">
        <v>188</v>
      </c>
    </row>
    <row r="37" spans="1:14" s="4" customFormat="1" ht="12.75" customHeight="1">
      <c r="A37" s="37" t="s">
        <v>125</v>
      </c>
      <c r="B37" s="38" t="s">
        <v>126</v>
      </c>
      <c r="C37" s="39" t="s">
        <v>127</v>
      </c>
      <c r="D37" s="40">
        <v>285000</v>
      </c>
      <c r="E37" s="40">
        <v>45000</v>
      </c>
      <c r="F37" s="8">
        <v>0</v>
      </c>
      <c r="G37" s="8">
        <v>0</v>
      </c>
      <c r="H37" s="8">
        <v>0</v>
      </c>
      <c r="I37" s="8">
        <v>0</v>
      </c>
      <c r="J37" s="8">
        <v>0</v>
      </c>
      <c r="K37" s="8">
        <v>0</v>
      </c>
      <c r="L37" s="8">
        <v>0</v>
      </c>
      <c r="M37" s="15">
        <f t="shared" si="0"/>
        <v>0</v>
      </c>
      <c r="N37" s="2" t="s">
        <v>188</v>
      </c>
    </row>
    <row r="38" spans="1:14" s="4" customFormat="1" ht="12.75" customHeight="1">
      <c r="A38" s="37" t="s">
        <v>129</v>
      </c>
      <c r="B38" s="38" t="s">
        <v>130</v>
      </c>
      <c r="C38" s="39" t="s">
        <v>131</v>
      </c>
      <c r="D38" s="40">
        <v>224440</v>
      </c>
      <c r="E38" s="40">
        <v>150000</v>
      </c>
      <c r="F38" s="8">
        <v>0</v>
      </c>
      <c r="G38" s="8">
        <v>0</v>
      </c>
      <c r="H38" s="8">
        <v>0</v>
      </c>
      <c r="I38" s="8">
        <v>0</v>
      </c>
      <c r="J38" s="8">
        <v>0</v>
      </c>
      <c r="K38" s="8">
        <v>0</v>
      </c>
      <c r="L38" s="8">
        <v>0</v>
      </c>
      <c r="M38" s="15">
        <f t="shared" si="0"/>
        <v>0</v>
      </c>
      <c r="N38" s="2" t="s">
        <v>188</v>
      </c>
    </row>
    <row r="39" spans="1:14" s="4" customFormat="1" ht="12.75" customHeight="1">
      <c r="A39" s="37" t="s">
        <v>133</v>
      </c>
      <c r="B39" s="38" t="s">
        <v>53</v>
      </c>
      <c r="C39" s="39" t="s">
        <v>134</v>
      </c>
      <c r="D39" s="40">
        <v>186205</v>
      </c>
      <c r="E39" s="40">
        <v>100000</v>
      </c>
      <c r="F39" s="8">
        <v>0</v>
      </c>
      <c r="G39" s="8">
        <v>0</v>
      </c>
      <c r="H39" s="8">
        <v>0</v>
      </c>
      <c r="I39" s="8">
        <v>0</v>
      </c>
      <c r="J39" s="8">
        <v>0</v>
      </c>
      <c r="K39" s="8">
        <v>0</v>
      </c>
      <c r="L39" s="8">
        <v>0</v>
      </c>
      <c r="M39" s="15">
        <f t="shared" si="0"/>
        <v>0</v>
      </c>
      <c r="N39" s="2" t="s">
        <v>188</v>
      </c>
    </row>
    <row r="40" spans="1:14" s="4" customFormat="1" ht="12.75" customHeight="1">
      <c r="A40" s="37" t="s">
        <v>135</v>
      </c>
      <c r="B40" s="38" t="s">
        <v>136</v>
      </c>
      <c r="C40" s="39" t="s">
        <v>137</v>
      </c>
      <c r="D40" s="40">
        <v>2750000</v>
      </c>
      <c r="E40" s="40">
        <v>1900000</v>
      </c>
      <c r="F40" s="8">
        <v>0</v>
      </c>
      <c r="G40" s="8">
        <v>0</v>
      </c>
      <c r="H40" s="8">
        <v>0</v>
      </c>
      <c r="I40" s="8">
        <v>0</v>
      </c>
      <c r="J40" s="8">
        <v>0</v>
      </c>
      <c r="K40" s="8">
        <v>0</v>
      </c>
      <c r="L40" s="8">
        <v>0</v>
      </c>
      <c r="M40" s="15">
        <f t="shared" si="0"/>
        <v>0</v>
      </c>
      <c r="N40" s="2" t="s">
        <v>188</v>
      </c>
    </row>
    <row r="41" spans="1:14" ht="12.75" customHeight="1">
      <c r="A41" s="25" t="s">
        <v>139</v>
      </c>
      <c r="B41" s="11" t="s">
        <v>140</v>
      </c>
      <c r="C41" s="31" t="s">
        <v>141</v>
      </c>
      <c r="D41" s="14">
        <v>47000</v>
      </c>
      <c r="E41" s="14">
        <v>30000</v>
      </c>
      <c r="F41" s="8">
        <v>0</v>
      </c>
      <c r="G41" s="8">
        <v>0</v>
      </c>
      <c r="H41" s="8">
        <v>0</v>
      </c>
      <c r="I41" s="8">
        <v>0</v>
      </c>
      <c r="J41" s="8">
        <v>0</v>
      </c>
      <c r="K41" s="8">
        <v>0</v>
      </c>
      <c r="L41" s="8">
        <v>0</v>
      </c>
      <c r="M41" s="15">
        <f t="shared" si="0"/>
        <v>0</v>
      </c>
      <c r="N41" s="2" t="s">
        <v>185</v>
      </c>
    </row>
    <row r="42" spans="1:14" ht="12.75" customHeight="1">
      <c r="A42" s="25" t="s">
        <v>143</v>
      </c>
      <c r="B42" s="11" t="s">
        <v>126</v>
      </c>
      <c r="C42" s="31" t="s">
        <v>144</v>
      </c>
      <c r="D42" s="14">
        <v>250000</v>
      </c>
      <c r="E42" s="14">
        <v>100000</v>
      </c>
      <c r="F42" s="8">
        <v>0</v>
      </c>
      <c r="G42" s="8">
        <v>0</v>
      </c>
      <c r="H42" s="8">
        <v>0</v>
      </c>
      <c r="I42" s="8">
        <v>0</v>
      </c>
      <c r="J42" s="8">
        <v>0</v>
      </c>
      <c r="K42" s="8">
        <v>0</v>
      </c>
      <c r="L42" s="8">
        <v>0</v>
      </c>
      <c r="M42" s="15">
        <f t="shared" si="0"/>
        <v>0</v>
      </c>
      <c r="N42" s="2" t="s">
        <v>185</v>
      </c>
    </row>
    <row r="43" spans="1:14" ht="12.75" customHeight="1">
      <c r="A43" s="25" t="s">
        <v>145</v>
      </c>
      <c r="B43" s="32" t="s">
        <v>90</v>
      </c>
      <c r="C43" s="31" t="s">
        <v>146</v>
      </c>
      <c r="D43" s="14">
        <v>101700</v>
      </c>
      <c r="E43" s="14">
        <v>60000</v>
      </c>
      <c r="F43" s="8">
        <v>0</v>
      </c>
      <c r="G43" s="8">
        <v>0</v>
      </c>
      <c r="H43" s="8">
        <v>0</v>
      </c>
      <c r="I43" s="8">
        <v>0</v>
      </c>
      <c r="J43" s="8">
        <v>0</v>
      </c>
      <c r="K43" s="8">
        <v>0</v>
      </c>
      <c r="L43" s="8">
        <v>0</v>
      </c>
      <c r="M43" s="15">
        <f t="shared" si="0"/>
        <v>0</v>
      </c>
      <c r="N43" s="2" t="s">
        <v>185</v>
      </c>
    </row>
    <row r="44" spans="1:14" ht="12.75" customHeight="1">
      <c r="A44" s="42" t="s">
        <v>148</v>
      </c>
      <c r="B44" s="43" t="s">
        <v>149</v>
      </c>
      <c r="C44" s="44" t="s">
        <v>150</v>
      </c>
      <c r="D44" s="45">
        <v>1085660</v>
      </c>
      <c r="E44" s="45">
        <v>390000</v>
      </c>
      <c r="F44" s="46">
        <v>0</v>
      </c>
      <c r="G44" s="46">
        <v>0</v>
      </c>
      <c r="H44" s="46">
        <v>0</v>
      </c>
      <c r="I44" s="46">
        <v>0</v>
      </c>
      <c r="J44" s="46">
        <v>0</v>
      </c>
      <c r="K44" s="46">
        <v>0</v>
      </c>
      <c r="L44" s="46">
        <v>0</v>
      </c>
      <c r="M44" s="15">
        <f t="shared" si="0"/>
        <v>0</v>
      </c>
      <c r="N44" s="2" t="s">
        <v>185</v>
      </c>
    </row>
    <row r="45" spans="1:14" ht="12.75" customHeight="1">
      <c r="A45" s="52" t="s">
        <v>154</v>
      </c>
      <c r="B45" s="53" t="s">
        <v>130</v>
      </c>
      <c r="C45" s="54" t="s">
        <v>155</v>
      </c>
      <c r="D45" s="59">
        <v>222875</v>
      </c>
      <c r="E45" s="59">
        <v>150000</v>
      </c>
      <c r="F45" s="46">
        <v>0</v>
      </c>
      <c r="G45" s="46">
        <v>0</v>
      </c>
      <c r="H45" s="46">
        <v>0</v>
      </c>
      <c r="I45" s="46">
        <v>0</v>
      </c>
      <c r="J45" s="46">
        <v>0</v>
      </c>
      <c r="K45" s="46">
        <v>0</v>
      </c>
      <c r="L45" s="46">
        <v>0</v>
      </c>
      <c r="M45" s="15">
        <f t="shared" si="0"/>
        <v>0</v>
      </c>
      <c r="N45" s="2" t="s">
        <v>185</v>
      </c>
    </row>
    <row r="46" spans="1:14" ht="12.75" customHeight="1">
      <c r="A46" s="52" t="s">
        <v>156</v>
      </c>
      <c r="B46" s="53" t="s">
        <v>157</v>
      </c>
      <c r="C46" s="54" t="s">
        <v>158</v>
      </c>
      <c r="D46" s="59">
        <v>165000</v>
      </c>
      <c r="E46" s="59">
        <v>100000</v>
      </c>
      <c r="F46" s="46">
        <v>0</v>
      </c>
      <c r="G46" s="46">
        <v>0</v>
      </c>
      <c r="H46" s="46">
        <v>0</v>
      </c>
      <c r="I46" s="46">
        <v>0</v>
      </c>
      <c r="J46" s="46">
        <v>0</v>
      </c>
      <c r="K46" s="46">
        <v>0</v>
      </c>
      <c r="L46" s="46">
        <v>0</v>
      </c>
      <c r="M46" s="15">
        <f t="shared" si="0"/>
        <v>0</v>
      </c>
      <c r="N46" s="2" t="s">
        <v>185</v>
      </c>
    </row>
    <row r="47" spans="1:14" ht="12.75" customHeight="1">
      <c r="A47" s="62" t="s">
        <v>159</v>
      </c>
      <c r="B47" s="53" t="s">
        <v>160</v>
      </c>
      <c r="C47" s="54" t="s">
        <v>161</v>
      </c>
      <c r="D47" s="59">
        <v>3079082</v>
      </c>
      <c r="E47" s="59">
        <v>430000</v>
      </c>
      <c r="F47" s="46">
        <v>0</v>
      </c>
      <c r="G47" s="46">
        <v>0</v>
      </c>
      <c r="H47" s="46">
        <v>0</v>
      </c>
      <c r="I47" s="46">
        <v>0</v>
      </c>
      <c r="J47" s="46">
        <v>0</v>
      </c>
      <c r="K47" s="46">
        <v>0</v>
      </c>
      <c r="L47" s="46">
        <v>0</v>
      </c>
      <c r="M47" s="15">
        <f t="shared" si="0"/>
        <v>0</v>
      </c>
      <c r="N47" s="2" t="s">
        <v>185</v>
      </c>
    </row>
    <row r="48" spans="1:14" s="51" customFormat="1" ht="12.75" customHeight="1">
      <c r="A48" s="64" t="s">
        <v>162</v>
      </c>
      <c r="B48" s="65" t="s">
        <v>160</v>
      </c>
      <c r="C48" s="60" t="s">
        <v>161</v>
      </c>
      <c r="D48" s="59">
        <v>890000</v>
      </c>
      <c r="E48" s="59">
        <v>180000</v>
      </c>
      <c r="F48" s="46">
        <v>0</v>
      </c>
      <c r="G48" s="46">
        <v>0</v>
      </c>
      <c r="H48" s="46">
        <v>0</v>
      </c>
      <c r="I48" s="46">
        <v>0</v>
      </c>
      <c r="J48" s="46">
        <v>0</v>
      </c>
      <c r="K48" s="46">
        <v>0</v>
      </c>
      <c r="L48" s="46">
        <v>0</v>
      </c>
      <c r="M48" s="15">
        <f t="shared" si="0"/>
        <v>0</v>
      </c>
      <c r="N48" s="2" t="s">
        <v>185</v>
      </c>
    </row>
    <row r="49" spans="1:14" s="51" customFormat="1" ht="12.75" customHeight="1">
      <c r="A49" s="64" t="s">
        <v>163</v>
      </c>
      <c r="B49" s="65" t="s">
        <v>160</v>
      </c>
      <c r="C49" s="60" t="s">
        <v>164</v>
      </c>
      <c r="D49" s="59">
        <v>2299990</v>
      </c>
      <c r="E49" s="59">
        <v>230000</v>
      </c>
      <c r="F49" s="46">
        <v>0</v>
      </c>
      <c r="G49" s="46">
        <v>0</v>
      </c>
      <c r="H49" s="46">
        <v>0</v>
      </c>
      <c r="I49" s="46">
        <v>0</v>
      </c>
      <c r="J49" s="46">
        <v>0</v>
      </c>
      <c r="K49" s="46">
        <v>0</v>
      </c>
      <c r="L49" s="46">
        <v>0</v>
      </c>
      <c r="M49" s="15">
        <f t="shared" si="0"/>
        <v>0</v>
      </c>
      <c r="N49" s="2" t="s">
        <v>185</v>
      </c>
    </row>
    <row r="50" spans="1:14" s="51" customFormat="1" ht="12.75" customHeight="1">
      <c r="A50" s="66" t="s">
        <v>165</v>
      </c>
      <c r="B50" s="65" t="s">
        <v>166</v>
      </c>
      <c r="C50" s="60" t="s">
        <v>167</v>
      </c>
      <c r="D50" s="59">
        <v>97280</v>
      </c>
      <c r="E50" s="59">
        <v>82280</v>
      </c>
      <c r="F50" s="46">
        <v>0</v>
      </c>
      <c r="G50" s="46">
        <v>0</v>
      </c>
      <c r="H50" s="46">
        <v>0</v>
      </c>
      <c r="I50" s="46">
        <v>0</v>
      </c>
      <c r="J50" s="46">
        <v>0</v>
      </c>
      <c r="K50" s="46">
        <v>0</v>
      </c>
      <c r="L50" s="46">
        <v>0</v>
      </c>
      <c r="M50" s="15">
        <f t="shared" si="0"/>
        <v>0</v>
      </c>
      <c r="N50" s="2" t="s">
        <v>185</v>
      </c>
    </row>
    <row r="51" spans="1:14" s="51" customFormat="1" ht="12.75" customHeight="1">
      <c r="A51" s="66" t="s">
        <v>169</v>
      </c>
      <c r="B51" s="65" t="s">
        <v>170</v>
      </c>
      <c r="C51" s="60" t="s">
        <v>171</v>
      </c>
      <c r="D51" s="59">
        <v>634485</v>
      </c>
      <c r="E51" s="59">
        <v>275000</v>
      </c>
      <c r="F51" s="46">
        <v>0</v>
      </c>
      <c r="G51" s="46">
        <v>0</v>
      </c>
      <c r="H51" s="46">
        <v>0</v>
      </c>
      <c r="I51" s="46">
        <v>0</v>
      </c>
      <c r="J51" s="46">
        <v>0</v>
      </c>
      <c r="K51" s="46">
        <v>0</v>
      </c>
      <c r="L51" s="46">
        <v>0</v>
      </c>
      <c r="M51" s="15">
        <f t="shared" si="0"/>
        <v>0</v>
      </c>
      <c r="N51" s="2" t="s">
        <v>185</v>
      </c>
    </row>
    <row r="52" spans="1:14" s="51" customFormat="1" ht="12.75" customHeight="1">
      <c r="A52" s="66" t="s">
        <v>172</v>
      </c>
      <c r="B52" s="65" t="s">
        <v>170</v>
      </c>
      <c r="C52" s="60" t="s">
        <v>173</v>
      </c>
      <c r="D52" s="59">
        <v>183572</v>
      </c>
      <c r="E52" s="59">
        <v>100000</v>
      </c>
      <c r="F52" s="46">
        <v>0</v>
      </c>
      <c r="G52" s="46">
        <v>0</v>
      </c>
      <c r="H52" s="46">
        <v>0</v>
      </c>
      <c r="I52" s="46">
        <v>0</v>
      </c>
      <c r="J52" s="46">
        <v>0</v>
      </c>
      <c r="K52" s="46">
        <v>0</v>
      </c>
      <c r="L52" s="46">
        <v>0</v>
      </c>
      <c r="M52" s="15">
        <f t="shared" si="0"/>
        <v>0</v>
      </c>
      <c r="N52" s="2" t="s">
        <v>185</v>
      </c>
    </row>
    <row r="53" spans="1:14" s="51" customFormat="1" ht="12.75" customHeight="1">
      <c r="A53" s="66" t="s">
        <v>175</v>
      </c>
      <c r="B53" s="65" t="s">
        <v>170</v>
      </c>
      <c r="C53" s="60" t="s">
        <v>176</v>
      </c>
      <c r="D53" s="59">
        <v>221113</v>
      </c>
      <c r="E53" s="59">
        <v>150000</v>
      </c>
      <c r="F53" s="46">
        <v>0</v>
      </c>
      <c r="G53" s="46">
        <v>0</v>
      </c>
      <c r="H53" s="46">
        <v>0</v>
      </c>
      <c r="I53" s="46">
        <v>0</v>
      </c>
      <c r="J53" s="46">
        <v>0</v>
      </c>
      <c r="K53" s="46">
        <v>0</v>
      </c>
      <c r="L53" s="46">
        <v>0</v>
      </c>
      <c r="M53" s="15">
        <f t="shared" si="0"/>
        <v>0</v>
      </c>
      <c r="N53" s="2" t="s">
        <v>185</v>
      </c>
    </row>
    <row r="54" spans="1:14" s="51" customFormat="1" ht="12.75" customHeight="1">
      <c r="A54" s="66" t="s">
        <v>177</v>
      </c>
      <c r="B54" s="65" t="s">
        <v>170</v>
      </c>
      <c r="C54" s="60" t="s">
        <v>178</v>
      </c>
      <c r="D54" s="59">
        <v>253741</v>
      </c>
      <c r="E54" s="59">
        <v>150000</v>
      </c>
      <c r="F54" s="46">
        <v>0</v>
      </c>
      <c r="G54" s="46">
        <v>0</v>
      </c>
      <c r="H54" s="46">
        <v>0</v>
      </c>
      <c r="I54" s="46">
        <v>0</v>
      </c>
      <c r="J54" s="46">
        <v>0</v>
      </c>
      <c r="K54" s="46">
        <v>0</v>
      </c>
      <c r="L54" s="46">
        <v>0</v>
      </c>
      <c r="M54" s="15">
        <f t="shared" si="0"/>
        <v>0</v>
      </c>
      <c r="N54" s="2" t="s">
        <v>185</v>
      </c>
    </row>
    <row r="55" spans="1:14" s="51" customFormat="1" ht="12.75" customHeight="1">
      <c r="A55" s="66" t="s">
        <v>179</v>
      </c>
      <c r="B55" s="65" t="s">
        <v>170</v>
      </c>
      <c r="C55" s="60" t="s">
        <v>180</v>
      </c>
      <c r="D55" s="59">
        <v>325417</v>
      </c>
      <c r="E55" s="69">
        <v>150000</v>
      </c>
      <c r="F55" s="75">
        <v>0</v>
      </c>
      <c r="G55" s="75">
        <v>0</v>
      </c>
      <c r="H55" s="46">
        <v>0</v>
      </c>
      <c r="I55" s="46">
        <v>0</v>
      </c>
      <c r="J55" s="75">
        <v>0</v>
      </c>
      <c r="K55" s="46">
        <v>0</v>
      </c>
      <c r="L55" s="75">
        <v>0</v>
      </c>
      <c r="M55" s="15">
        <f t="shared" si="0"/>
        <v>0</v>
      </c>
      <c r="N55" s="2" t="s">
        <v>185</v>
      </c>
    </row>
    <row r="56" spans="1:14" ht="12.6">
      <c r="A56" s="4"/>
      <c r="B56" s="4"/>
      <c r="C56" s="4"/>
      <c r="D56" s="34">
        <f>SUM(D14:D55)</f>
        <v>33711383</v>
      </c>
      <c r="E56" s="34">
        <f>SUM(E14:E55)</f>
        <v>12848642</v>
      </c>
      <c r="F56" s="4"/>
      <c r="G56" s="4"/>
      <c r="H56" s="74"/>
      <c r="I56" s="74"/>
      <c r="J56" s="4"/>
      <c r="K56" s="74"/>
      <c r="L56" s="4"/>
      <c r="M56" s="4"/>
    </row>
    <row r="57" spans="1:14" ht="12.6">
      <c r="A57" s="4"/>
      <c r="B57" s="4"/>
      <c r="C57" s="4"/>
      <c r="D57" s="4"/>
      <c r="E57" s="35"/>
      <c r="F57" s="4"/>
      <c r="G57" s="4"/>
      <c r="H57" s="4"/>
      <c r="I57" s="4"/>
      <c r="J57" s="4"/>
      <c r="K57" s="4"/>
      <c r="L57" s="4"/>
      <c r="M57" s="4"/>
    </row>
    <row r="60" spans="1:14">
      <c r="L60" s="2" t="s">
        <v>190</v>
      </c>
    </row>
  </sheetData>
  <mergeCells count="17">
    <mergeCell ref="J11:J12"/>
    <mergeCell ref="K11:K12"/>
    <mergeCell ref="M11:M12"/>
    <mergeCell ref="L11:L12"/>
    <mergeCell ref="A6:C6"/>
    <mergeCell ref="D7:M7"/>
    <mergeCell ref="D8:M8"/>
    <mergeCell ref="D9:M9"/>
    <mergeCell ref="A11:A13"/>
    <mergeCell ref="B11:B13"/>
    <mergeCell ref="C11:C13"/>
    <mergeCell ref="D11:D13"/>
    <mergeCell ref="E11:E13"/>
    <mergeCell ref="F11:F12"/>
    <mergeCell ref="G11:G12"/>
    <mergeCell ref="H11:H12"/>
    <mergeCell ref="I11:I12"/>
  </mergeCells>
  <dataValidations disablePrompts="1" count="4">
    <dataValidation type="decimal" operator="lessThanOrEqual" allowBlank="1" showInputMessage="1" showErrorMessage="1" error="max. 40" sqref="F14:F55" xr:uid="{4947C45C-2F1D-429B-A92E-A3D0D1C0938F}">
      <formula1>40</formula1>
    </dataValidation>
    <dataValidation type="decimal" operator="lessThanOrEqual" allowBlank="1" showInputMessage="1" showErrorMessage="1" error="max. 15" sqref="G14:H55" xr:uid="{1579346D-588F-4525-8CB7-E6359F4CB156}">
      <formula1>15</formula1>
    </dataValidation>
    <dataValidation type="decimal" operator="lessThanOrEqual" allowBlank="1" showInputMessage="1" showErrorMessage="1" error="max. 10" sqref="J14:K55" xr:uid="{E465B878-6461-4829-B9D2-6289B7A7A935}">
      <formula1>10</formula1>
    </dataValidation>
    <dataValidation type="decimal" operator="lessThanOrEqual" allowBlank="1" showInputMessage="1" showErrorMessage="1" error="max. 5" sqref="L14:L55 I14:I55" xr:uid="{E5E5EEDE-45D7-4114-A2DA-D76291C832D9}">
      <formula1>5</formula1>
    </dataValidation>
  </dataValidations>
  <pageMargins left="0.7" right="0.7" top="0.78740157499999996" bottom="0.78740157499999996" header="0.3" footer="0.3"/>
  <pageSetup scale="3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136BF-C6A7-4187-AAAD-1205F8A3B92C}">
  <sheetPr>
    <pageSetUpPr fitToPage="1"/>
  </sheetPr>
  <dimension ref="A1:CA57"/>
  <sheetViews>
    <sheetView showGridLines="0" zoomScale="78" zoomScaleNormal="78" workbookViewId="0"/>
  </sheetViews>
  <sheetFormatPr defaultColWidth="9.140625" defaultRowHeight="12"/>
  <cols>
    <col min="1" max="1" width="11.7109375" style="2" customWidth="1"/>
    <col min="2" max="2" width="30" style="2" bestFit="1" customWidth="1"/>
    <col min="3" max="3" width="43.7109375" style="2" customWidth="1"/>
    <col min="4" max="4" width="15.5703125" style="2" customWidth="1"/>
    <col min="5" max="5" width="15" style="2" customWidth="1"/>
    <col min="6" max="6" width="9.7109375" style="2" customWidth="1"/>
    <col min="7" max="13" width="9.28515625" style="2" customWidth="1"/>
    <col min="14" max="16384" width="9.140625" style="2"/>
  </cols>
  <sheetData>
    <row r="1" spans="1:79" ht="38.25" customHeight="1">
      <c r="A1" s="1" t="s">
        <v>0</v>
      </c>
    </row>
    <row r="2" spans="1:79" ht="15" customHeight="1">
      <c r="A2" s="3" t="s">
        <v>1</v>
      </c>
      <c r="D2" s="3" t="s">
        <v>2</v>
      </c>
    </row>
    <row r="3" spans="1:79" ht="15" customHeight="1">
      <c r="A3" s="3" t="s">
        <v>3</v>
      </c>
      <c r="D3" s="2" t="s">
        <v>4</v>
      </c>
    </row>
    <row r="4" spans="1:79" ht="15" customHeight="1">
      <c r="A4" s="3" t="s">
        <v>5</v>
      </c>
    </row>
    <row r="5" spans="1:79" ht="15" customHeight="1">
      <c r="A5" s="3" t="s">
        <v>6</v>
      </c>
    </row>
    <row r="6" spans="1:79" ht="15" customHeight="1">
      <c r="A6" s="87" t="s">
        <v>7</v>
      </c>
      <c r="B6" s="87"/>
      <c r="C6" s="87"/>
      <c r="D6" s="3" t="s">
        <v>8</v>
      </c>
    </row>
    <row r="7" spans="1:79" ht="26.25" customHeight="1">
      <c r="A7" s="3" t="s">
        <v>9</v>
      </c>
      <c r="D7" s="92" t="s">
        <v>10</v>
      </c>
      <c r="E7" s="92"/>
      <c r="F7" s="92"/>
      <c r="G7" s="92"/>
      <c r="H7" s="92"/>
      <c r="I7" s="92"/>
      <c r="J7" s="92"/>
      <c r="K7" s="92"/>
      <c r="L7" s="92"/>
      <c r="M7" s="92"/>
    </row>
    <row r="8" spans="1:79" ht="36" customHeight="1">
      <c r="D8" s="92" t="s">
        <v>11</v>
      </c>
      <c r="E8" s="92"/>
      <c r="F8" s="92"/>
      <c r="G8" s="92"/>
      <c r="H8" s="92"/>
      <c r="I8" s="92"/>
      <c r="J8" s="92"/>
      <c r="K8" s="92"/>
      <c r="L8" s="92"/>
      <c r="M8" s="92"/>
    </row>
    <row r="9" spans="1:79">
      <c r="D9" s="92" t="s">
        <v>12</v>
      </c>
      <c r="E9" s="92"/>
      <c r="F9" s="92"/>
      <c r="G9" s="92"/>
      <c r="H9" s="92"/>
      <c r="I9" s="92"/>
      <c r="J9" s="92"/>
      <c r="K9" s="92"/>
      <c r="L9" s="92"/>
      <c r="M9" s="92"/>
    </row>
    <row r="10" spans="1:79" ht="15" customHeight="1">
      <c r="A10" s="3"/>
    </row>
    <row r="11" spans="1:79" ht="26.65" customHeight="1">
      <c r="A11" s="88" t="s">
        <v>13</v>
      </c>
      <c r="B11" s="88" t="s">
        <v>14</v>
      </c>
      <c r="C11" s="88" t="s">
        <v>15</v>
      </c>
      <c r="D11" s="88" t="s">
        <v>16</v>
      </c>
      <c r="E11" s="90" t="s">
        <v>17</v>
      </c>
      <c r="F11" s="88" t="s">
        <v>18</v>
      </c>
      <c r="G11" s="88" t="s">
        <v>19</v>
      </c>
      <c r="H11" s="88" t="s">
        <v>20</v>
      </c>
      <c r="I11" s="88" t="s">
        <v>21</v>
      </c>
      <c r="J11" s="88" t="s">
        <v>22</v>
      </c>
      <c r="K11" s="88" t="s">
        <v>23</v>
      </c>
      <c r="L11" s="88" t="s">
        <v>24</v>
      </c>
      <c r="M11" s="88" t="s">
        <v>25</v>
      </c>
    </row>
    <row r="12" spans="1:79" ht="59.45" customHeight="1">
      <c r="A12" s="88"/>
      <c r="B12" s="88"/>
      <c r="C12" s="88"/>
      <c r="D12" s="88"/>
      <c r="E12" s="90"/>
      <c r="F12" s="88"/>
      <c r="G12" s="88"/>
      <c r="H12" s="88"/>
      <c r="I12" s="88"/>
      <c r="J12" s="88"/>
      <c r="K12" s="88"/>
      <c r="L12" s="88"/>
      <c r="M12" s="88"/>
    </row>
    <row r="13" spans="1:79" ht="42" customHeight="1">
      <c r="A13" s="89"/>
      <c r="B13" s="89"/>
      <c r="C13" s="89"/>
      <c r="D13" s="89"/>
      <c r="E13" s="91"/>
      <c r="F13" s="71" t="s">
        <v>34</v>
      </c>
      <c r="G13" s="71" t="s">
        <v>35</v>
      </c>
      <c r="H13" s="71" t="s">
        <v>35</v>
      </c>
      <c r="I13" s="71" t="s">
        <v>36</v>
      </c>
      <c r="J13" s="71" t="s">
        <v>37</v>
      </c>
      <c r="K13" s="71" t="s">
        <v>37</v>
      </c>
      <c r="L13" s="71" t="s">
        <v>36</v>
      </c>
      <c r="M13" s="71"/>
    </row>
    <row r="14" spans="1:79" s="5" customFormat="1" ht="12.75" customHeight="1">
      <c r="A14" s="6" t="s">
        <v>38</v>
      </c>
      <c r="B14" s="7" t="s">
        <v>39</v>
      </c>
      <c r="C14" s="7" t="s">
        <v>40</v>
      </c>
      <c r="D14" s="14">
        <v>157000</v>
      </c>
      <c r="E14" s="14">
        <v>100000</v>
      </c>
      <c r="F14" s="15">
        <v>30</v>
      </c>
      <c r="G14" s="15">
        <v>10</v>
      </c>
      <c r="H14" s="15">
        <v>12</v>
      </c>
      <c r="I14" s="15">
        <v>5</v>
      </c>
      <c r="J14" s="15">
        <v>7</v>
      </c>
      <c r="K14" s="15">
        <v>8</v>
      </c>
      <c r="L14" s="15">
        <v>3</v>
      </c>
      <c r="M14" s="15">
        <f>SUM(F14:L14)</f>
        <v>75</v>
      </c>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row>
    <row r="15" spans="1:79" s="5" customFormat="1" ht="12.75" customHeight="1">
      <c r="A15" s="25" t="s">
        <v>44</v>
      </c>
      <c r="B15" s="11" t="s">
        <v>45</v>
      </c>
      <c r="C15" s="30" t="s">
        <v>46</v>
      </c>
      <c r="D15" s="14">
        <v>125000</v>
      </c>
      <c r="E15" s="14">
        <v>100000</v>
      </c>
      <c r="F15" s="19">
        <v>30</v>
      </c>
      <c r="G15" s="19">
        <v>10</v>
      </c>
      <c r="H15" s="19">
        <v>12</v>
      </c>
      <c r="I15" s="19">
        <v>5</v>
      </c>
      <c r="J15" s="19">
        <v>9</v>
      </c>
      <c r="K15" s="19">
        <v>9</v>
      </c>
      <c r="L15" s="19">
        <v>2</v>
      </c>
      <c r="M15" s="15">
        <f t="shared" ref="M15:M55" si="0">SUM(F15:L15)</f>
        <v>77</v>
      </c>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row>
    <row r="16" spans="1:79" s="5" customFormat="1" ht="12.75" customHeight="1">
      <c r="A16" s="25" t="s">
        <v>48</v>
      </c>
      <c r="B16" s="11" t="s">
        <v>49</v>
      </c>
      <c r="C16" s="30" t="s">
        <v>50</v>
      </c>
      <c r="D16" s="14">
        <v>354448</v>
      </c>
      <c r="E16" s="14">
        <v>120000</v>
      </c>
      <c r="F16" s="19">
        <v>30</v>
      </c>
      <c r="G16" s="19">
        <v>13</v>
      </c>
      <c r="H16" s="19">
        <v>12</v>
      </c>
      <c r="I16" s="19">
        <v>4</v>
      </c>
      <c r="J16" s="19">
        <v>5</v>
      </c>
      <c r="K16" s="19">
        <v>4</v>
      </c>
      <c r="L16" s="19">
        <v>4</v>
      </c>
      <c r="M16" s="15">
        <f t="shared" si="0"/>
        <v>72</v>
      </c>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row>
    <row r="17" spans="1:79" s="5" customFormat="1" ht="12.75" customHeight="1">
      <c r="A17" s="25" t="s">
        <v>52</v>
      </c>
      <c r="B17" s="11" t="s">
        <v>53</v>
      </c>
      <c r="C17" s="30" t="s">
        <v>54</v>
      </c>
      <c r="D17" s="14">
        <v>1151450</v>
      </c>
      <c r="E17" s="14">
        <v>150000</v>
      </c>
      <c r="F17" s="19">
        <v>30</v>
      </c>
      <c r="G17" s="19">
        <v>12</v>
      </c>
      <c r="H17" s="19">
        <v>12</v>
      </c>
      <c r="I17" s="19">
        <v>4</v>
      </c>
      <c r="J17" s="19">
        <v>5</v>
      </c>
      <c r="K17" s="19">
        <v>4</v>
      </c>
      <c r="L17" s="19">
        <v>4</v>
      </c>
      <c r="M17" s="15">
        <f t="shared" si="0"/>
        <v>71</v>
      </c>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row>
    <row r="18" spans="1:79" s="5" customFormat="1" ht="12.75" customHeight="1">
      <c r="A18" s="25" t="s">
        <v>57</v>
      </c>
      <c r="B18" s="11" t="s">
        <v>58</v>
      </c>
      <c r="C18" s="30" t="s">
        <v>59</v>
      </c>
      <c r="D18" s="14">
        <v>2732880</v>
      </c>
      <c r="E18" s="14">
        <v>150000</v>
      </c>
      <c r="F18" s="8">
        <v>35</v>
      </c>
      <c r="G18" s="8">
        <v>13</v>
      </c>
      <c r="H18" s="8">
        <v>12</v>
      </c>
      <c r="I18" s="8">
        <v>5</v>
      </c>
      <c r="J18" s="8">
        <v>9</v>
      </c>
      <c r="K18" s="8">
        <v>9</v>
      </c>
      <c r="L18" s="8">
        <v>5</v>
      </c>
      <c r="M18" s="15">
        <f t="shared" si="0"/>
        <v>88</v>
      </c>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row>
    <row r="19" spans="1:79" s="5" customFormat="1" ht="12.75" customHeight="1">
      <c r="A19" s="25" t="s">
        <v>60</v>
      </c>
      <c r="B19" s="11" t="s">
        <v>61</v>
      </c>
      <c r="C19" s="30" t="s">
        <v>62</v>
      </c>
      <c r="D19" s="14">
        <v>511900</v>
      </c>
      <c r="E19" s="14">
        <v>45000</v>
      </c>
      <c r="F19" s="8">
        <v>35</v>
      </c>
      <c r="G19" s="8">
        <v>12</v>
      </c>
      <c r="H19" s="8">
        <v>12</v>
      </c>
      <c r="I19" s="8">
        <v>5</v>
      </c>
      <c r="J19" s="8">
        <v>8</v>
      </c>
      <c r="K19" s="8">
        <v>7</v>
      </c>
      <c r="L19" s="8">
        <v>5</v>
      </c>
      <c r="M19" s="15">
        <f t="shared" si="0"/>
        <v>84</v>
      </c>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row>
    <row r="20" spans="1:79" s="5" customFormat="1" ht="12.75" customHeight="1">
      <c r="A20" s="25" t="s">
        <v>64</v>
      </c>
      <c r="B20" s="11" t="s">
        <v>65</v>
      </c>
      <c r="C20" s="30" t="s">
        <v>66</v>
      </c>
      <c r="D20" s="14">
        <v>234690</v>
      </c>
      <c r="E20" s="14">
        <v>150000</v>
      </c>
      <c r="F20" s="8">
        <v>38</v>
      </c>
      <c r="G20" s="8">
        <v>12</v>
      </c>
      <c r="H20" s="8">
        <v>14</v>
      </c>
      <c r="I20" s="8">
        <v>5</v>
      </c>
      <c r="J20" s="8">
        <v>10</v>
      </c>
      <c r="K20" s="8">
        <v>9</v>
      </c>
      <c r="L20" s="8">
        <v>5</v>
      </c>
      <c r="M20" s="15">
        <f t="shared" si="0"/>
        <v>93</v>
      </c>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row>
    <row r="21" spans="1:79" s="5" customFormat="1" ht="12.75" customHeight="1">
      <c r="A21" s="6" t="s">
        <v>67</v>
      </c>
      <c r="B21" s="11" t="s">
        <v>65</v>
      </c>
      <c r="C21" s="20" t="s">
        <v>68</v>
      </c>
      <c r="D21" s="21">
        <v>1892650</v>
      </c>
      <c r="E21" s="21">
        <v>500000</v>
      </c>
      <c r="F21" s="8">
        <v>38</v>
      </c>
      <c r="G21" s="8">
        <v>12</v>
      </c>
      <c r="H21" s="8">
        <v>15</v>
      </c>
      <c r="I21" s="8">
        <v>5</v>
      </c>
      <c r="J21" s="8">
        <v>9</v>
      </c>
      <c r="K21" s="8">
        <v>8</v>
      </c>
      <c r="L21" s="8">
        <v>5</v>
      </c>
      <c r="M21" s="15">
        <f t="shared" si="0"/>
        <v>92</v>
      </c>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row>
    <row r="22" spans="1:79" s="5" customFormat="1" ht="12.75" customHeight="1">
      <c r="A22" s="25" t="s">
        <v>70</v>
      </c>
      <c r="B22" s="11" t="s">
        <v>71</v>
      </c>
      <c r="C22" s="24" t="s">
        <v>72</v>
      </c>
      <c r="D22" s="14">
        <v>7530900</v>
      </c>
      <c r="E22" s="14">
        <v>4600000</v>
      </c>
      <c r="F22" s="8">
        <v>34</v>
      </c>
      <c r="G22" s="8">
        <v>13</v>
      </c>
      <c r="H22" s="8">
        <v>15</v>
      </c>
      <c r="I22" s="8">
        <v>4</v>
      </c>
      <c r="J22" s="8">
        <v>9</v>
      </c>
      <c r="K22" s="8">
        <v>10</v>
      </c>
      <c r="L22" s="8">
        <v>5</v>
      </c>
      <c r="M22" s="15">
        <f t="shared" si="0"/>
        <v>90</v>
      </c>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row>
    <row r="23" spans="1:79" s="5" customFormat="1" ht="12.75" customHeight="1">
      <c r="A23" s="25" t="s">
        <v>74</v>
      </c>
      <c r="B23" s="11" t="s">
        <v>71</v>
      </c>
      <c r="C23" s="24" t="s">
        <v>72</v>
      </c>
      <c r="D23" s="14">
        <v>3062960</v>
      </c>
      <c r="E23" s="14">
        <v>450000</v>
      </c>
      <c r="F23" s="8">
        <v>33</v>
      </c>
      <c r="G23" s="8">
        <v>11</v>
      </c>
      <c r="H23" s="8">
        <v>11</v>
      </c>
      <c r="I23" s="8">
        <v>5</v>
      </c>
      <c r="J23" s="8">
        <v>8</v>
      </c>
      <c r="K23" s="8">
        <v>7</v>
      </c>
      <c r="L23" s="8">
        <v>5</v>
      </c>
      <c r="M23" s="15">
        <f t="shared" si="0"/>
        <v>80</v>
      </c>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row>
    <row r="24" spans="1:79" s="5" customFormat="1" ht="12.75" customHeight="1">
      <c r="A24" s="25" t="s">
        <v>77</v>
      </c>
      <c r="B24" s="11" t="s">
        <v>78</v>
      </c>
      <c r="C24" s="30" t="s">
        <v>79</v>
      </c>
      <c r="D24" s="14">
        <v>300000</v>
      </c>
      <c r="E24" s="14">
        <v>200000</v>
      </c>
      <c r="F24" s="8">
        <v>33</v>
      </c>
      <c r="G24" s="8">
        <v>13</v>
      </c>
      <c r="H24" s="8">
        <v>13</v>
      </c>
      <c r="I24" s="8">
        <v>5</v>
      </c>
      <c r="J24" s="8">
        <v>4</v>
      </c>
      <c r="K24" s="8">
        <v>5</v>
      </c>
      <c r="L24" s="8">
        <v>5</v>
      </c>
      <c r="M24" s="15">
        <f t="shared" si="0"/>
        <v>78</v>
      </c>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row>
    <row r="25" spans="1:79" s="5" customFormat="1" ht="12.75" customHeight="1">
      <c r="A25" s="6" t="s">
        <v>81</v>
      </c>
      <c r="B25" s="20" t="s">
        <v>82</v>
      </c>
      <c r="C25" s="20" t="s">
        <v>83</v>
      </c>
      <c r="D25" s="14">
        <v>153400</v>
      </c>
      <c r="E25" s="14">
        <v>120000</v>
      </c>
      <c r="F25" s="8">
        <v>36</v>
      </c>
      <c r="G25" s="8">
        <v>12</v>
      </c>
      <c r="H25" s="8">
        <v>12</v>
      </c>
      <c r="I25" s="8">
        <v>5</v>
      </c>
      <c r="J25" s="8">
        <v>5</v>
      </c>
      <c r="K25" s="8">
        <v>7</v>
      </c>
      <c r="L25" s="8">
        <v>4</v>
      </c>
      <c r="M25" s="15">
        <f t="shared" si="0"/>
        <v>81</v>
      </c>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row>
    <row r="26" spans="1:79" s="5" customFormat="1" ht="12.75" customHeight="1">
      <c r="A26" s="25" t="s">
        <v>85</v>
      </c>
      <c r="B26" s="11" t="s">
        <v>86</v>
      </c>
      <c r="C26" s="31" t="s">
        <v>87</v>
      </c>
      <c r="D26" s="14">
        <v>143000</v>
      </c>
      <c r="E26" s="14">
        <v>119000</v>
      </c>
      <c r="F26" s="22">
        <v>34</v>
      </c>
      <c r="G26" s="22">
        <v>12</v>
      </c>
      <c r="H26" s="22">
        <v>12</v>
      </c>
      <c r="I26" s="22">
        <v>5</v>
      </c>
      <c r="J26" s="22">
        <v>9</v>
      </c>
      <c r="K26" s="22">
        <v>9</v>
      </c>
      <c r="L26" s="22">
        <v>4</v>
      </c>
      <c r="M26" s="15">
        <f t="shared" si="0"/>
        <v>85</v>
      </c>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row>
    <row r="27" spans="1:79" s="5" customFormat="1" ht="12.75" customHeight="1">
      <c r="A27" s="25" t="s">
        <v>89</v>
      </c>
      <c r="B27" s="32" t="s">
        <v>90</v>
      </c>
      <c r="C27" s="30" t="s">
        <v>91</v>
      </c>
      <c r="D27" s="14">
        <v>247900</v>
      </c>
      <c r="E27" s="14">
        <v>150000</v>
      </c>
      <c r="F27" s="22">
        <v>39</v>
      </c>
      <c r="G27" s="22">
        <v>13</v>
      </c>
      <c r="H27" s="22">
        <v>14</v>
      </c>
      <c r="I27" s="22">
        <v>5</v>
      </c>
      <c r="J27" s="22">
        <v>9</v>
      </c>
      <c r="K27" s="22">
        <v>9</v>
      </c>
      <c r="L27" s="22">
        <v>5</v>
      </c>
      <c r="M27" s="15">
        <f t="shared" si="0"/>
        <v>94</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row>
    <row r="28" spans="1:79" s="4" customFormat="1" ht="12.75" customHeight="1">
      <c r="A28" s="25" t="s">
        <v>92</v>
      </c>
      <c r="B28" s="11" t="s">
        <v>93</v>
      </c>
      <c r="C28" s="30" t="s">
        <v>94</v>
      </c>
      <c r="D28" s="14">
        <v>198000</v>
      </c>
      <c r="E28" s="14">
        <v>100000</v>
      </c>
      <c r="F28" s="8">
        <v>39</v>
      </c>
      <c r="G28" s="8">
        <v>14</v>
      </c>
      <c r="H28" s="8">
        <v>14</v>
      </c>
      <c r="I28" s="8">
        <v>5</v>
      </c>
      <c r="J28" s="8">
        <v>9</v>
      </c>
      <c r="K28" s="8">
        <v>10</v>
      </c>
      <c r="L28" s="8">
        <v>5</v>
      </c>
      <c r="M28" s="15">
        <f t="shared" si="0"/>
        <v>96</v>
      </c>
    </row>
    <row r="29" spans="1:79" s="4" customFormat="1" ht="12.75" customHeight="1">
      <c r="A29" s="25" t="s">
        <v>96</v>
      </c>
      <c r="B29" s="11" t="s">
        <v>97</v>
      </c>
      <c r="C29" s="30" t="s">
        <v>98</v>
      </c>
      <c r="D29" s="14">
        <v>186000</v>
      </c>
      <c r="E29" s="14">
        <v>100000</v>
      </c>
      <c r="F29" s="8">
        <v>31</v>
      </c>
      <c r="G29" s="8">
        <v>8</v>
      </c>
      <c r="H29" s="8">
        <v>11</v>
      </c>
      <c r="I29" s="8">
        <v>5</v>
      </c>
      <c r="J29" s="8">
        <v>8</v>
      </c>
      <c r="K29" s="8">
        <v>9</v>
      </c>
      <c r="L29" s="8">
        <v>3</v>
      </c>
      <c r="M29" s="15">
        <f t="shared" si="0"/>
        <v>75</v>
      </c>
    </row>
    <row r="30" spans="1:79" s="4" customFormat="1" ht="12.75" customHeight="1">
      <c r="A30" s="25" t="s">
        <v>102</v>
      </c>
      <c r="B30" s="11" t="s">
        <v>103</v>
      </c>
      <c r="C30" s="30" t="s">
        <v>104</v>
      </c>
      <c r="D30" s="14">
        <v>200000</v>
      </c>
      <c r="E30" s="14">
        <v>180000</v>
      </c>
      <c r="F30" s="8">
        <v>31</v>
      </c>
      <c r="G30" s="8">
        <v>11</v>
      </c>
      <c r="H30" s="8">
        <v>11</v>
      </c>
      <c r="I30" s="8">
        <v>5</v>
      </c>
      <c r="J30" s="8">
        <v>10</v>
      </c>
      <c r="K30" s="8">
        <v>10</v>
      </c>
      <c r="L30" s="8">
        <v>4</v>
      </c>
      <c r="M30" s="15">
        <f t="shared" si="0"/>
        <v>82</v>
      </c>
    </row>
    <row r="31" spans="1:79" s="4" customFormat="1" ht="12.75" customHeight="1">
      <c r="A31" s="25" t="s">
        <v>106</v>
      </c>
      <c r="B31" s="11" t="s">
        <v>93</v>
      </c>
      <c r="C31" s="30" t="s">
        <v>107</v>
      </c>
      <c r="D31" s="14">
        <v>128300</v>
      </c>
      <c r="E31" s="14">
        <v>60000</v>
      </c>
      <c r="F31" s="8">
        <v>35</v>
      </c>
      <c r="G31" s="8">
        <v>14</v>
      </c>
      <c r="H31" s="8">
        <v>13</v>
      </c>
      <c r="I31" s="8">
        <v>5</v>
      </c>
      <c r="J31" s="8">
        <v>9</v>
      </c>
      <c r="K31" s="8">
        <v>10</v>
      </c>
      <c r="L31" s="8">
        <v>5</v>
      </c>
      <c r="M31" s="15">
        <f t="shared" si="0"/>
        <v>91</v>
      </c>
    </row>
    <row r="32" spans="1:79" s="4" customFormat="1" ht="12.75" customHeight="1">
      <c r="A32" s="25" t="s">
        <v>108</v>
      </c>
      <c r="B32" s="32" t="s">
        <v>90</v>
      </c>
      <c r="C32" s="31" t="s">
        <v>109</v>
      </c>
      <c r="D32" s="14">
        <v>291500</v>
      </c>
      <c r="E32" s="14">
        <v>200000</v>
      </c>
      <c r="F32" s="8">
        <v>37</v>
      </c>
      <c r="G32" s="8">
        <v>13</v>
      </c>
      <c r="H32" s="8">
        <v>15</v>
      </c>
      <c r="I32" s="8">
        <v>5</v>
      </c>
      <c r="J32" s="8">
        <v>8</v>
      </c>
      <c r="K32" s="8">
        <v>10</v>
      </c>
      <c r="L32" s="8">
        <v>5</v>
      </c>
      <c r="M32" s="15">
        <f t="shared" si="0"/>
        <v>93</v>
      </c>
    </row>
    <row r="33" spans="1:14" s="4" customFormat="1" ht="12.75" customHeight="1">
      <c r="A33" s="25" t="s">
        <v>110</v>
      </c>
      <c r="B33" s="11" t="s">
        <v>111</v>
      </c>
      <c r="C33" s="31" t="s">
        <v>112</v>
      </c>
      <c r="D33" s="14">
        <v>124000</v>
      </c>
      <c r="E33" s="14">
        <v>90000</v>
      </c>
      <c r="F33" s="8">
        <v>32</v>
      </c>
      <c r="G33" s="8">
        <v>12</v>
      </c>
      <c r="H33" s="8">
        <v>14</v>
      </c>
      <c r="I33" s="8">
        <v>5</v>
      </c>
      <c r="J33" s="8">
        <v>9</v>
      </c>
      <c r="K33" s="8">
        <v>8</v>
      </c>
      <c r="L33" s="8">
        <v>5</v>
      </c>
      <c r="M33" s="15">
        <f t="shared" si="0"/>
        <v>85</v>
      </c>
    </row>
    <row r="34" spans="1:14" s="4" customFormat="1" ht="12.75" customHeight="1">
      <c r="A34" s="25" t="s">
        <v>114</v>
      </c>
      <c r="B34" s="11" t="s">
        <v>86</v>
      </c>
      <c r="C34" s="31" t="s">
        <v>115</v>
      </c>
      <c r="D34" s="14">
        <v>128000</v>
      </c>
      <c r="E34" s="14">
        <v>90000</v>
      </c>
      <c r="F34" s="8">
        <v>38</v>
      </c>
      <c r="G34" s="8">
        <v>12</v>
      </c>
      <c r="H34" s="8">
        <v>15</v>
      </c>
      <c r="I34" s="8">
        <v>5</v>
      </c>
      <c r="J34" s="8">
        <v>9</v>
      </c>
      <c r="K34" s="8">
        <v>8</v>
      </c>
      <c r="L34" s="8">
        <v>4</v>
      </c>
      <c r="M34" s="15">
        <f t="shared" si="0"/>
        <v>91</v>
      </c>
    </row>
    <row r="35" spans="1:14" s="4" customFormat="1" ht="12.6" customHeight="1">
      <c r="A35" s="25" t="s">
        <v>116</v>
      </c>
      <c r="B35" s="11" t="s">
        <v>117</v>
      </c>
      <c r="C35" s="31" t="s">
        <v>118</v>
      </c>
      <c r="D35" s="14">
        <v>154845</v>
      </c>
      <c r="E35" s="14">
        <v>102362</v>
      </c>
      <c r="F35" s="8">
        <v>36</v>
      </c>
      <c r="G35" s="8">
        <v>13</v>
      </c>
      <c r="H35" s="8">
        <v>15</v>
      </c>
      <c r="I35" s="8">
        <v>3</v>
      </c>
      <c r="J35" s="8">
        <v>9</v>
      </c>
      <c r="K35" s="8">
        <v>9</v>
      </c>
      <c r="L35" s="8">
        <v>3</v>
      </c>
      <c r="M35" s="15">
        <f t="shared" si="0"/>
        <v>88</v>
      </c>
    </row>
    <row r="36" spans="1:14" s="4" customFormat="1" ht="12.75" customHeight="1">
      <c r="A36" s="37" t="s">
        <v>120</v>
      </c>
      <c r="B36" s="38" t="s">
        <v>121</v>
      </c>
      <c r="C36" s="39" t="s">
        <v>122</v>
      </c>
      <c r="D36" s="14">
        <v>400000</v>
      </c>
      <c r="E36" s="40">
        <v>200000</v>
      </c>
      <c r="F36" s="8">
        <v>31</v>
      </c>
      <c r="G36" s="8">
        <v>12</v>
      </c>
      <c r="H36" s="8">
        <v>13</v>
      </c>
      <c r="I36" s="8">
        <v>4</v>
      </c>
      <c r="J36" s="8">
        <v>9</v>
      </c>
      <c r="K36" s="8">
        <v>8</v>
      </c>
      <c r="L36" s="8">
        <v>4</v>
      </c>
      <c r="M36" s="15">
        <f t="shared" si="0"/>
        <v>81</v>
      </c>
    </row>
    <row r="37" spans="1:14" s="4" customFormat="1" ht="12.75" customHeight="1">
      <c r="A37" s="37" t="s">
        <v>125</v>
      </c>
      <c r="B37" s="38" t="s">
        <v>126</v>
      </c>
      <c r="C37" s="39" t="s">
        <v>127</v>
      </c>
      <c r="D37" s="40">
        <v>285000</v>
      </c>
      <c r="E37" s="40">
        <v>45000</v>
      </c>
      <c r="F37" s="8">
        <v>33</v>
      </c>
      <c r="G37" s="8">
        <v>13</v>
      </c>
      <c r="H37" s="8">
        <v>12</v>
      </c>
      <c r="I37" s="8">
        <v>5</v>
      </c>
      <c r="J37" s="8">
        <v>9</v>
      </c>
      <c r="K37" s="8">
        <v>8</v>
      </c>
      <c r="L37" s="8">
        <v>5</v>
      </c>
      <c r="M37" s="15">
        <f t="shared" si="0"/>
        <v>85</v>
      </c>
    </row>
    <row r="38" spans="1:14" s="4" customFormat="1" ht="12.75" customHeight="1">
      <c r="A38" s="37" t="s">
        <v>129</v>
      </c>
      <c r="B38" s="38" t="s">
        <v>130</v>
      </c>
      <c r="C38" s="39" t="s">
        <v>131</v>
      </c>
      <c r="D38" s="40">
        <v>224440</v>
      </c>
      <c r="E38" s="40">
        <v>150000</v>
      </c>
      <c r="F38" s="8">
        <v>31</v>
      </c>
      <c r="G38" s="8">
        <v>13</v>
      </c>
      <c r="H38" s="8">
        <v>13</v>
      </c>
      <c r="I38" s="8">
        <v>5</v>
      </c>
      <c r="J38" s="8">
        <v>9</v>
      </c>
      <c r="K38" s="8">
        <v>9</v>
      </c>
      <c r="L38" s="8">
        <v>5</v>
      </c>
      <c r="M38" s="15">
        <f t="shared" si="0"/>
        <v>85</v>
      </c>
    </row>
    <row r="39" spans="1:14" s="4" customFormat="1" ht="12.75" customHeight="1">
      <c r="A39" s="37" t="s">
        <v>133</v>
      </c>
      <c r="B39" s="38" t="s">
        <v>53</v>
      </c>
      <c r="C39" s="39" t="s">
        <v>134</v>
      </c>
      <c r="D39" s="40">
        <v>186205</v>
      </c>
      <c r="E39" s="40">
        <v>100000</v>
      </c>
      <c r="F39" s="8">
        <v>32</v>
      </c>
      <c r="G39" s="8">
        <v>13</v>
      </c>
      <c r="H39" s="8">
        <v>13</v>
      </c>
      <c r="I39" s="8">
        <v>5</v>
      </c>
      <c r="J39" s="8">
        <v>9</v>
      </c>
      <c r="K39" s="8">
        <v>8</v>
      </c>
      <c r="L39" s="8">
        <v>5</v>
      </c>
      <c r="M39" s="15">
        <f t="shared" si="0"/>
        <v>85</v>
      </c>
    </row>
    <row r="40" spans="1:14" s="4" customFormat="1" ht="12.75" customHeight="1">
      <c r="A40" s="37" t="s">
        <v>135</v>
      </c>
      <c r="B40" s="38" t="s">
        <v>136</v>
      </c>
      <c r="C40" s="39" t="s">
        <v>137</v>
      </c>
      <c r="D40" s="40">
        <v>2750000</v>
      </c>
      <c r="E40" s="40">
        <v>1900000</v>
      </c>
      <c r="F40" s="8">
        <v>35</v>
      </c>
      <c r="G40" s="8">
        <v>13</v>
      </c>
      <c r="H40" s="8">
        <v>15</v>
      </c>
      <c r="I40" s="8">
        <v>5</v>
      </c>
      <c r="J40" s="8">
        <v>9</v>
      </c>
      <c r="K40" s="8">
        <v>8</v>
      </c>
      <c r="L40" s="8">
        <v>5</v>
      </c>
      <c r="M40" s="15">
        <f t="shared" si="0"/>
        <v>90</v>
      </c>
    </row>
    <row r="41" spans="1:14" ht="12.75" customHeight="1">
      <c r="A41" s="25" t="s">
        <v>139</v>
      </c>
      <c r="B41" s="11" t="s">
        <v>140</v>
      </c>
      <c r="C41" s="31" t="s">
        <v>141</v>
      </c>
      <c r="D41" s="14">
        <v>47000</v>
      </c>
      <c r="E41" s="14">
        <v>30000</v>
      </c>
      <c r="F41" s="8">
        <v>0</v>
      </c>
      <c r="G41" s="8">
        <v>0</v>
      </c>
      <c r="H41" s="8">
        <v>0</v>
      </c>
      <c r="I41" s="8">
        <v>0</v>
      </c>
      <c r="J41" s="8">
        <v>0</v>
      </c>
      <c r="K41" s="8">
        <v>0</v>
      </c>
      <c r="L41" s="8">
        <v>0</v>
      </c>
      <c r="M41" s="15">
        <f t="shared" si="0"/>
        <v>0</v>
      </c>
      <c r="N41" s="2" t="s">
        <v>185</v>
      </c>
    </row>
    <row r="42" spans="1:14" ht="12.75" customHeight="1">
      <c r="A42" s="25" t="s">
        <v>143</v>
      </c>
      <c r="B42" s="11" t="s">
        <v>126</v>
      </c>
      <c r="C42" s="31" t="s">
        <v>144</v>
      </c>
      <c r="D42" s="14">
        <v>250000</v>
      </c>
      <c r="E42" s="14">
        <v>100000</v>
      </c>
      <c r="F42" s="8">
        <v>0</v>
      </c>
      <c r="G42" s="8">
        <v>0</v>
      </c>
      <c r="H42" s="8">
        <v>0</v>
      </c>
      <c r="I42" s="8">
        <v>0</v>
      </c>
      <c r="J42" s="8">
        <v>0</v>
      </c>
      <c r="K42" s="8">
        <v>0</v>
      </c>
      <c r="L42" s="8">
        <v>0</v>
      </c>
      <c r="M42" s="15">
        <f t="shared" si="0"/>
        <v>0</v>
      </c>
      <c r="N42" s="2" t="s">
        <v>185</v>
      </c>
    </row>
    <row r="43" spans="1:14" ht="12.75" customHeight="1">
      <c r="A43" s="25" t="s">
        <v>145</v>
      </c>
      <c r="B43" s="32" t="s">
        <v>90</v>
      </c>
      <c r="C43" s="31" t="s">
        <v>146</v>
      </c>
      <c r="D43" s="14">
        <v>101700</v>
      </c>
      <c r="E43" s="14">
        <v>60000</v>
      </c>
      <c r="F43" s="8">
        <v>0</v>
      </c>
      <c r="G43" s="8">
        <v>0</v>
      </c>
      <c r="H43" s="8">
        <v>0</v>
      </c>
      <c r="I43" s="8">
        <v>0</v>
      </c>
      <c r="J43" s="8">
        <v>0</v>
      </c>
      <c r="K43" s="8">
        <v>0</v>
      </c>
      <c r="L43" s="8">
        <v>0</v>
      </c>
      <c r="M43" s="15">
        <f t="shared" si="0"/>
        <v>0</v>
      </c>
      <c r="N43" s="2" t="s">
        <v>185</v>
      </c>
    </row>
    <row r="44" spans="1:14" ht="12.75" customHeight="1">
      <c r="A44" s="42" t="s">
        <v>148</v>
      </c>
      <c r="B44" s="43" t="s">
        <v>149</v>
      </c>
      <c r="C44" s="44" t="s">
        <v>150</v>
      </c>
      <c r="D44" s="45">
        <v>1085660</v>
      </c>
      <c r="E44" s="45">
        <v>390000</v>
      </c>
      <c r="F44" s="46">
        <v>0</v>
      </c>
      <c r="G44" s="46">
        <v>0</v>
      </c>
      <c r="H44" s="46">
        <v>0</v>
      </c>
      <c r="I44" s="46">
        <v>0</v>
      </c>
      <c r="J44" s="46">
        <v>0</v>
      </c>
      <c r="K44" s="46">
        <v>0</v>
      </c>
      <c r="L44" s="46">
        <v>0</v>
      </c>
      <c r="M44" s="15">
        <f t="shared" si="0"/>
        <v>0</v>
      </c>
      <c r="N44" s="2" t="s">
        <v>185</v>
      </c>
    </row>
    <row r="45" spans="1:14" ht="12.75" customHeight="1">
      <c r="A45" s="52" t="s">
        <v>154</v>
      </c>
      <c r="B45" s="53" t="s">
        <v>130</v>
      </c>
      <c r="C45" s="54" t="s">
        <v>155</v>
      </c>
      <c r="D45" s="59">
        <v>222875</v>
      </c>
      <c r="E45" s="59">
        <v>150000</v>
      </c>
      <c r="F45" s="46">
        <v>0</v>
      </c>
      <c r="G45" s="46">
        <v>0</v>
      </c>
      <c r="H45" s="46">
        <v>0</v>
      </c>
      <c r="I45" s="46">
        <v>0</v>
      </c>
      <c r="J45" s="46">
        <v>0</v>
      </c>
      <c r="K45" s="46">
        <v>0</v>
      </c>
      <c r="L45" s="46">
        <v>0</v>
      </c>
      <c r="M45" s="15">
        <f t="shared" si="0"/>
        <v>0</v>
      </c>
      <c r="N45" s="2" t="s">
        <v>185</v>
      </c>
    </row>
    <row r="46" spans="1:14" ht="12.75" customHeight="1">
      <c r="A46" s="52" t="s">
        <v>156</v>
      </c>
      <c r="B46" s="53" t="s">
        <v>157</v>
      </c>
      <c r="C46" s="54" t="s">
        <v>158</v>
      </c>
      <c r="D46" s="59">
        <v>165000</v>
      </c>
      <c r="E46" s="59">
        <v>100000</v>
      </c>
      <c r="F46" s="46">
        <v>0</v>
      </c>
      <c r="G46" s="46">
        <v>0</v>
      </c>
      <c r="H46" s="46">
        <v>0</v>
      </c>
      <c r="I46" s="46">
        <v>0</v>
      </c>
      <c r="J46" s="46">
        <v>0</v>
      </c>
      <c r="K46" s="46">
        <v>0</v>
      </c>
      <c r="L46" s="46">
        <v>0</v>
      </c>
      <c r="M46" s="15">
        <f t="shared" si="0"/>
        <v>0</v>
      </c>
      <c r="N46" s="2" t="s">
        <v>185</v>
      </c>
    </row>
    <row r="47" spans="1:14" ht="12.75" customHeight="1">
      <c r="A47" s="62" t="s">
        <v>159</v>
      </c>
      <c r="B47" s="53" t="s">
        <v>160</v>
      </c>
      <c r="C47" s="54" t="s">
        <v>161</v>
      </c>
      <c r="D47" s="59">
        <v>3079082</v>
      </c>
      <c r="E47" s="59">
        <v>430000</v>
      </c>
      <c r="F47" s="46">
        <v>0</v>
      </c>
      <c r="G47" s="46">
        <v>0</v>
      </c>
      <c r="H47" s="46">
        <v>0</v>
      </c>
      <c r="I47" s="46">
        <v>0</v>
      </c>
      <c r="J47" s="46">
        <v>0</v>
      </c>
      <c r="K47" s="46">
        <v>0</v>
      </c>
      <c r="L47" s="46">
        <v>0</v>
      </c>
      <c r="M47" s="15">
        <f t="shared" si="0"/>
        <v>0</v>
      </c>
      <c r="N47" s="2" t="s">
        <v>185</v>
      </c>
    </row>
    <row r="48" spans="1:14" s="51" customFormat="1" ht="12.75" customHeight="1">
      <c r="A48" s="64" t="s">
        <v>162</v>
      </c>
      <c r="B48" s="65" t="s">
        <v>160</v>
      </c>
      <c r="C48" s="60" t="s">
        <v>161</v>
      </c>
      <c r="D48" s="59">
        <v>890000</v>
      </c>
      <c r="E48" s="59">
        <v>180000</v>
      </c>
      <c r="F48" s="46">
        <v>0</v>
      </c>
      <c r="G48" s="46">
        <v>0</v>
      </c>
      <c r="H48" s="46">
        <v>0</v>
      </c>
      <c r="I48" s="46">
        <v>0</v>
      </c>
      <c r="J48" s="46">
        <v>0</v>
      </c>
      <c r="K48" s="46">
        <v>0</v>
      </c>
      <c r="L48" s="46">
        <v>0</v>
      </c>
      <c r="M48" s="15">
        <f t="shared" si="0"/>
        <v>0</v>
      </c>
      <c r="N48" s="2" t="s">
        <v>185</v>
      </c>
    </row>
    <row r="49" spans="1:14" s="51" customFormat="1" ht="12.75" customHeight="1">
      <c r="A49" s="64" t="s">
        <v>163</v>
      </c>
      <c r="B49" s="65" t="s">
        <v>160</v>
      </c>
      <c r="C49" s="60" t="s">
        <v>164</v>
      </c>
      <c r="D49" s="59">
        <v>2299990</v>
      </c>
      <c r="E49" s="59">
        <v>230000</v>
      </c>
      <c r="F49" s="46">
        <v>0</v>
      </c>
      <c r="G49" s="46">
        <v>0</v>
      </c>
      <c r="H49" s="46">
        <v>0</v>
      </c>
      <c r="I49" s="46">
        <v>0</v>
      </c>
      <c r="J49" s="46">
        <v>0</v>
      </c>
      <c r="K49" s="46">
        <v>0</v>
      </c>
      <c r="L49" s="46">
        <v>0</v>
      </c>
      <c r="M49" s="15">
        <f t="shared" si="0"/>
        <v>0</v>
      </c>
      <c r="N49" s="2" t="s">
        <v>185</v>
      </c>
    </row>
    <row r="50" spans="1:14" s="51" customFormat="1" ht="12.75" customHeight="1">
      <c r="A50" s="66" t="s">
        <v>165</v>
      </c>
      <c r="B50" s="65" t="s">
        <v>166</v>
      </c>
      <c r="C50" s="60" t="s">
        <v>167</v>
      </c>
      <c r="D50" s="59">
        <v>97280</v>
      </c>
      <c r="E50" s="59">
        <v>82280</v>
      </c>
      <c r="F50" s="46">
        <v>0</v>
      </c>
      <c r="G50" s="46">
        <v>0</v>
      </c>
      <c r="H50" s="46">
        <v>0</v>
      </c>
      <c r="I50" s="46">
        <v>0</v>
      </c>
      <c r="J50" s="46">
        <v>0</v>
      </c>
      <c r="K50" s="46">
        <v>0</v>
      </c>
      <c r="L50" s="46">
        <v>0</v>
      </c>
      <c r="M50" s="15">
        <f t="shared" si="0"/>
        <v>0</v>
      </c>
      <c r="N50" s="2" t="s">
        <v>185</v>
      </c>
    </row>
    <row r="51" spans="1:14" s="51" customFormat="1" ht="12.75" customHeight="1">
      <c r="A51" s="66" t="s">
        <v>169</v>
      </c>
      <c r="B51" s="65" t="s">
        <v>170</v>
      </c>
      <c r="C51" s="60" t="s">
        <v>171</v>
      </c>
      <c r="D51" s="59">
        <v>634485</v>
      </c>
      <c r="E51" s="59">
        <v>275000</v>
      </c>
      <c r="F51" s="46">
        <v>0</v>
      </c>
      <c r="G51" s="46">
        <v>0</v>
      </c>
      <c r="H51" s="46">
        <v>0</v>
      </c>
      <c r="I51" s="46">
        <v>0</v>
      </c>
      <c r="J51" s="46">
        <v>0</v>
      </c>
      <c r="K51" s="46">
        <v>0</v>
      </c>
      <c r="L51" s="46">
        <v>0</v>
      </c>
      <c r="M51" s="15">
        <f t="shared" si="0"/>
        <v>0</v>
      </c>
      <c r="N51" s="2" t="s">
        <v>185</v>
      </c>
    </row>
    <row r="52" spans="1:14" s="51" customFormat="1" ht="12.75" customHeight="1">
      <c r="A52" s="66" t="s">
        <v>172</v>
      </c>
      <c r="B52" s="65" t="s">
        <v>170</v>
      </c>
      <c r="C52" s="60" t="s">
        <v>173</v>
      </c>
      <c r="D52" s="59">
        <v>183572</v>
      </c>
      <c r="E52" s="59">
        <v>100000</v>
      </c>
      <c r="F52" s="46">
        <v>0</v>
      </c>
      <c r="G52" s="46">
        <v>0</v>
      </c>
      <c r="H52" s="46">
        <v>0</v>
      </c>
      <c r="I52" s="46">
        <v>0</v>
      </c>
      <c r="J52" s="46">
        <v>0</v>
      </c>
      <c r="K52" s="46">
        <v>0</v>
      </c>
      <c r="L52" s="46">
        <v>0</v>
      </c>
      <c r="M52" s="15">
        <f t="shared" si="0"/>
        <v>0</v>
      </c>
      <c r="N52" s="2" t="s">
        <v>185</v>
      </c>
    </row>
    <row r="53" spans="1:14" s="51" customFormat="1" ht="12.75" customHeight="1">
      <c r="A53" s="66" t="s">
        <v>175</v>
      </c>
      <c r="B53" s="65" t="s">
        <v>170</v>
      </c>
      <c r="C53" s="60" t="s">
        <v>176</v>
      </c>
      <c r="D53" s="59">
        <v>221113</v>
      </c>
      <c r="E53" s="59">
        <v>150000</v>
      </c>
      <c r="F53" s="46">
        <v>0</v>
      </c>
      <c r="G53" s="46">
        <v>0</v>
      </c>
      <c r="H53" s="46">
        <v>0</v>
      </c>
      <c r="I53" s="46">
        <v>0</v>
      </c>
      <c r="J53" s="46">
        <v>0</v>
      </c>
      <c r="K53" s="46">
        <v>0</v>
      </c>
      <c r="L53" s="46">
        <v>0</v>
      </c>
      <c r="M53" s="15">
        <f t="shared" si="0"/>
        <v>0</v>
      </c>
      <c r="N53" s="2" t="s">
        <v>185</v>
      </c>
    </row>
    <row r="54" spans="1:14" s="51" customFormat="1" ht="12.75" customHeight="1">
      <c r="A54" s="66" t="s">
        <v>177</v>
      </c>
      <c r="B54" s="65" t="s">
        <v>170</v>
      </c>
      <c r="C54" s="60" t="s">
        <v>178</v>
      </c>
      <c r="D54" s="59">
        <v>253741</v>
      </c>
      <c r="E54" s="59">
        <v>150000</v>
      </c>
      <c r="F54" s="46">
        <v>0</v>
      </c>
      <c r="G54" s="46">
        <v>0</v>
      </c>
      <c r="H54" s="46">
        <v>0</v>
      </c>
      <c r="I54" s="46">
        <v>0</v>
      </c>
      <c r="J54" s="46">
        <v>0</v>
      </c>
      <c r="K54" s="46">
        <v>0</v>
      </c>
      <c r="L54" s="46">
        <v>0</v>
      </c>
      <c r="M54" s="15">
        <f t="shared" si="0"/>
        <v>0</v>
      </c>
      <c r="N54" s="2" t="s">
        <v>185</v>
      </c>
    </row>
    <row r="55" spans="1:14" s="51" customFormat="1" ht="12.75" customHeight="1">
      <c r="A55" s="66" t="s">
        <v>179</v>
      </c>
      <c r="B55" s="65" t="s">
        <v>170</v>
      </c>
      <c r="C55" s="60" t="s">
        <v>180</v>
      </c>
      <c r="D55" s="59">
        <v>325417</v>
      </c>
      <c r="E55" s="69">
        <v>150000</v>
      </c>
      <c r="F55" s="75">
        <v>0</v>
      </c>
      <c r="G55" s="75">
        <v>0</v>
      </c>
      <c r="H55" s="46">
        <v>0</v>
      </c>
      <c r="I55" s="75">
        <v>0</v>
      </c>
      <c r="J55" s="46">
        <v>0</v>
      </c>
      <c r="K55" s="46">
        <v>0</v>
      </c>
      <c r="L55" s="46">
        <v>0</v>
      </c>
      <c r="M55" s="84">
        <f t="shared" si="0"/>
        <v>0</v>
      </c>
      <c r="N55" s="2" t="s">
        <v>185</v>
      </c>
    </row>
    <row r="56" spans="1:14" ht="12.6">
      <c r="A56" s="4"/>
      <c r="B56" s="4"/>
      <c r="C56" s="4"/>
      <c r="D56" s="34">
        <f>SUM(D14:D55)</f>
        <v>33711383</v>
      </c>
      <c r="E56" s="34">
        <f>SUM(E14:E55)</f>
        <v>12848642</v>
      </c>
      <c r="F56" s="4"/>
      <c r="G56" s="4"/>
      <c r="H56" s="74"/>
      <c r="I56" s="4"/>
      <c r="J56" s="74"/>
      <c r="K56" s="74"/>
      <c r="L56" s="74"/>
      <c r="M56" s="4"/>
    </row>
    <row r="57" spans="1:14" ht="12.6">
      <c r="A57" s="4"/>
      <c r="B57" s="4"/>
      <c r="C57" s="4"/>
      <c r="D57" s="4"/>
      <c r="E57" s="35"/>
      <c r="F57" s="4"/>
      <c r="G57" s="4"/>
      <c r="H57" s="4"/>
      <c r="I57" s="4"/>
      <c r="J57" s="4"/>
      <c r="K57" s="4"/>
      <c r="L57" s="4"/>
      <c r="M57" s="4"/>
    </row>
  </sheetData>
  <mergeCells count="17">
    <mergeCell ref="J11:J12"/>
    <mergeCell ref="K11:K12"/>
    <mergeCell ref="M11:M12"/>
    <mergeCell ref="L11:L12"/>
    <mergeCell ref="A6:C6"/>
    <mergeCell ref="D7:M7"/>
    <mergeCell ref="D8:M8"/>
    <mergeCell ref="D9:M9"/>
    <mergeCell ref="A11:A13"/>
    <mergeCell ref="B11:B13"/>
    <mergeCell ref="C11:C13"/>
    <mergeCell ref="D11:D13"/>
    <mergeCell ref="E11:E13"/>
    <mergeCell ref="F11:F12"/>
    <mergeCell ref="G11:G12"/>
    <mergeCell ref="H11:H12"/>
    <mergeCell ref="I11:I12"/>
  </mergeCells>
  <dataValidations disablePrompts="1" count="4">
    <dataValidation type="decimal" operator="lessThanOrEqual" allowBlank="1" showInputMessage="1" showErrorMessage="1" error="max. 40" sqref="F14:F55" xr:uid="{39476921-1911-4DCA-B931-8F8A4139C5CF}">
      <formula1>40</formula1>
    </dataValidation>
    <dataValidation type="decimal" operator="lessThanOrEqual" allowBlank="1" showInputMessage="1" showErrorMessage="1" error="max. 15" sqref="G14:H55" xr:uid="{37F17305-302C-4E20-AF8A-0560E862E068}">
      <formula1>15</formula1>
    </dataValidation>
    <dataValidation type="decimal" operator="lessThanOrEqual" allowBlank="1" showInputMessage="1" showErrorMessage="1" error="max. 10" sqref="J14:K55" xr:uid="{8B4C66BB-6EC9-46D1-8105-57EB3B0E2DB6}">
      <formula1>10</formula1>
    </dataValidation>
    <dataValidation type="decimal" operator="lessThanOrEqual" allowBlank="1" showInputMessage="1" showErrorMessage="1" error="max. 5" sqref="I14:I55 L14:L55" xr:uid="{BCA6AF5D-44D2-4AAB-ACD2-FFCB330DC2E7}">
      <formula1>5</formula1>
    </dataValidation>
  </dataValidations>
  <pageMargins left="0.7" right="0.7" top="0.78740157499999996" bottom="0.78740157499999996" header="0.3" footer="0.3"/>
  <pageSetup scale="3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DB78D-D4AE-47DC-B218-B4F02BF1D148}">
  <sheetPr>
    <pageSetUpPr fitToPage="1"/>
  </sheetPr>
  <dimension ref="A1:CA57"/>
  <sheetViews>
    <sheetView showGridLines="0" zoomScale="78" zoomScaleNormal="78" workbookViewId="0"/>
  </sheetViews>
  <sheetFormatPr defaultColWidth="9.140625" defaultRowHeight="12"/>
  <cols>
    <col min="1" max="1" width="11.7109375" style="2" customWidth="1"/>
    <col min="2" max="2" width="30" style="2" bestFit="1" customWidth="1"/>
    <col min="3" max="3" width="43.7109375" style="2" customWidth="1"/>
    <col min="4" max="4" width="15.5703125" style="2" customWidth="1"/>
    <col min="5" max="5" width="15" style="2" customWidth="1"/>
    <col min="6" max="6" width="9.7109375" style="2" customWidth="1"/>
    <col min="7" max="13" width="9.28515625" style="2" customWidth="1"/>
    <col min="14" max="16384" width="9.140625" style="2"/>
  </cols>
  <sheetData>
    <row r="1" spans="1:79" ht="38.25" customHeight="1">
      <c r="A1" s="1" t="s">
        <v>0</v>
      </c>
    </row>
    <row r="2" spans="1:79" ht="15" customHeight="1">
      <c r="A2" s="3" t="s">
        <v>1</v>
      </c>
      <c r="D2" s="3" t="s">
        <v>2</v>
      </c>
    </row>
    <row r="3" spans="1:79" ht="15" customHeight="1">
      <c r="A3" s="3" t="s">
        <v>3</v>
      </c>
      <c r="D3" s="2" t="s">
        <v>4</v>
      </c>
    </row>
    <row r="4" spans="1:79" ht="15" customHeight="1">
      <c r="A4" s="3" t="s">
        <v>5</v>
      </c>
    </row>
    <row r="5" spans="1:79" ht="15" customHeight="1">
      <c r="A5" s="3" t="s">
        <v>6</v>
      </c>
    </row>
    <row r="6" spans="1:79" ht="15" customHeight="1">
      <c r="A6" s="87" t="s">
        <v>7</v>
      </c>
      <c r="B6" s="87"/>
      <c r="C6" s="87"/>
      <c r="D6" s="3" t="s">
        <v>8</v>
      </c>
    </row>
    <row r="7" spans="1:79" ht="26.25" customHeight="1">
      <c r="A7" s="3" t="s">
        <v>9</v>
      </c>
      <c r="D7" s="92" t="s">
        <v>10</v>
      </c>
      <c r="E7" s="92"/>
      <c r="F7" s="92"/>
      <c r="G7" s="92"/>
      <c r="H7" s="92"/>
      <c r="I7" s="92"/>
      <c r="J7" s="92"/>
      <c r="K7" s="92"/>
      <c r="L7" s="92"/>
      <c r="M7" s="92"/>
    </row>
    <row r="8" spans="1:79" ht="36" customHeight="1">
      <c r="D8" s="92" t="s">
        <v>11</v>
      </c>
      <c r="E8" s="92"/>
      <c r="F8" s="92"/>
      <c r="G8" s="92"/>
      <c r="H8" s="92"/>
      <c r="I8" s="92"/>
      <c r="J8" s="92"/>
      <c r="K8" s="92"/>
      <c r="L8" s="92"/>
      <c r="M8" s="92"/>
    </row>
    <row r="9" spans="1:79">
      <c r="D9" s="92" t="s">
        <v>12</v>
      </c>
      <c r="E9" s="92"/>
      <c r="F9" s="92"/>
      <c r="G9" s="92"/>
      <c r="H9" s="92"/>
      <c r="I9" s="92"/>
      <c r="J9" s="92"/>
      <c r="K9" s="92"/>
      <c r="L9" s="92"/>
      <c r="M9" s="92"/>
    </row>
    <row r="10" spans="1:79" ht="15" customHeight="1">
      <c r="A10" s="3"/>
    </row>
    <row r="11" spans="1:79" ht="26.65" customHeight="1">
      <c r="A11" s="88" t="s">
        <v>13</v>
      </c>
      <c r="B11" s="88" t="s">
        <v>14</v>
      </c>
      <c r="C11" s="88" t="s">
        <v>15</v>
      </c>
      <c r="D11" s="88" t="s">
        <v>16</v>
      </c>
      <c r="E11" s="90" t="s">
        <v>17</v>
      </c>
      <c r="F11" s="88" t="s">
        <v>18</v>
      </c>
      <c r="G11" s="88" t="s">
        <v>19</v>
      </c>
      <c r="H11" s="88" t="s">
        <v>20</v>
      </c>
      <c r="I11" s="88" t="s">
        <v>21</v>
      </c>
      <c r="J11" s="88" t="s">
        <v>22</v>
      </c>
      <c r="K11" s="88" t="s">
        <v>23</v>
      </c>
      <c r="L11" s="88" t="s">
        <v>24</v>
      </c>
      <c r="M11" s="88" t="s">
        <v>25</v>
      </c>
    </row>
    <row r="12" spans="1:79" ht="59.45" customHeight="1">
      <c r="A12" s="88"/>
      <c r="B12" s="88"/>
      <c r="C12" s="88"/>
      <c r="D12" s="88"/>
      <c r="E12" s="90"/>
      <c r="F12" s="88"/>
      <c r="G12" s="88"/>
      <c r="H12" s="88"/>
      <c r="I12" s="88"/>
      <c r="J12" s="88"/>
      <c r="K12" s="88"/>
      <c r="L12" s="88"/>
      <c r="M12" s="88"/>
    </row>
    <row r="13" spans="1:79" ht="42" customHeight="1">
      <c r="A13" s="89"/>
      <c r="B13" s="89"/>
      <c r="C13" s="89"/>
      <c r="D13" s="89"/>
      <c r="E13" s="91"/>
      <c r="F13" s="71" t="s">
        <v>34</v>
      </c>
      <c r="G13" s="71" t="s">
        <v>35</v>
      </c>
      <c r="H13" s="71" t="s">
        <v>35</v>
      </c>
      <c r="I13" s="71" t="s">
        <v>36</v>
      </c>
      <c r="J13" s="71" t="s">
        <v>37</v>
      </c>
      <c r="K13" s="71" t="s">
        <v>37</v>
      </c>
      <c r="L13" s="71" t="s">
        <v>36</v>
      </c>
      <c r="M13" s="71"/>
    </row>
    <row r="14" spans="1:79" s="5" customFormat="1" ht="12.75" customHeight="1">
      <c r="A14" s="6" t="s">
        <v>38</v>
      </c>
      <c r="B14" s="7" t="s">
        <v>39</v>
      </c>
      <c r="C14" s="7" t="s">
        <v>40</v>
      </c>
      <c r="D14" s="14">
        <v>157000</v>
      </c>
      <c r="E14" s="14">
        <v>100000</v>
      </c>
      <c r="F14" s="15">
        <v>32</v>
      </c>
      <c r="G14" s="15">
        <v>11</v>
      </c>
      <c r="H14" s="15">
        <v>12</v>
      </c>
      <c r="I14" s="15">
        <v>5</v>
      </c>
      <c r="J14" s="15">
        <v>7</v>
      </c>
      <c r="K14" s="15">
        <v>7</v>
      </c>
      <c r="L14" s="15">
        <v>3</v>
      </c>
      <c r="M14" s="15">
        <f>SUM(F14:L14)</f>
        <v>77</v>
      </c>
      <c r="N14" s="2"/>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row>
    <row r="15" spans="1:79" s="5" customFormat="1" ht="12.75" customHeight="1">
      <c r="A15" s="25" t="s">
        <v>44</v>
      </c>
      <c r="B15" s="11" t="s">
        <v>45</v>
      </c>
      <c r="C15" s="30" t="s">
        <v>46</v>
      </c>
      <c r="D15" s="14">
        <v>125000</v>
      </c>
      <c r="E15" s="14">
        <v>100000</v>
      </c>
      <c r="F15" s="19">
        <v>30</v>
      </c>
      <c r="G15" s="19">
        <v>10</v>
      </c>
      <c r="H15" s="19">
        <v>12</v>
      </c>
      <c r="I15" s="19">
        <v>5</v>
      </c>
      <c r="J15" s="19">
        <v>9</v>
      </c>
      <c r="K15" s="19">
        <v>9</v>
      </c>
      <c r="L15" s="19">
        <v>2</v>
      </c>
      <c r="M15" s="15">
        <f t="shared" ref="M15:M55" si="0">SUM(F15:L15)</f>
        <v>77</v>
      </c>
      <c r="N15" s="2"/>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row>
    <row r="16" spans="1:79" s="5" customFormat="1" ht="12.75" customHeight="1">
      <c r="A16" s="25" t="s">
        <v>48</v>
      </c>
      <c r="B16" s="11" t="s">
        <v>49</v>
      </c>
      <c r="C16" s="30" t="s">
        <v>50</v>
      </c>
      <c r="D16" s="14">
        <v>354448</v>
      </c>
      <c r="E16" s="14">
        <v>120000</v>
      </c>
      <c r="F16" s="19">
        <v>33</v>
      </c>
      <c r="G16" s="19">
        <v>13</v>
      </c>
      <c r="H16" s="19">
        <v>12</v>
      </c>
      <c r="I16" s="19">
        <v>4</v>
      </c>
      <c r="J16" s="19">
        <v>5</v>
      </c>
      <c r="K16" s="19">
        <v>4</v>
      </c>
      <c r="L16" s="19">
        <v>4</v>
      </c>
      <c r="M16" s="15">
        <f t="shared" si="0"/>
        <v>75</v>
      </c>
      <c r="N16" s="2"/>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row>
    <row r="17" spans="1:79" s="5" customFormat="1" ht="12.75" customHeight="1">
      <c r="A17" s="25" t="s">
        <v>52</v>
      </c>
      <c r="B17" s="11" t="s">
        <v>53</v>
      </c>
      <c r="C17" s="30" t="s">
        <v>54</v>
      </c>
      <c r="D17" s="14">
        <v>1151450</v>
      </c>
      <c r="E17" s="14">
        <v>150000</v>
      </c>
      <c r="F17" s="19">
        <v>33</v>
      </c>
      <c r="G17" s="19">
        <v>14</v>
      </c>
      <c r="H17" s="19">
        <v>12</v>
      </c>
      <c r="I17" s="19">
        <v>4</v>
      </c>
      <c r="J17" s="19">
        <v>5</v>
      </c>
      <c r="K17" s="19">
        <v>4</v>
      </c>
      <c r="L17" s="19">
        <v>4</v>
      </c>
      <c r="M17" s="15">
        <f t="shared" si="0"/>
        <v>76</v>
      </c>
      <c r="N17" s="2"/>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row>
    <row r="18" spans="1:79" s="5" customFormat="1" ht="12.75" customHeight="1">
      <c r="A18" s="25" t="s">
        <v>57</v>
      </c>
      <c r="B18" s="11" t="s">
        <v>58</v>
      </c>
      <c r="C18" s="30" t="s">
        <v>59</v>
      </c>
      <c r="D18" s="14">
        <v>2732880</v>
      </c>
      <c r="E18" s="14">
        <v>150000</v>
      </c>
      <c r="F18" s="8">
        <v>32</v>
      </c>
      <c r="G18" s="8">
        <v>14</v>
      </c>
      <c r="H18" s="8">
        <v>12</v>
      </c>
      <c r="I18" s="8">
        <v>5</v>
      </c>
      <c r="J18" s="8">
        <v>8</v>
      </c>
      <c r="K18" s="8">
        <v>8</v>
      </c>
      <c r="L18" s="8">
        <v>5</v>
      </c>
      <c r="M18" s="15">
        <f t="shared" si="0"/>
        <v>84</v>
      </c>
      <c r="N18" s="2"/>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row>
    <row r="19" spans="1:79" s="5" customFormat="1" ht="12.75" customHeight="1">
      <c r="A19" s="25" t="s">
        <v>60</v>
      </c>
      <c r="B19" s="11" t="s">
        <v>61</v>
      </c>
      <c r="C19" s="30" t="s">
        <v>62</v>
      </c>
      <c r="D19" s="14">
        <v>511900</v>
      </c>
      <c r="E19" s="14">
        <v>45000</v>
      </c>
      <c r="F19" s="8">
        <v>33</v>
      </c>
      <c r="G19" s="8">
        <v>13</v>
      </c>
      <c r="H19" s="8">
        <v>13</v>
      </c>
      <c r="I19" s="8">
        <v>4</v>
      </c>
      <c r="J19" s="8">
        <v>9</v>
      </c>
      <c r="K19" s="8">
        <v>9</v>
      </c>
      <c r="L19" s="8">
        <v>5</v>
      </c>
      <c r="M19" s="15">
        <f t="shared" si="0"/>
        <v>86</v>
      </c>
      <c r="N19" s="2"/>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row>
    <row r="20" spans="1:79" s="5" customFormat="1" ht="12.75" customHeight="1">
      <c r="A20" s="25" t="s">
        <v>64</v>
      </c>
      <c r="B20" s="11" t="s">
        <v>65</v>
      </c>
      <c r="C20" s="30" t="s">
        <v>66</v>
      </c>
      <c r="D20" s="14">
        <v>234690</v>
      </c>
      <c r="E20" s="14">
        <v>150000</v>
      </c>
      <c r="F20" s="8">
        <v>35</v>
      </c>
      <c r="G20" s="8">
        <v>14</v>
      </c>
      <c r="H20" s="8">
        <v>13</v>
      </c>
      <c r="I20" s="8">
        <v>5</v>
      </c>
      <c r="J20" s="8">
        <v>10</v>
      </c>
      <c r="K20" s="8">
        <v>9</v>
      </c>
      <c r="L20" s="8">
        <v>5</v>
      </c>
      <c r="M20" s="15">
        <f t="shared" si="0"/>
        <v>91</v>
      </c>
      <c r="N20" s="2"/>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row>
    <row r="21" spans="1:79" s="5" customFormat="1" ht="12.75" customHeight="1">
      <c r="A21" s="6" t="s">
        <v>67</v>
      </c>
      <c r="B21" s="11" t="s">
        <v>65</v>
      </c>
      <c r="C21" s="20" t="s">
        <v>68</v>
      </c>
      <c r="D21" s="21">
        <v>1892650</v>
      </c>
      <c r="E21" s="21">
        <v>500000</v>
      </c>
      <c r="F21" s="8">
        <v>35</v>
      </c>
      <c r="G21" s="8">
        <v>14</v>
      </c>
      <c r="H21" s="8">
        <v>13</v>
      </c>
      <c r="I21" s="8">
        <v>5</v>
      </c>
      <c r="J21" s="8">
        <v>10</v>
      </c>
      <c r="K21" s="8">
        <v>9</v>
      </c>
      <c r="L21" s="8">
        <v>5</v>
      </c>
      <c r="M21" s="15">
        <f t="shared" si="0"/>
        <v>91</v>
      </c>
      <c r="N21" s="2"/>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row>
    <row r="22" spans="1:79" s="5" customFormat="1" ht="12.75" customHeight="1">
      <c r="A22" s="25" t="s">
        <v>70</v>
      </c>
      <c r="B22" s="11" t="s">
        <v>71</v>
      </c>
      <c r="C22" s="24" t="s">
        <v>72</v>
      </c>
      <c r="D22" s="14">
        <v>7530900</v>
      </c>
      <c r="E22" s="14">
        <v>4600000</v>
      </c>
      <c r="F22" s="8">
        <v>34</v>
      </c>
      <c r="G22" s="8">
        <v>14</v>
      </c>
      <c r="H22" s="8">
        <v>14</v>
      </c>
      <c r="I22" s="8">
        <v>3</v>
      </c>
      <c r="J22" s="8">
        <v>9</v>
      </c>
      <c r="K22" s="8">
        <v>10</v>
      </c>
      <c r="L22" s="8">
        <v>5</v>
      </c>
      <c r="M22" s="15">
        <f t="shared" si="0"/>
        <v>89</v>
      </c>
      <c r="N22" s="2"/>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row>
    <row r="23" spans="1:79" s="5" customFormat="1" ht="12.75" customHeight="1">
      <c r="A23" s="25" t="s">
        <v>74</v>
      </c>
      <c r="B23" s="11" t="s">
        <v>71</v>
      </c>
      <c r="C23" s="24" t="s">
        <v>72</v>
      </c>
      <c r="D23" s="14">
        <v>3062960</v>
      </c>
      <c r="E23" s="14">
        <v>450000</v>
      </c>
      <c r="F23" s="8">
        <v>37</v>
      </c>
      <c r="G23" s="8">
        <v>13</v>
      </c>
      <c r="H23" s="8">
        <v>14</v>
      </c>
      <c r="I23" s="8">
        <v>4</v>
      </c>
      <c r="J23" s="8">
        <v>9</v>
      </c>
      <c r="K23" s="8">
        <v>7</v>
      </c>
      <c r="L23" s="8">
        <v>5</v>
      </c>
      <c r="M23" s="15">
        <f t="shared" si="0"/>
        <v>89</v>
      </c>
      <c r="N23" s="2"/>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row>
    <row r="24" spans="1:79" s="5" customFormat="1" ht="12.75" customHeight="1">
      <c r="A24" s="25" t="s">
        <v>77</v>
      </c>
      <c r="B24" s="11" t="s">
        <v>78</v>
      </c>
      <c r="C24" s="30" t="s">
        <v>79</v>
      </c>
      <c r="D24" s="14">
        <v>300000</v>
      </c>
      <c r="E24" s="14">
        <v>200000</v>
      </c>
      <c r="F24" s="8">
        <v>33</v>
      </c>
      <c r="G24" s="8">
        <v>12</v>
      </c>
      <c r="H24" s="8">
        <v>11</v>
      </c>
      <c r="I24" s="8">
        <v>4</v>
      </c>
      <c r="J24" s="8">
        <v>2</v>
      </c>
      <c r="K24" s="8">
        <v>2</v>
      </c>
      <c r="L24" s="8">
        <v>5</v>
      </c>
      <c r="M24" s="15">
        <f t="shared" si="0"/>
        <v>69</v>
      </c>
      <c r="N24" s="2"/>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row>
    <row r="25" spans="1:79" s="5" customFormat="1" ht="12.75" customHeight="1">
      <c r="A25" s="6" t="s">
        <v>81</v>
      </c>
      <c r="B25" s="20" t="s">
        <v>82</v>
      </c>
      <c r="C25" s="20" t="s">
        <v>83</v>
      </c>
      <c r="D25" s="14">
        <v>153400</v>
      </c>
      <c r="E25" s="14">
        <v>120000</v>
      </c>
      <c r="F25" s="8">
        <v>36</v>
      </c>
      <c r="G25" s="8">
        <v>11</v>
      </c>
      <c r="H25" s="8">
        <v>11</v>
      </c>
      <c r="I25" s="8">
        <v>5</v>
      </c>
      <c r="J25" s="8">
        <v>4</v>
      </c>
      <c r="K25" s="8">
        <v>8</v>
      </c>
      <c r="L25" s="8">
        <v>4</v>
      </c>
      <c r="M25" s="15">
        <f t="shared" si="0"/>
        <v>79</v>
      </c>
      <c r="N25" s="2"/>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row>
    <row r="26" spans="1:79" s="5" customFormat="1" ht="12.75" customHeight="1">
      <c r="A26" s="25" t="s">
        <v>85</v>
      </c>
      <c r="B26" s="11" t="s">
        <v>86</v>
      </c>
      <c r="C26" s="31" t="s">
        <v>87</v>
      </c>
      <c r="D26" s="14">
        <v>143000</v>
      </c>
      <c r="E26" s="14">
        <v>119000</v>
      </c>
      <c r="F26" s="22">
        <v>33</v>
      </c>
      <c r="G26" s="22">
        <v>11</v>
      </c>
      <c r="H26" s="22">
        <v>11</v>
      </c>
      <c r="I26" s="22">
        <v>5</v>
      </c>
      <c r="J26" s="22">
        <v>9</v>
      </c>
      <c r="K26" s="22">
        <v>8</v>
      </c>
      <c r="L26" s="22">
        <v>4</v>
      </c>
      <c r="M26" s="15">
        <f t="shared" si="0"/>
        <v>81</v>
      </c>
      <c r="N26" s="2"/>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row>
    <row r="27" spans="1:79" s="5" customFormat="1" ht="12.75" customHeight="1">
      <c r="A27" s="25" t="s">
        <v>89</v>
      </c>
      <c r="B27" s="32" t="s">
        <v>90</v>
      </c>
      <c r="C27" s="30" t="s">
        <v>91</v>
      </c>
      <c r="D27" s="14">
        <v>247900</v>
      </c>
      <c r="E27" s="14">
        <v>150000</v>
      </c>
      <c r="F27" s="22">
        <v>40</v>
      </c>
      <c r="G27" s="22">
        <v>14</v>
      </c>
      <c r="H27" s="22">
        <v>13</v>
      </c>
      <c r="I27" s="22">
        <v>5</v>
      </c>
      <c r="J27" s="22">
        <v>8</v>
      </c>
      <c r="K27" s="22">
        <v>10</v>
      </c>
      <c r="L27" s="22">
        <v>5</v>
      </c>
      <c r="M27" s="15">
        <f t="shared" si="0"/>
        <v>95</v>
      </c>
      <c r="N27" s="2"/>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row>
    <row r="28" spans="1:79" s="4" customFormat="1" ht="12.75" customHeight="1">
      <c r="A28" s="25" t="s">
        <v>92</v>
      </c>
      <c r="B28" s="11" t="s">
        <v>93</v>
      </c>
      <c r="C28" s="30" t="s">
        <v>94</v>
      </c>
      <c r="D28" s="14">
        <v>198000</v>
      </c>
      <c r="E28" s="14">
        <v>100000</v>
      </c>
      <c r="F28" s="8">
        <v>37</v>
      </c>
      <c r="G28" s="8">
        <v>13</v>
      </c>
      <c r="H28" s="8">
        <v>12</v>
      </c>
      <c r="I28" s="8">
        <v>5</v>
      </c>
      <c r="J28" s="8">
        <v>9</v>
      </c>
      <c r="K28" s="8">
        <v>8</v>
      </c>
      <c r="L28" s="8">
        <v>5</v>
      </c>
      <c r="M28" s="15">
        <f t="shared" si="0"/>
        <v>89</v>
      </c>
      <c r="N28" s="2"/>
    </row>
    <row r="29" spans="1:79" s="4" customFormat="1" ht="12.75" customHeight="1">
      <c r="A29" s="25" t="s">
        <v>96</v>
      </c>
      <c r="B29" s="11" t="s">
        <v>97</v>
      </c>
      <c r="C29" s="30" t="s">
        <v>98</v>
      </c>
      <c r="D29" s="14">
        <v>186000</v>
      </c>
      <c r="E29" s="14">
        <v>100000</v>
      </c>
      <c r="F29" s="8">
        <v>35</v>
      </c>
      <c r="G29" s="8">
        <v>11</v>
      </c>
      <c r="H29" s="8">
        <v>14</v>
      </c>
      <c r="I29" s="8">
        <v>5</v>
      </c>
      <c r="J29" s="8">
        <v>8</v>
      </c>
      <c r="K29" s="8">
        <v>8</v>
      </c>
      <c r="L29" s="8">
        <v>3</v>
      </c>
      <c r="M29" s="15">
        <f t="shared" si="0"/>
        <v>84</v>
      </c>
      <c r="N29" s="2"/>
    </row>
    <row r="30" spans="1:79" s="4" customFormat="1" ht="12.75" customHeight="1">
      <c r="A30" s="25" t="s">
        <v>102</v>
      </c>
      <c r="B30" s="11" t="s">
        <v>103</v>
      </c>
      <c r="C30" s="30" t="s">
        <v>104</v>
      </c>
      <c r="D30" s="14">
        <v>200000</v>
      </c>
      <c r="E30" s="14">
        <v>180000</v>
      </c>
      <c r="F30" s="8">
        <v>34</v>
      </c>
      <c r="G30" s="8">
        <v>12</v>
      </c>
      <c r="H30" s="8">
        <v>12</v>
      </c>
      <c r="I30" s="8">
        <v>5</v>
      </c>
      <c r="J30" s="8">
        <v>9</v>
      </c>
      <c r="K30" s="8">
        <v>8</v>
      </c>
      <c r="L30" s="8">
        <v>5</v>
      </c>
      <c r="M30" s="15">
        <f t="shared" si="0"/>
        <v>85</v>
      </c>
      <c r="N30" s="2"/>
    </row>
    <row r="31" spans="1:79" s="4" customFormat="1" ht="12.75" customHeight="1">
      <c r="A31" s="25" t="s">
        <v>106</v>
      </c>
      <c r="B31" s="11" t="s">
        <v>93</v>
      </c>
      <c r="C31" s="30" t="s">
        <v>107</v>
      </c>
      <c r="D31" s="14">
        <v>128300</v>
      </c>
      <c r="E31" s="14">
        <v>60000</v>
      </c>
      <c r="F31" s="8">
        <v>37</v>
      </c>
      <c r="G31" s="8">
        <v>13</v>
      </c>
      <c r="H31" s="8">
        <v>14</v>
      </c>
      <c r="I31" s="8">
        <v>5</v>
      </c>
      <c r="J31" s="8">
        <v>9</v>
      </c>
      <c r="K31" s="8">
        <v>9</v>
      </c>
      <c r="L31" s="8">
        <v>5</v>
      </c>
      <c r="M31" s="15">
        <f t="shared" si="0"/>
        <v>92</v>
      </c>
      <c r="N31" s="2"/>
    </row>
    <row r="32" spans="1:79" s="4" customFormat="1" ht="12.75" customHeight="1">
      <c r="A32" s="25" t="s">
        <v>108</v>
      </c>
      <c r="B32" s="32" t="s">
        <v>90</v>
      </c>
      <c r="C32" s="31" t="s">
        <v>109</v>
      </c>
      <c r="D32" s="14">
        <v>291500</v>
      </c>
      <c r="E32" s="14">
        <v>200000</v>
      </c>
      <c r="F32" s="8">
        <v>35</v>
      </c>
      <c r="G32" s="8">
        <v>13</v>
      </c>
      <c r="H32" s="8">
        <v>14</v>
      </c>
      <c r="I32" s="8">
        <v>5</v>
      </c>
      <c r="J32" s="8">
        <v>9</v>
      </c>
      <c r="K32" s="8">
        <v>10</v>
      </c>
      <c r="L32" s="8">
        <v>5</v>
      </c>
      <c r="M32" s="15">
        <f t="shared" si="0"/>
        <v>91</v>
      </c>
      <c r="N32" s="2"/>
    </row>
    <row r="33" spans="1:14" s="4" customFormat="1" ht="12.75" customHeight="1">
      <c r="A33" s="25" t="s">
        <v>110</v>
      </c>
      <c r="B33" s="11" t="s">
        <v>111</v>
      </c>
      <c r="C33" s="31" t="s">
        <v>112</v>
      </c>
      <c r="D33" s="14">
        <v>124000</v>
      </c>
      <c r="E33" s="14">
        <v>90000</v>
      </c>
      <c r="F33" s="8">
        <v>33</v>
      </c>
      <c r="G33" s="8">
        <v>12</v>
      </c>
      <c r="H33" s="8">
        <v>12</v>
      </c>
      <c r="I33" s="8">
        <v>3</v>
      </c>
      <c r="J33" s="8">
        <v>9</v>
      </c>
      <c r="K33" s="8">
        <v>7</v>
      </c>
      <c r="L33" s="8">
        <v>5</v>
      </c>
      <c r="M33" s="15">
        <f t="shared" si="0"/>
        <v>81</v>
      </c>
      <c r="N33" s="2"/>
    </row>
    <row r="34" spans="1:14" s="4" customFormat="1" ht="12.75" customHeight="1">
      <c r="A34" s="25" t="s">
        <v>114</v>
      </c>
      <c r="B34" s="11" t="s">
        <v>86</v>
      </c>
      <c r="C34" s="31" t="s">
        <v>115</v>
      </c>
      <c r="D34" s="14">
        <v>128000</v>
      </c>
      <c r="E34" s="14">
        <v>90000</v>
      </c>
      <c r="F34" s="8">
        <v>33</v>
      </c>
      <c r="G34" s="8">
        <v>12</v>
      </c>
      <c r="H34" s="8">
        <v>12</v>
      </c>
      <c r="I34" s="8">
        <v>3</v>
      </c>
      <c r="J34" s="8">
        <v>9</v>
      </c>
      <c r="K34" s="8">
        <v>7</v>
      </c>
      <c r="L34" s="8">
        <v>4</v>
      </c>
      <c r="M34" s="15">
        <f t="shared" si="0"/>
        <v>80</v>
      </c>
      <c r="N34" s="2"/>
    </row>
    <row r="35" spans="1:14" s="4" customFormat="1" ht="12.6" customHeight="1">
      <c r="A35" s="25" t="s">
        <v>116</v>
      </c>
      <c r="B35" s="11" t="s">
        <v>117</v>
      </c>
      <c r="C35" s="31" t="s">
        <v>118</v>
      </c>
      <c r="D35" s="14">
        <v>154845</v>
      </c>
      <c r="E35" s="14">
        <v>102362</v>
      </c>
      <c r="F35" s="8">
        <v>36</v>
      </c>
      <c r="G35" s="8">
        <v>13</v>
      </c>
      <c r="H35" s="8">
        <v>13</v>
      </c>
      <c r="I35" s="8">
        <v>5</v>
      </c>
      <c r="J35" s="8">
        <v>9</v>
      </c>
      <c r="K35" s="8">
        <v>9</v>
      </c>
      <c r="L35" s="8">
        <v>2</v>
      </c>
      <c r="M35" s="15">
        <f t="shared" si="0"/>
        <v>87</v>
      </c>
      <c r="N35" s="2"/>
    </row>
    <row r="36" spans="1:14" s="4" customFormat="1" ht="12.75" customHeight="1">
      <c r="A36" s="37" t="s">
        <v>120</v>
      </c>
      <c r="B36" s="38" t="s">
        <v>121</v>
      </c>
      <c r="C36" s="39" t="s">
        <v>122</v>
      </c>
      <c r="D36" s="14">
        <v>400000</v>
      </c>
      <c r="E36" s="40">
        <v>200000</v>
      </c>
      <c r="F36" s="8">
        <v>0</v>
      </c>
      <c r="G36" s="8">
        <v>0</v>
      </c>
      <c r="H36" s="8">
        <v>0</v>
      </c>
      <c r="I36" s="8">
        <v>0</v>
      </c>
      <c r="J36" s="8">
        <v>0</v>
      </c>
      <c r="K36" s="8">
        <v>0</v>
      </c>
      <c r="L36" s="8">
        <v>0</v>
      </c>
      <c r="M36" s="15">
        <f t="shared" si="0"/>
        <v>0</v>
      </c>
      <c r="N36" s="2" t="s">
        <v>186</v>
      </c>
    </row>
    <row r="37" spans="1:14" s="4" customFormat="1" ht="12.75" customHeight="1">
      <c r="A37" s="37" t="s">
        <v>125</v>
      </c>
      <c r="B37" s="38" t="s">
        <v>126</v>
      </c>
      <c r="C37" s="39" t="s">
        <v>127</v>
      </c>
      <c r="D37" s="40">
        <v>285000</v>
      </c>
      <c r="E37" s="40">
        <v>45000</v>
      </c>
      <c r="F37" s="8">
        <v>0</v>
      </c>
      <c r="G37" s="8">
        <v>0</v>
      </c>
      <c r="H37" s="8">
        <v>0</v>
      </c>
      <c r="I37" s="8">
        <v>0</v>
      </c>
      <c r="J37" s="8">
        <v>0</v>
      </c>
      <c r="K37" s="8">
        <v>0</v>
      </c>
      <c r="L37" s="8">
        <v>0</v>
      </c>
      <c r="M37" s="15">
        <f t="shared" si="0"/>
        <v>0</v>
      </c>
      <c r="N37" s="2" t="s">
        <v>186</v>
      </c>
    </row>
    <row r="38" spans="1:14" s="4" customFormat="1" ht="12.75" customHeight="1">
      <c r="A38" s="37" t="s">
        <v>129</v>
      </c>
      <c r="B38" s="38" t="s">
        <v>130</v>
      </c>
      <c r="C38" s="39" t="s">
        <v>131</v>
      </c>
      <c r="D38" s="40">
        <v>224440</v>
      </c>
      <c r="E38" s="40">
        <v>150000</v>
      </c>
      <c r="F38" s="8">
        <v>0</v>
      </c>
      <c r="G38" s="8">
        <v>0</v>
      </c>
      <c r="H38" s="8">
        <v>0</v>
      </c>
      <c r="I38" s="8">
        <v>0</v>
      </c>
      <c r="J38" s="8">
        <v>0</v>
      </c>
      <c r="K38" s="8">
        <v>0</v>
      </c>
      <c r="L38" s="8">
        <v>0</v>
      </c>
      <c r="M38" s="15">
        <f t="shared" si="0"/>
        <v>0</v>
      </c>
      <c r="N38" s="2" t="s">
        <v>186</v>
      </c>
    </row>
    <row r="39" spans="1:14" s="4" customFormat="1" ht="12.75" customHeight="1">
      <c r="A39" s="37" t="s">
        <v>133</v>
      </c>
      <c r="B39" s="38" t="s">
        <v>53</v>
      </c>
      <c r="C39" s="39" t="s">
        <v>134</v>
      </c>
      <c r="D39" s="40">
        <v>186205</v>
      </c>
      <c r="E39" s="40">
        <v>100000</v>
      </c>
      <c r="F39" s="8">
        <v>0</v>
      </c>
      <c r="G39" s="8">
        <v>0</v>
      </c>
      <c r="H39" s="8">
        <v>0</v>
      </c>
      <c r="I39" s="8">
        <v>0</v>
      </c>
      <c r="J39" s="8">
        <v>0</v>
      </c>
      <c r="K39" s="8">
        <v>0</v>
      </c>
      <c r="L39" s="8">
        <v>0</v>
      </c>
      <c r="M39" s="15">
        <f t="shared" si="0"/>
        <v>0</v>
      </c>
      <c r="N39" s="2" t="s">
        <v>186</v>
      </c>
    </row>
    <row r="40" spans="1:14" s="4" customFormat="1" ht="12.75" customHeight="1">
      <c r="A40" s="37" t="s">
        <v>135</v>
      </c>
      <c r="B40" s="38" t="s">
        <v>136</v>
      </c>
      <c r="C40" s="39" t="s">
        <v>137</v>
      </c>
      <c r="D40" s="40">
        <v>2750000</v>
      </c>
      <c r="E40" s="40">
        <v>1900000</v>
      </c>
      <c r="F40" s="8">
        <v>0</v>
      </c>
      <c r="G40" s="8">
        <v>0</v>
      </c>
      <c r="H40" s="8">
        <v>0</v>
      </c>
      <c r="I40" s="8">
        <v>0</v>
      </c>
      <c r="J40" s="8">
        <v>0</v>
      </c>
      <c r="K40" s="8">
        <v>0</v>
      </c>
      <c r="L40" s="8">
        <v>0</v>
      </c>
      <c r="M40" s="15">
        <f t="shared" si="0"/>
        <v>0</v>
      </c>
      <c r="N40" s="2" t="s">
        <v>186</v>
      </c>
    </row>
    <row r="41" spans="1:14" ht="12.75" customHeight="1">
      <c r="A41" s="25" t="s">
        <v>139</v>
      </c>
      <c r="B41" s="11" t="s">
        <v>140</v>
      </c>
      <c r="C41" s="31" t="s">
        <v>141</v>
      </c>
      <c r="D41" s="14">
        <v>47000</v>
      </c>
      <c r="E41" s="14">
        <v>30000</v>
      </c>
      <c r="F41" s="8">
        <v>0</v>
      </c>
      <c r="G41" s="8">
        <v>0</v>
      </c>
      <c r="H41" s="8">
        <v>0</v>
      </c>
      <c r="I41" s="8">
        <v>0</v>
      </c>
      <c r="J41" s="8">
        <v>0</v>
      </c>
      <c r="K41" s="8">
        <v>0</v>
      </c>
      <c r="L41" s="8">
        <v>0</v>
      </c>
      <c r="M41" s="15">
        <f t="shared" si="0"/>
        <v>0</v>
      </c>
      <c r="N41" s="2" t="s">
        <v>187</v>
      </c>
    </row>
    <row r="42" spans="1:14" ht="12.75" customHeight="1">
      <c r="A42" s="25" t="s">
        <v>143</v>
      </c>
      <c r="B42" s="11" t="s">
        <v>126</v>
      </c>
      <c r="C42" s="31" t="s">
        <v>144</v>
      </c>
      <c r="D42" s="14">
        <v>250000</v>
      </c>
      <c r="E42" s="14">
        <v>100000</v>
      </c>
      <c r="F42" s="8">
        <v>0</v>
      </c>
      <c r="G42" s="8">
        <v>0</v>
      </c>
      <c r="H42" s="8">
        <v>0</v>
      </c>
      <c r="I42" s="8">
        <v>0</v>
      </c>
      <c r="J42" s="8">
        <v>0</v>
      </c>
      <c r="K42" s="8">
        <v>0</v>
      </c>
      <c r="L42" s="8">
        <v>0</v>
      </c>
      <c r="M42" s="15">
        <f t="shared" si="0"/>
        <v>0</v>
      </c>
      <c r="N42" s="2" t="s">
        <v>187</v>
      </c>
    </row>
    <row r="43" spans="1:14" ht="12.75" customHeight="1">
      <c r="A43" s="25" t="s">
        <v>145</v>
      </c>
      <c r="B43" s="32" t="s">
        <v>90</v>
      </c>
      <c r="C43" s="31" t="s">
        <v>146</v>
      </c>
      <c r="D43" s="14">
        <v>101700</v>
      </c>
      <c r="E43" s="14">
        <v>60000</v>
      </c>
      <c r="F43" s="8">
        <v>0</v>
      </c>
      <c r="G43" s="8">
        <v>0</v>
      </c>
      <c r="H43" s="8">
        <v>0</v>
      </c>
      <c r="I43" s="8">
        <v>0</v>
      </c>
      <c r="J43" s="8">
        <v>0</v>
      </c>
      <c r="K43" s="8">
        <v>0</v>
      </c>
      <c r="L43" s="8">
        <v>0</v>
      </c>
      <c r="M43" s="15">
        <f t="shared" si="0"/>
        <v>0</v>
      </c>
      <c r="N43" s="2" t="s">
        <v>187</v>
      </c>
    </row>
    <row r="44" spans="1:14" ht="12.75" customHeight="1">
      <c r="A44" s="42" t="s">
        <v>148</v>
      </c>
      <c r="B44" s="43" t="s">
        <v>149</v>
      </c>
      <c r="C44" s="44" t="s">
        <v>150</v>
      </c>
      <c r="D44" s="45">
        <v>1085660</v>
      </c>
      <c r="E44" s="45">
        <v>390000</v>
      </c>
      <c r="F44" s="46">
        <v>0</v>
      </c>
      <c r="G44" s="46">
        <v>0</v>
      </c>
      <c r="H44" s="46">
        <v>0</v>
      </c>
      <c r="I44" s="46">
        <v>0</v>
      </c>
      <c r="J44" s="46">
        <v>0</v>
      </c>
      <c r="K44" s="46">
        <v>0</v>
      </c>
      <c r="L44" s="46">
        <v>0</v>
      </c>
      <c r="M44" s="15">
        <f t="shared" si="0"/>
        <v>0</v>
      </c>
      <c r="N44" s="2" t="s">
        <v>187</v>
      </c>
    </row>
    <row r="45" spans="1:14" ht="12.75" customHeight="1">
      <c r="A45" s="52" t="s">
        <v>154</v>
      </c>
      <c r="B45" s="53" t="s">
        <v>130</v>
      </c>
      <c r="C45" s="54" t="s">
        <v>155</v>
      </c>
      <c r="D45" s="59">
        <v>222875</v>
      </c>
      <c r="E45" s="59">
        <v>150000</v>
      </c>
      <c r="F45" s="46">
        <v>0</v>
      </c>
      <c r="G45" s="46">
        <v>0</v>
      </c>
      <c r="H45" s="46">
        <v>0</v>
      </c>
      <c r="I45" s="46">
        <v>0</v>
      </c>
      <c r="J45" s="46">
        <v>0</v>
      </c>
      <c r="K45" s="46">
        <v>0</v>
      </c>
      <c r="L45" s="46">
        <v>0</v>
      </c>
      <c r="M45" s="15">
        <f t="shared" si="0"/>
        <v>0</v>
      </c>
      <c r="N45" s="2" t="s">
        <v>187</v>
      </c>
    </row>
    <row r="46" spans="1:14" ht="12.75" customHeight="1">
      <c r="A46" s="52" t="s">
        <v>156</v>
      </c>
      <c r="B46" s="53" t="s">
        <v>157</v>
      </c>
      <c r="C46" s="54" t="s">
        <v>158</v>
      </c>
      <c r="D46" s="59">
        <v>165000</v>
      </c>
      <c r="E46" s="59">
        <v>100000</v>
      </c>
      <c r="F46" s="46">
        <v>0</v>
      </c>
      <c r="G46" s="46">
        <v>0</v>
      </c>
      <c r="H46" s="46">
        <v>0</v>
      </c>
      <c r="I46" s="46">
        <v>0</v>
      </c>
      <c r="J46" s="46">
        <v>0</v>
      </c>
      <c r="K46" s="46">
        <v>0</v>
      </c>
      <c r="L46" s="46">
        <v>0</v>
      </c>
      <c r="M46" s="15">
        <f t="shared" si="0"/>
        <v>0</v>
      </c>
      <c r="N46" s="2" t="s">
        <v>187</v>
      </c>
    </row>
    <row r="47" spans="1:14" ht="12.75" customHeight="1">
      <c r="A47" s="62" t="s">
        <v>159</v>
      </c>
      <c r="B47" s="53" t="s">
        <v>160</v>
      </c>
      <c r="C47" s="54" t="s">
        <v>161</v>
      </c>
      <c r="D47" s="59">
        <v>3079082</v>
      </c>
      <c r="E47" s="59">
        <v>430000</v>
      </c>
      <c r="F47" s="46">
        <v>0</v>
      </c>
      <c r="G47" s="46">
        <v>0</v>
      </c>
      <c r="H47" s="46">
        <v>0</v>
      </c>
      <c r="I47" s="46">
        <v>0</v>
      </c>
      <c r="J47" s="46">
        <v>0</v>
      </c>
      <c r="K47" s="46">
        <v>0</v>
      </c>
      <c r="L47" s="46">
        <v>0</v>
      </c>
      <c r="M47" s="15">
        <f t="shared" si="0"/>
        <v>0</v>
      </c>
      <c r="N47" s="2" t="s">
        <v>187</v>
      </c>
    </row>
    <row r="48" spans="1:14" s="51" customFormat="1" ht="12.75" customHeight="1">
      <c r="A48" s="64" t="s">
        <v>162</v>
      </c>
      <c r="B48" s="65" t="s">
        <v>160</v>
      </c>
      <c r="C48" s="60" t="s">
        <v>161</v>
      </c>
      <c r="D48" s="59">
        <v>890000</v>
      </c>
      <c r="E48" s="59">
        <v>180000</v>
      </c>
      <c r="F48" s="46">
        <v>0</v>
      </c>
      <c r="G48" s="46">
        <v>0</v>
      </c>
      <c r="H48" s="46">
        <v>0</v>
      </c>
      <c r="I48" s="46">
        <v>0</v>
      </c>
      <c r="J48" s="46">
        <v>0</v>
      </c>
      <c r="K48" s="46">
        <v>0</v>
      </c>
      <c r="L48" s="46">
        <v>0</v>
      </c>
      <c r="M48" s="15">
        <f t="shared" si="0"/>
        <v>0</v>
      </c>
      <c r="N48" s="2" t="s">
        <v>187</v>
      </c>
    </row>
    <row r="49" spans="1:14" s="51" customFormat="1" ht="12.75" customHeight="1">
      <c r="A49" s="64" t="s">
        <v>163</v>
      </c>
      <c r="B49" s="65" t="s">
        <v>160</v>
      </c>
      <c r="C49" s="60" t="s">
        <v>164</v>
      </c>
      <c r="D49" s="59">
        <v>2299990</v>
      </c>
      <c r="E49" s="59">
        <v>230000</v>
      </c>
      <c r="F49" s="46">
        <v>0</v>
      </c>
      <c r="G49" s="46">
        <v>0</v>
      </c>
      <c r="H49" s="46">
        <v>0</v>
      </c>
      <c r="I49" s="46">
        <v>0</v>
      </c>
      <c r="J49" s="46">
        <v>0</v>
      </c>
      <c r="K49" s="46">
        <v>0</v>
      </c>
      <c r="L49" s="46">
        <v>0</v>
      </c>
      <c r="M49" s="15">
        <f t="shared" si="0"/>
        <v>0</v>
      </c>
      <c r="N49" s="2" t="s">
        <v>187</v>
      </c>
    </row>
    <row r="50" spans="1:14" s="51" customFormat="1" ht="12.75" customHeight="1">
      <c r="A50" s="66" t="s">
        <v>165</v>
      </c>
      <c r="B50" s="65" t="s">
        <v>166</v>
      </c>
      <c r="C50" s="60" t="s">
        <v>167</v>
      </c>
      <c r="D50" s="59">
        <v>97280</v>
      </c>
      <c r="E50" s="59">
        <v>82280</v>
      </c>
      <c r="F50" s="46">
        <v>0</v>
      </c>
      <c r="G50" s="46">
        <v>0</v>
      </c>
      <c r="H50" s="46">
        <v>0</v>
      </c>
      <c r="I50" s="46">
        <v>0</v>
      </c>
      <c r="J50" s="46">
        <v>0</v>
      </c>
      <c r="K50" s="46">
        <v>0</v>
      </c>
      <c r="L50" s="46">
        <v>0</v>
      </c>
      <c r="M50" s="15">
        <f t="shared" si="0"/>
        <v>0</v>
      </c>
      <c r="N50" s="2" t="s">
        <v>187</v>
      </c>
    </row>
    <row r="51" spans="1:14" s="51" customFormat="1" ht="12.75" customHeight="1">
      <c r="A51" s="66" t="s">
        <v>169</v>
      </c>
      <c r="B51" s="65" t="s">
        <v>170</v>
      </c>
      <c r="C51" s="60" t="s">
        <v>171</v>
      </c>
      <c r="D51" s="59">
        <v>634485</v>
      </c>
      <c r="E51" s="59">
        <v>275000</v>
      </c>
      <c r="F51" s="46">
        <v>0</v>
      </c>
      <c r="G51" s="46">
        <v>0</v>
      </c>
      <c r="H51" s="46">
        <v>0</v>
      </c>
      <c r="I51" s="46">
        <v>0</v>
      </c>
      <c r="J51" s="46">
        <v>0</v>
      </c>
      <c r="K51" s="46">
        <v>0</v>
      </c>
      <c r="L51" s="46">
        <v>0</v>
      </c>
      <c r="M51" s="15">
        <f t="shared" si="0"/>
        <v>0</v>
      </c>
      <c r="N51" s="2" t="s">
        <v>187</v>
      </c>
    </row>
    <row r="52" spans="1:14" s="51" customFormat="1" ht="12.75" customHeight="1">
      <c r="A52" s="66" t="s">
        <v>172</v>
      </c>
      <c r="B52" s="65" t="s">
        <v>170</v>
      </c>
      <c r="C52" s="60" t="s">
        <v>173</v>
      </c>
      <c r="D52" s="59">
        <v>183572</v>
      </c>
      <c r="E52" s="59">
        <v>100000</v>
      </c>
      <c r="F52" s="46">
        <v>0</v>
      </c>
      <c r="G52" s="46">
        <v>0</v>
      </c>
      <c r="H52" s="46">
        <v>0</v>
      </c>
      <c r="I52" s="46">
        <v>0</v>
      </c>
      <c r="J52" s="46">
        <v>0</v>
      </c>
      <c r="K52" s="46">
        <v>0</v>
      </c>
      <c r="L52" s="46">
        <v>0</v>
      </c>
      <c r="M52" s="15">
        <f t="shared" si="0"/>
        <v>0</v>
      </c>
      <c r="N52" s="2" t="s">
        <v>187</v>
      </c>
    </row>
    <row r="53" spans="1:14" s="51" customFormat="1" ht="12.75" customHeight="1">
      <c r="A53" s="66" t="s">
        <v>175</v>
      </c>
      <c r="B53" s="65" t="s">
        <v>170</v>
      </c>
      <c r="C53" s="60" t="s">
        <v>176</v>
      </c>
      <c r="D53" s="59">
        <v>221113</v>
      </c>
      <c r="E53" s="59">
        <v>150000</v>
      </c>
      <c r="F53" s="46">
        <v>0</v>
      </c>
      <c r="G53" s="46">
        <v>0</v>
      </c>
      <c r="H53" s="46">
        <v>0</v>
      </c>
      <c r="I53" s="46">
        <v>0</v>
      </c>
      <c r="J53" s="46">
        <v>0</v>
      </c>
      <c r="K53" s="46">
        <v>0</v>
      </c>
      <c r="L53" s="46">
        <v>0</v>
      </c>
      <c r="M53" s="15">
        <f t="shared" si="0"/>
        <v>0</v>
      </c>
      <c r="N53" s="2" t="s">
        <v>187</v>
      </c>
    </row>
    <row r="54" spans="1:14" s="51" customFormat="1" ht="12.75" customHeight="1">
      <c r="A54" s="66" t="s">
        <v>177</v>
      </c>
      <c r="B54" s="65" t="s">
        <v>170</v>
      </c>
      <c r="C54" s="60" t="s">
        <v>178</v>
      </c>
      <c r="D54" s="59">
        <v>253741</v>
      </c>
      <c r="E54" s="59">
        <v>150000</v>
      </c>
      <c r="F54" s="46">
        <v>0</v>
      </c>
      <c r="G54" s="46">
        <v>0</v>
      </c>
      <c r="H54" s="46">
        <v>0</v>
      </c>
      <c r="I54" s="46">
        <v>0</v>
      </c>
      <c r="J54" s="46">
        <v>0</v>
      </c>
      <c r="K54" s="46">
        <v>0</v>
      </c>
      <c r="L54" s="46">
        <v>0</v>
      </c>
      <c r="M54" s="15">
        <f t="shared" si="0"/>
        <v>0</v>
      </c>
      <c r="N54" s="2" t="s">
        <v>187</v>
      </c>
    </row>
    <row r="55" spans="1:14" s="51" customFormat="1" ht="12.75" customHeight="1">
      <c r="A55" s="66" t="s">
        <v>179</v>
      </c>
      <c r="B55" s="65" t="s">
        <v>170</v>
      </c>
      <c r="C55" s="60" t="s">
        <v>180</v>
      </c>
      <c r="D55" s="59">
        <v>325417</v>
      </c>
      <c r="E55" s="69">
        <v>150000</v>
      </c>
      <c r="F55" s="75">
        <v>0</v>
      </c>
      <c r="G55" s="75">
        <v>0</v>
      </c>
      <c r="H55" s="75">
        <v>0</v>
      </c>
      <c r="I55" s="46">
        <v>0</v>
      </c>
      <c r="J55" s="75">
        <v>0</v>
      </c>
      <c r="K55" s="75">
        <v>0</v>
      </c>
      <c r="L55" s="75">
        <v>0</v>
      </c>
      <c r="M55" s="15">
        <f t="shared" si="0"/>
        <v>0</v>
      </c>
      <c r="N55" s="2" t="s">
        <v>187</v>
      </c>
    </row>
    <row r="56" spans="1:14" ht="12.6">
      <c r="A56" s="4"/>
      <c r="B56" s="4"/>
      <c r="C56" s="4"/>
      <c r="D56" s="34">
        <f>SUM(D14:D55)</f>
        <v>33711383</v>
      </c>
      <c r="E56" s="34">
        <f>SUM(E14:E55)</f>
        <v>12848642</v>
      </c>
      <c r="F56" s="4"/>
      <c r="G56" s="4"/>
      <c r="H56" s="4"/>
      <c r="I56" s="74"/>
      <c r="J56" s="4"/>
      <c r="K56" s="4"/>
      <c r="L56" s="4"/>
      <c r="M56" s="4"/>
    </row>
    <row r="57" spans="1:14" ht="12.6">
      <c r="A57" s="4"/>
      <c r="B57" s="4"/>
      <c r="C57" s="4"/>
      <c r="D57" s="4"/>
      <c r="E57" s="35"/>
      <c r="F57" s="4"/>
      <c r="G57" s="4"/>
      <c r="H57" s="4"/>
      <c r="I57" s="4"/>
      <c r="J57" s="4"/>
      <c r="K57" s="4"/>
      <c r="L57" s="4"/>
      <c r="M57" s="4"/>
    </row>
  </sheetData>
  <mergeCells count="17">
    <mergeCell ref="J11:J12"/>
    <mergeCell ref="K11:K12"/>
    <mergeCell ref="M11:M12"/>
    <mergeCell ref="L11:L12"/>
    <mergeCell ref="A6:C6"/>
    <mergeCell ref="D7:M7"/>
    <mergeCell ref="D8:M8"/>
    <mergeCell ref="D9:M9"/>
    <mergeCell ref="A11:A13"/>
    <mergeCell ref="B11:B13"/>
    <mergeCell ref="C11:C13"/>
    <mergeCell ref="D11:D13"/>
    <mergeCell ref="E11:E13"/>
    <mergeCell ref="F11:F12"/>
    <mergeCell ref="G11:G12"/>
    <mergeCell ref="H11:H12"/>
    <mergeCell ref="I11:I12"/>
  </mergeCells>
  <dataValidations disablePrompts="1" count="4">
    <dataValidation type="decimal" operator="lessThanOrEqual" allowBlank="1" showInputMessage="1" showErrorMessage="1" error="max. 5" sqref="L14:L55 I14:I55" xr:uid="{0CD57148-CEE0-4324-AA99-470567218AD9}">
      <formula1>5</formula1>
    </dataValidation>
    <dataValidation type="decimal" operator="lessThanOrEqual" allowBlank="1" showInputMessage="1" showErrorMessage="1" error="max. 10" sqref="J14:K55" xr:uid="{92AF3964-9222-41E4-AFBE-9F2BFAB6E73F}">
      <formula1>10</formula1>
    </dataValidation>
    <dataValidation type="decimal" operator="lessThanOrEqual" allowBlank="1" showInputMessage="1" showErrorMessage="1" error="max. 15" sqref="G14:H55" xr:uid="{19654C51-A56B-475C-A0B0-D5B47E29F83B}">
      <formula1>15</formula1>
    </dataValidation>
    <dataValidation type="decimal" operator="lessThanOrEqual" allowBlank="1" showInputMessage="1" showErrorMessage="1" error="max. 40" sqref="F14:F55" xr:uid="{FF952B9B-FB3F-4F5E-AD68-4F7EDC7146F4}">
      <formula1>40</formula1>
    </dataValidation>
  </dataValidations>
  <pageMargins left="0.7" right="0.7" top="0.78740157499999996" bottom="0.78740157499999996" header="0.3" footer="0.3"/>
  <pageSetup scale="3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31473-3375-4CAE-ADA4-4BC6E1C7C0E2}">
  <sheetPr>
    <pageSetUpPr fitToPage="1"/>
  </sheetPr>
  <dimension ref="A1:BZ57"/>
  <sheetViews>
    <sheetView showGridLines="0" zoomScale="78" zoomScaleNormal="78" workbookViewId="0">
      <selection activeCell="M60" sqref="M60"/>
    </sheetView>
  </sheetViews>
  <sheetFormatPr defaultColWidth="9.140625" defaultRowHeight="12"/>
  <cols>
    <col min="1" max="1" width="11.7109375" style="2" customWidth="1"/>
    <col min="2" max="2" width="30" style="2" bestFit="1" customWidth="1"/>
    <col min="3" max="3" width="43.7109375" style="2" customWidth="1"/>
    <col min="4" max="4" width="15.5703125" style="2" customWidth="1"/>
    <col min="5" max="5" width="15" style="2" customWidth="1"/>
    <col min="6" max="6" width="9.7109375" style="2" customWidth="1"/>
    <col min="7" max="13" width="9.28515625" style="2" customWidth="1"/>
    <col min="14" max="16384" width="9.140625" style="2"/>
  </cols>
  <sheetData>
    <row r="1" spans="1:78" ht="38.25" customHeight="1">
      <c r="A1" s="1" t="s">
        <v>0</v>
      </c>
    </row>
    <row r="2" spans="1:78" ht="15" customHeight="1">
      <c r="A2" s="3" t="s">
        <v>1</v>
      </c>
      <c r="D2" s="3" t="s">
        <v>2</v>
      </c>
    </row>
    <row r="3" spans="1:78" ht="15" customHeight="1">
      <c r="A3" s="3" t="s">
        <v>3</v>
      </c>
      <c r="D3" s="2" t="s">
        <v>4</v>
      </c>
    </row>
    <row r="4" spans="1:78" ht="15" customHeight="1">
      <c r="A4" s="3" t="s">
        <v>5</v>
      </c>
    </row>
    <row r="5" spans="1:78" ht="15" customHeight="1">
      <c r="A5" s="3" t="s">
        <v>6</v>
      </c>
    </row>
    <row r="6" spans="1:78" ht="15" customHeight="1">
      <c r="A6" s="87" t="s">
        <v>7</v>
      </c>
      <c r="B6" s="87"/>
      <c r="C6" s="87"/>
      <c r="D6" s="3" t="s">
        <v>8</v>
      </c>
    </row>
    <row r="7" spans="1:78" ht="26.25" customHeight="1">
      <c r="A7" s="3" t="s">
        <v>9</v>
      </c>
      <c r="D7" s="92" t="s">
        <v>10</v>
      </c>
      <c r="E7" s="92"/>
      <c r="F7" s="92"/>
      <c r="G7" s="92"/>
      <c r="H7" s="92"/>
      <c r="I7" s="92"/>
      <c r="J7" s="92"/>
      <c r="K7" s="92"/>
      <c r="L7" s="92"/>
      <c r="M7" s="92"/>
    </row>
    <row r="8" spans="1:78" ht="36" customHeight="1">
      <c r="D8" s="92" t="s">
        <v>11</v>
      </c>
      <c r="E8" s="92"/>
      <c r="F8" s="92"/>
      <c r="G8" s="92"/>
      <c r="H8" s="92"/>
      <c r="I8" s="92"/>
      <c r="J8" s="92"/>
      <c r="K8" s="92"/>
      <c r="L8" s="92"/>
      <c r="M8" s="92"/>
    </row>
    <row r="9" spans="1:78">
      <c r="D9" s="92" t="s">
        <v>12</v>
      </c>
      <c r="E9" s="92"/>
      <c r="F9" s="92"/>
      <c r="G9" s="92"/>
      <c r="H9" s="92"/>
      <c r="I9" s="92"/>
      <c r="J9" s="92"/>
      <c r="K9" s="92"/>
      <c r="L9" s="92"/>
      <c r="M9" s="92"/>
    </row>
    <row r="10" spans="1:78" ht="15" customHeight="1">
      <c r="A10" s="3"/>
    </row>
    <row r="11" spans="1:78" ht="26.65" customHeight="1">
      <c r="A11" s="88" t="s">
        <v>13</v>
      </c>
      <c r="B11" s="88" t="s">
        <v>14</v>
      </c>
      <c r="C11" s="88" t="s">
        <v>15</v>
      </c>
      <c r="D11" s="88" t="s">
        <v>16</v>
      </c>
      <c r="E11" s="90" t="s">
        <v>17</v>
      </c>
      <c r="F11" s="88" t="s">
        <v>18</v>
      </c>
      <c r="G11" s="88" t="s">
        <v>19</v>
      </c>
      <c r="H11" s="88" t="s">
        <v>20</v>
      </c>
      <c r="I11" s="88" t="s">
        <v>21</v>
      </c>
      <c r="J11" s="88" t="s">
        <v>22</v>
      </c>
      <c r="K11" s="88" t="s">
        <v>23</v>
      </c>
      <c r="L11" s="88" t="s">
        <v>24</v>
      </c>
      <c r="M11" s="88" t="s">
        <v>25</v>
      </c>
    </row>
    <row r="12" spans="1:78" ht="59.45" customHeight="1">
      <c r="A12" s="88"/>
      <c r="B12" s="88"/>
      <c r="C12" s="88"/>
      <c r="D12" s="88"/>
      <c r="E12" s="90"/>
      <c r="F12" s="88"/>
      <c r="G12" s="88"/>
      <c r="H12" s="88"/>
      <c r="I12" s="88"/>
      <c r="J12" s="88"/>
      <c r="K12" s="88"/>
      <c r="L12" s="88"/>
      <c r="M12" s="88"/>
    </row>
    <row r="13" spans="1:78" ht="42" customHeight="1">
      <c r="A13" s="89"/>
      <c r="B13" s="89"/>
      <c r="C13" s="89"/>
      <c r="D13" s="89"/>
      <c r="E13" s="91"/>
      <c r="F13" s="71" t="s">
        <v>34</v>
      </c>
      <c r="G13" s="71" t="s">
        <v>35</v>
      </c>
      <c r="H13" s="71" t="s">
        <v>35</v>
      </c>
      <c r="I13" s="71" t="s">
        <v>36</v>
      </c>
      <c r="J13" s="71" t="s">
        <v>37</v>
      </c>
      <c r="K13" s="71" t="s">
        <v>37</v>
      </c>
      <c r="L13" s="71" t="s">
        <v>36</v>
      </c>
      <c r="M13" s="71"/>
    </row>
    <row r="14" spans="1:78" s="5" customFormat="1" ht="12.75" customHeight="1">
      <c r="A14" s="6" t="s">
        <v>38</v>
      </c>
      <c r="B14" s="7" t="s">
        <v>39</v>
      </c>
      <c r="C14" s="7" t="s">
        <v>40</v>
      </c>
      <c r="D14" s="14">
        <v>157000</v>
      </c>
      <c r="E14" s="14">
        <v>100000</v>
      </c>
      <c r="F14" s="15">
        <v>0</v>
      </c>
      <c r="G14" s="15">
        <v>0</v>
      </c>
      <c r="H14" s="15">
        <v>0</v>
      </c>
      <c r="I14" s="15">
        <v>0</v>
      </c>
      <c r="J14" s="15">
        <v>0</v>
      </c>
      <c r="K14" s="15">
        <v>0</v>
      </c>
      <c r="L14" s="15">
        <v>0</v>
      </c>
      <c r="M14" s="15">
        <f>SUM(F14:L14)</f>
        <v>0</v>
      </c>
      <c r="N14" s="2" t="s">
        <v>191</v>
      </c>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row>
    <row r="15" spans="1:78" s="5" customFormat="1" ht="12.75" customHeight="1">
      <c r="A15" s="25" t="s">
        <v>44</v>
      </c>
      <c r="B15" s="11" t="s">
        <v>45</v>
      </c>
      <c r="C15" s="30" t="s">
        <v>46</v>
      </c>
      <c r="D15" s="14">
        <v>125000</v>
      </c>
      <c r="E15" s="14">
        <v>100000</v>
      </c>
      <c r="F15" s="19">
        <v>0</v>
      </c>
      <c r="G15" s="19">
        <v>0</v>
      </c>
      <c r="H15" s="19">
        <v>0</v>
      </c>
      <c r="I15" s="19">
        <v>0</v>
      </c>
      <c r="J15" s="19">
        <v>0</v>
      </c>
      <c r="K15" s="19">
        <v>0</v>
      </c>
      <c r="L15" s="19">
        <v>0</v>
      </c>
      <c r="M15" s="15">
        <f t="shared" ref="M15:M55" si="0">SUM(F15:L15)</f>
        <v>0</v>
      </c>
      <c r="N15" s="2" t="s">
        <v>191</v>
      </c>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row>
    <row r="16" spans="1:78" s="5" customFormat="1" ht="12.75" customHeight="1">
      <c r="A16" s="25" t="s">
        <v>48</v>
      </c>
      <c r="B16" s="11" t="s">
        <v>49</v>
      </c>
      <c r="C16" s="30" t="s">
        <v>50</v>
      </c>
      <c r="D16" s="14">
        <v>354448</v>
      </c>
      <c r="E16" s="14">
        <v>120000</v>
      </c>
      <c r="F16" s="19">
        <v>0</v>
      </c>
      <c r="G16" s="19">
        <v>0</v>
      </c>
      <c r="H16" s="19">
        <v>0</v>
      </c>
      <c r="I16" s="19">
        <v>0</v>
      </c>
      <c r="J16" s="19">
        <v>0</v>
      </c>
      <c r="K16" s="19">
        <v>0</v>
      </c>
      <c r="L16" s="19">
        <v>0</v>
      </c>
      <c r="M16" s="15">
        <f t="shared" si="0"/>
        <v>0</v>
      </c>
      <c r="N16" s="2" t="s">
        <v>191</v>
      </c>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row>
    <row r="17" spans="1:78" s="5" customFormat="1" ht="12.75" customHeight="1">
      <c r="A17" s="25" t="s">
        <v>52</v>
      </c>
      <c r="B17" s="11" t="s">
        <v>53</v>
      </c>
      <c r="C17" s="30" t="s">
        <v>54</v>
      </c>
      <c r="D17" s="14">
        <v>1151450</v>
      </c>
      <c r="E17" s="14">
        <v>150000</v>
      </c>
      <c r="F17" s="19">
        <v>0</v>
      </c>
      <c r="G17" s="19">
        <v>0</v>
      </c>
      <c r="H17" s="19">
        <v>0</v>
      </c>
      <c r="I17" s="19">
        <v>0</v>
      </c>
      <c r="J17" s="19">
        <v>0</v>
      </c>
      <c r="K17" s="19">
        <v>0</v>
      </c>
      <c r="L17" s="19">
        <v>0</v>
      </c>
      <c r="M17" s="15">
        <f t="shared" si="0"/>
        <v>0</v>
      </c>
      <c r="N17" s="2" t="s">
        <v>191</v>
      </c>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row>
    <row r="18" spans="1:78" s="5" customFormat="1" ht="12.75" customHeight="1">
      <c r="A18" s="25" t="s">
        <v>57</v>
      </c>
      <c r="B18" s="11" t="s">
        <v>58</v>
      </c>
      <c r="C18" s="30" t="s">
        <v>59</v>
      </c>
      <c r="D18" s="14">
        <v>2732880</v>
      </c>
      <c r="E18" s="14">
        <v>150000</v>
      </c>
      <c r="F18" s="8">
        <v>32</v>
      </c>
      <c r="G18" s="8">
        <v>15</v>
      </c>
      <c r="H18" s="8">
        <v>13</v>
      </c>
      <c r="I18" s="8">
        <v>5</v>
      </c>
      <c r="J18" s="8">
        <v>9</v>
      </c>
      <c r="K18" s="8">
        <v>8</v>
      </c>
      <c r="L18" s="8">
        <v>5</v>
      </c>
      <c r="M18" s="15">
        <f t="shared" si="0"/>
        <v>87</v>
      </c>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row>
    <row r="19" spans="1:78" s="5" customFormat="1" ht="12.75" customHeight="1">
      <c r="A19" s="25" t="s">
        <v>60</v>
      </c>
      <c r="B19" s="11" t="s">
        <v>61</v>
      </c>
      <c r="C19" s="30" t="s">
        <v>62</v>
      </c>
      <c r="D19" s="14">
        <v>511900</v>
      </c>
      <c r="E19" s="14">
        <v>45000</v>
      </c>
      <c r="F19" s="8">
        <v>32</v>
      </c>
      <c r="G19" s="8">
        <v>15</v>
      </c>
      <c r="H19" s="8">
        <v>13</v>
      </c>
      <c r="I19" s="8">
        <v>5</v>
      </c>
      <c r="J19" s="8">
        <v>9</v>
      </c>
      <c r="K19" s="8">
        <v>8</v>
      </c>
      <c r="L19" s="8">
        <v>5</v>
      </c>
      <c r="M19" s="15">
        <f t="shared" si="0"/>
        <v>87</v>
      </c>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row>
    <row r="20" spans="1:78" s="5" customFormat="1" ht="12.75" customHeight="1">
      <c r="A20" s="25" t="s">
        <v>64</v>
      </c>
      <c r="B20" s="11" t="s">
        <v>65</v>
      </c>
      <c r="C20" s="30" t="s">
        <v>66</v>
      </c>
      <c r="D20" s="14">
        <v>234690</v>
      </c>
      <c r="E20" s="14">
        <v>150000</v>
      </c>
      <c r="F20" s="8">
        <v>37</v>
      </c>
      <c r="G20" s="8">
        <v>15</v>
      </c>
      <c r="H20" s="8">
        <v>13</v>
      </c>
      <c r="I20" s="8">
        <v>5</v>
      </c>
      <c r="J20" s="8">
        <v>9</v>
      </c>
      <c r="K20" s="8">
        <v>8</v>
      </c>
      <c r="L20" s="8">
        <v>5</v>
      </c>
      <c r="M20" s="15">
        <f t="shared" si="0"/>
        <v>92</v>
      </c>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row>
    <row r="21" spans="1:78" s="5" customFormat="1" ht="12.75" customHeight="1">
      <c r="A21" s="6" t="s">
        <v>67</v>
      </c>
      <c r="B21" s="11" t="s">
        <v>65</v>
      </c>
      <c r="C21" s="20" t="s">
        <v>68</v>
      </c>
      <c r="D21" s="21">
        <v>1892650</v>
      </c>
      <c r="E21" s="21">
        <v>500000</v>
      </c>
      <c r="F21" s="8">
        <v>37</v>
      </c>
      <c r="G21" s="8">
        <v>15</v>
      </c>
      <c r="H21" s="8">
        <v>13</v>
      </c>
      <c r="I21" s="8">
        <v>5</v>
      </c>
      <c r="J21" s="8">
        <v>9</v>
      </c>
      <c r="K21" s="8">
        <v>8</v>
      </c>
      <c r="L21" s="8">
        <v>5</v>
      </c>
      <c r="M21" s="15">
        <f t="shared" si="0"/>
        <v>92</v>
      </c>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row>
    <row r="22" spans="1:78" s="5" customFormat="1" ht="12.75" customHeight="1">
      <c r="A22" s="25" t="s">
        <v>70</v>
      </c>
      <c r="B22" s="11" t="s">
        <v>71</v>
      </c>
      <c r="C22" s="24" t="s">
        <v>72</v>
      </c>
      <c r="D22" s="14">
        <v>7530900</v>
      </c>
      <c r="E22" s="14">
        <v>4600000</v>
      </c>
      <c r="F22" s="8">
        <v>40</v>
      </c>
      <c r="G22" s="8">
        <v>15</v>
      </c>
      <c r="H22" s="8">
        <v>13</v>
      </c>
      <c r="I22" s="8">
        <v>5</v>
      </c>
      <c r="J22" s="8">
        <v>9</v>
      </c>
      <c r="K22" s="8">
        <v>8</v>
      </c>
      <c r="L22" s="8">
        <v>5</v>
      </c>
      <c r="M22" s="15">
        <f t="shared" si="0"/>
        <v>95</v>
      </c>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row>
    <row r="23" spans="1:78" s="5" customFormat="1" ht="12.75" customHeight="1">
      <c r="A23" s="25" t="s">
        <v>74</v>
      </c>
      <c r="B23" s="11" t="s">
        <v>71</v>
      </c>
      <c r="C23" s="24" t="s">
        <v>72</v>
      </c>
      <c r="D23" s="14">
        <v>3062960</v>
      </c>
      <c r="E23" s="14">
        <v>450000</v>
      </c>
      <c r="F23" s="8">
        <v>37</v>
      </c>
      <c r="G23" s="8">
        <v>15</v>
      </c>
      <c r="H23" s="8">
        <v>13</v>
      </c>
      <c r="I23" s="8">
        <v>5</v>
      </c>
      <c r="J23" s="8">
        <v>9</v>
      </c>
      <c r="K23" s="8">
        <v>8</v>
      </c>
      <c r="L23" s="8">
        <v>5</v>
      </c>
      <c r="M23" s="15">
        <f t="shared" si="0"/>
        <v>92</v>
      </c>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row>
    <row r="24" spans="1:78" s="5" customFormat="1" ht="12.75" customHeight="1">
      <c r="A24" s="25" t="s">
        <v>77</v>
      </c>
      <c r="B24" s="11" t="s">
        <v>78</v>
      </c>
      <c r="C24" s="30" t="s">
        <v>79</v>
      </c>
      <c r="D24" s="14">
        <v>300000</v>
      </c>
      <c r="E24" s="14">
        <v>200000</v>
      </c>
      <c r="F24" s="8">
        <v>28</v>
      </c>
      <c r="G24" s="8">
        <v>13</v>
      </c>
      <c r="H24" s="8">
        <v>12</v>
      </c>
      <c r="I24" s="8">
        <v>3</v>
      </c>
      <c r="J24" s="8">
        <v>7</v>
      </c>
      <c r="K24" s="8">
        <v>8</v>
      </c>
      <c r="L24" s="8">
        <v>5</v>
      </c>
      <c r="M24" s="15">
        <f t="shared" si="0"/>
        <v>76</v>
      </c>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row>
    <row r="25" spans="1:78" s="5" customFormat="1" ht="12.75" customHeight="1">
      <c r="A25" s="6" t="s">
        <v>81</v>
      </c>
      <c r="B25" s="20" t="s">
        <v>82</v>
      </c>
      <c r="C25" s="20" t="s">
        <v>83</v>
      </c>
      <c r="D25" s="14">
        <v>153400</v>
      </c>
      <c r="E25" s="14">
        <v>120000</v>
      </c>
      <c r="F25" s="8">
        <v>34</v>
      </c>
      <c r="G25" s="8">
        <v>11</v>
      </c>
      <c r="H25" s="8">
        <v>12</v>
      </c>
      <c r="I25" s="8">
        <v>4</v>
      </c>
      <c r="J25" s="8">
        <v>8</v>
      </c>
      <c r="K25" s="8">
        <v>8</v>
      </c>
      <c r="L25" s="8">
        <v>4</v>
      </c>
      <c r="M25" s="15">
        <f t="shared" si="0"/>
        <v>81</v>
      </c>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row>
    <row r="26" spans="1:78" s="5" customFormat="1" ht="12.75" customHeight="1">
      <c r="A26" s="25" t="s">
        <v>85</v>
      </c>
      <c r="B26" s="11" t="s">
        <v>86</v>
      </c>
      <c r="C26" s="31" t="s">
        <v>87</v>
      </c>
      <c r="D26" s="14">
        <v>143000</v>
      </c>
      <c r="E26" s="14">
        <v>119000</v>
      </c>
      <c r="F26" s="22">
        <v>34</v>
      </c>
      <c r="G26" s="22">
        <v>12</v>
      </c>
      <c r="H26" s="22">
        <v>12</v>
      </c>
      <c r="I26" s="22">
        <v>4</v>
      </c>
      <c r="J26" s="22">
        <v>8</v>
      </c>
      <c r="K26" s="22">
        <v>8</v>
      </c>
      <c r="L26" s="22">
        <v>4</v>
      </c>
      <c r="M26" s="15">
        <f t="shared" si="0"/>
        <v>82</v>
      </c>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row>
    <row r="27" spans="1:78" s="5" customFormat="1" ht="12.75" customHeight="1">
      <c r="A27" s="25" t="s">
        <v>89</v>
      </c>
      <c r="B27" s="32" t="s">
        <v>90</v>
      </c>
      <c r="C27" s="30" t="s">
        <v>91</v>
      </c>
      <c r="D27" s="14">
        <v>247900</v>
      </c>
      <c r="E27" s="14">
        <v>150000</v>
      </c>
      <c r="F27" s="22">
        <v>40</v>
      </c>
      <c r="G27" s="22">
        <v>15</v>
      </c>
      <c r="H27" s="22">
        <v>15</v>
      </c>
      <c r="I27" s="22">
        <v>5</v>
      </c>
      <c r="J27" s="22">
        <v>10</v>
      </c>
      <c r="K27" s="22">
        <v>10</v>
      </c>
      <c r="L27" s="22">
        <v>5</v>
      </c>
      <c r="M27" s="15">
        <f t="shared" si="0"/>
        <v>100</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row>
    <row r="28" spans="1:78" s="4" customFormat="1" ht="12.75" customHeight="1">
      <c r="A28" s="25" t="s">
        <v>92</v>
      </c>
      <c r="B28" s="11" t="s">
        <v>93</v>
      </c>
      <c r="C28" s="30" t="s">
        <v>94</v>
      </c>
      <c r="D28" s="14">
        <v>198000</v>
      </c>
      <c r="E28" s="14">
        <v>100000</v>
      </c>
      <c r="F28" s="8">
        <v>34</v>
      </c>
      <c r="G28" s="8">
        <v>12</v>
      </c>
      <c r="H28" s="8">
        <v>13</v>
      </c>
      <c r="I28" s="8">
        <v>4</v>
      </c>
      <c r="J28" s="8">
        <v>8</v>
      </c>
      <c r="K28" s="8">
        <v>9</v>
      </c>
      <c r="L28" s="8">
        <v>5</v>
      </c>
      <c r="M28" s="15">
        <f t="shared" si="0"/>
        <v>85</v>
      </c>
    </row>
    <row r="29" spans="1:78" s="4" customFormat="1" ht="12.75" customHeight="1">
      <c r="A29" s="25" t="s">
        <v>96</v>
      </c>
      <c r="B29" s="11" t="s">
        <v>97</v>
      </c>
      <c r="C29" s="30" t="s">
        <v>98</v>
      </c>
      <c r="D29" s="14">
        <v>186000</v>
      </c>
      <c r="E29" s="14">
        <v>100000</v>
      </c>
      <c r="F29" s="8">
        <v>34</v>
      </c>
      <c r="G29" s="8">
        <v>11</v>
      </c>
      <c r="H29" s="8">
        <v>13</v>
      </c>
      <c r="I29" s="8">
        <v>4</v>
      </c>
      <c r="J29" s="8">
        <v>8</v>
      </c>
      <c r="K29" s="8">
        <v>9</v>
      </c>
      <c r="L29" s="8">
        <v>3</v>
      </c>
      <c r="M29" s="15">
        <f t="shared" si="0"/>
        <v>82</v>
      </c>
    </row>
    <row r="30" spans="1:78" s="4" customFormat="1" ht="12.75" customHeight="1">
      <c r="A30" s="25" t="s">
        <v>102</v>
      </c>
      <c r="B30" s="11" t="s">
        <v>103</v>
      </c>
      <c r="C30" s="30" t="s">
        <v>104</v>
      </c>
      <c r="D30" s="14">
        <v>200000</v>
      </c>
      <c r="E30" s="14">
        <v>180000</v>
      </c>
      <c r="F30" s="8">
        <v>35</v>
      </c>
      <c r="G30" s="8">
        <v>13</v>
      </c>
      <c r="H30" s="8">
        <v>13</v>
      </c>
      <c r="I30" s="8">
        <v>4</v>
      </c>
      <c r="J30" s="8">
        <v>8</v>
      </c>
      <c r="K30" s="8">
        <v>9</v>
      </c>
      <c r="L30" s="8">
        <v>5</v>
      </c>
      <c r="M30" s="15">
        <f t="shared" si="0"/>
        <v>87</v>
      </c>
    </row>
    <row r="31" spans="1:78" s="4" customFormat="1" ht="12.75" customHeight="1">
      <c r="A31" s="25" t="s">
        <v>106</v>
      </c>
      <c r="B31" s="11" t="s">
        <v>93</v>
      </c>
      <c r="C31" s="30" t="s">
        <v>107</v>
      </c>
      <c r="D31" s="14">
        <v>128300</v>
      </c>
      <c r="E31" s="14">
        <v>60000</v>
      </c>
      <c r="F31" s="8">
        <v>34</v>
      </c>
      <c r="G31" s="8">
        <v>12</v>
      </c>
      <c r="H31" s="8">
        <v>13</v>
      </c>
      <c r="I31" s="8">
        <v>4</v>
      </c>
      <c r="J31" s="8">
        <v>8</v>
      </c>
      <c r="K31" s="8">
        <v>9</v>
      </c>
      <c r="L31" s="8">
        <v>5</v>
      </c>
      <c r="M31" s="15">
        <f t="shared" si="0"/>
        <v>85</v>
      </c>
    </row>
    <row r="32" spans="1:78" s="4" customFormat="1" ht="12.75" customHeight="1">
      <c r="A32" s="25" t="s">
        <v>108</v>
      </c>
      <c r="B32" s="32" t="s">
        <v>90</v>
      </c>
      <c r="C32" s="31" t="s">
        <v>109</v>
      </c>
      <c r="D32" s="14">
        <v>291500</v>
      </c>
      <c r="E32" s="14">
        <v>200000</v>
      </c>
      <c r="F32" s="8">
        <v>35</v>
      </c>
      <c r="G32" s="8">
        <v>12</v>
      </c>
      <c r="H32" s="8">
        <v>12</v>
      </c>
      <c r="I32" s="8">
        <v>4</v>
      </c>
      <c r="J32" s="8">
        <v>8</v>
      </c>
      <c r="K32" s="8">
        <v>8</v>
      </c>
      <c r="L32" s="8">
        <v>5</v>
      </c>
      <c r="M32" s="15">
        <f t="shared" si="0"/>
        <v>84</v>
      </c>
    </row>
    <row r="33" spans="1:14" s="4" customFormat="1" ht="12.75" customHeight="1">
      <c r="A33" s="25" t="s">
        <v>110</v>
      </c>
      <c r="B33" s="11" t="s">
        <v>111</v>
      </c>
      <c r="C33" s="31" t="s">
        <v>112</v>
      </c>
      <c r="D33" s="14">
        <v>124000</v>
      </c>
      <c r="E33" s="14">
        <v>90000</v>
      </c>
      <c r="F33" s="8">
        <v>35</v>
      </c>
      <c r="G33" s="8">
        <v>12</v>
      </c>
      <c r="H33" s="8">
        <v>12</v>
      </c>
      <c r="I33" s="8">
        <v>4</v>
      </c>
      <c r="J33" s="8">
        <v>8</v>
      </c>
      <c r="K33" s="8">
        <v>8</v>
      </c>
      <c r="L33" s="8">
        <v>5</v>
      </c>
      <c r="M33" s="15">
        <f t="shared" si="0"/>
        <v>84</v>
      </c>
    </row>
    <row r="34" spans="1:14" s="4" customFormat="1" ht="12.75" customHeight="1">
      <c r="A34" s="25" t="s">
        <v>114</v>
      </c>
      <c r="B34" s="11" t="s">
        <v>86</v>
      </c>
      <c r="C34" s="31" t="s">
        <v>115</v>
      </c>
      <c r="D34" s="14">
        <v>128000</v>
      </c>
      <c r="E34" s="14">
        <v>90000</v>
      </c>
      <c r="F34" s="8">
        <v>35</v>
      </c>
      <c r="G34" s="8">
        <v>12</v>
      </c>
      <c r="H34" s="8">
        <v>12</v>
      </c>
      <c r="I34" s="8">
        <v>4</v>
      </c>
      <c r="J34" s="8">
        <v>8</v>
      </c>
      <c r="K34" s="8">
        <v>8</v>
      </c>
      <c r="L34" s="8">
        <v>4</v>
      </c>
      <c r="M34" s="15">
        <f t="shared" si="0"/>
        <v>83</v>
      </c>
    </row>
    <row r="35" spans="1:14" s="4" customFormat="1" ht="12.6" customHeight="1">
      <c r="A35" s="25" t="s">
        <v>116</v>
      </c>
      <c r="B35" s="11" t="s">
        <v>117</v>
      </c>
      <c r="C35" s="31" t="s">
        <v>118</v>
      </c>
      <c r="D35" s="14">
        <v>154845</v>
      </c>
      <c r="E35" s="14">
        <v>102362</v>
      </c>
      <c r="F35" s="8">
        <v>35</v>
      </c>
      <c r="G35" s="8">
        <v>12</v>
      </c>
      <c r="H35" s="8">
        <v>12</v>
      </c>
      <c r="I35" s="8">
        <v>4</v>
      </c>
      <c r="J35" s="8">
        <v>8</v>
      </c>
      <c r="K35" s="8">
        <v>8</v>
      </c>
      <c r="L35" s="8">
        <v>3</v>
      </c>
      <c r="M35" s="15">
        <f t="shared" si="0"/>
        <v>82</v>
      </c>
    </row>
    <row r="36" spans="1:14" s="4" customFormat="1" ht="12.75" customHeight="1">
      <c r="A36" s="37" t="s">
        <v>120</v>
      </c>
      <c r="B36" s="38" t="s">
        <v>121</v>
      </c>
      <c r="C36" s="39" t="s">
        <v>122</v>
      </c>
      <c r="D36" s="14">
        <v>400000</v>
      </c>
      <c r="E36" s="40">
        <v>200000</v>
      </c>
      <c r="F36" s="8">
        <v>35</v>
      </c>
      <c r="G36" s="8">
        <v>12</v>
      </c>
      <c r="H36" s="8">
        <v>13</v>
      </c>
      <c r="I36" s="8">
        <v>4</v>
      </c>
      <c r="J36" s="8">
        <v>9</v>
      </c>
      <c r="K36" s="8">
        <v>9</v>
      </c>
      <c r="L36" s="8">
        <v>4</v>
      </c>
      <c r="M36" s="15">
        <f t="shared" si="0"/>
        <v>86</v>
      </c>
    </row>
    <row r="37" spans="1:14" s="4" customFormat="1" ht="12.75" customHeight="1">
      <c r="A37" s="37" t="s">
        <v>125</v>
      </c>
      <c r="B37" s="38" t="s">
        <v>126</v>
      </c>
      <c r="C37" s="39" t="s">
        <v>127</v>
      </c>
      <c r="D37" s="40">
        <v>285000</v>
      </c>
      <c r="E37" s="40">
        <v>45000</v>
      </c>
      <c r="F37" s="8">
        <v>35</v>
      </c>
      <c r="G37" s="8">
        <v>11</v>
      </c>
      <c r="H37" s="8">
        <v>12</v>
      </c>
      <c r="I37" s="8">
        <v>4</v>
      </c>
      <c r="J37" s="8">
        <v>9</v>
      </c>
      <c r="K37" s="8">
        <v>9</v>
      </c>
      <c r="L37" s="8">
        <v>5</v>
      </c>
      <c r="M37" s="15">
        <f t="shared" si="0"/>
        <v>85</v>
      </c>
    </row>
    <row r="38" spans="1:14" s="4" customFormat="1" ht="12.75" customHeight="1">
      <c r="A38" s="37" t="s">
        <v>129</v>
      </c>
      <c r="B38" s="38" t="s">
        <v>130</v>
      </c>
      <c r="C38" s="39" t="s">
        <v>131</v>
      </c>
      <c r="D38" s="40">
        <v>224440</v>
      </c>
      <c r="E38" s="40">
        <v>150000</v>
      </c>
      <c r="F38" s="8">
        <v>33</v>
      </c>
      <c r="G38" s="8">
        <v>10</v>
      </c>
      <c r="H38" s="8">
        <v>12</v>
      </c>
      <c r="I38" s="8">
        <v>4</v>
      </c>
      <c r="J38" s="8">
        <v>9</v>
      </c>
      <c r="K38" s="8">
        <v>9</v>
      </c>
      <c r="L38" s="8">
        <v>5</v>
      </c>
      <c r="M38" s="15">
        <f t="shared" si="0"/>
        <v>82</v>
      </c>
    </row>
    <row r="39" spans="1:14" s="4" customFormat="1" ht="12.75" customHeight="1">
      <c r="A39" s="37" t="s">
        <v>133</v>
      </c>
      <c r="B39" s="38" t="s">
        <v>53</v>
      </c>
      <c r="C39" s="39" t="s">
        <v>134</v>
      </c>
      <c r="D39" s="40">
        <v>186205</v>
      </c>
      <c r="E39" s="40">
        <v>100000</v>
      </c>
      <c r="F39" s="8">
        <v>35</v>
      </c>
      <c r="G39" s="8">
        <v>12</v>
      </c>
      <c r="H39" s="8">
        <v>12</v>
      </c>
      <c r="I39" s="8">
        <v>4</v>
      </c>
      <c r="J39" s="8">
        <v>9</v>
      </c>
      <c r="K39" s="8">
        <v>9</v>
      </c>
      <c r="L39" s="8">
        <v>5</v>
      </c>
      <c r="M39" s="15">
        <f t="shared" si="0"/>
        <v>86</v>
      </c>
    </row>
    <row r="40" spans="1:14" s="4" customFormat="1" ht="12.75" customHeight="1">
      <c r="A40" s="37" t="s">
        <v>135</v>
      </c>
      <c r="B40" s="38" t="s">
        <v>136</v>
      </c>
      <c r="C40" s="39" t="s">
        <v>137</v>
      </c>
      <c r="D40" s="40">
        <v>2750000</v>
      </c>
      <c r="E40" s="40">
        <v>1900000</v>
      </c>
      <c r="F40" s="8">
        <v>35</v>
      </c>
      <c r="G40" s="8">
        <v>14</v>
      </c>
      <c r="H40" s="8">
        <v>14</v>
      </c>
      <c r="I40" s="8">
        <v>4</v>
      </c>
      <c r="J40" s="8">
        <v>7</v>
      </c>
      <c r="K40" s="8">
        <v>9</v>
      </c>
      <c r="L40" s="8">
        <v>5</v>
      </c>
      <c r="M40" s="15">
        <f t="shared" si="0"/>
        <v>88</v>
      </c>
    </row>
    <row r="41" spans="1:14" ht="12.75" customHeight="1">
      <c r="A41" s="25" t="s">
        <v>139</v>
      </c>
      <c r="B41" s="11" t="s">
        <v>140</v>
      </c>
      <c r="C41" s="31" t="s">
        <v>141</v>
      </c>
      <c r="D41" s="14">
        <v>47000</v>
      </c>
      <c r="E41" s="14">
        <v>30000</v>
      </c>
      <c r="F41" s="8">
        <v>0</v>
      </c>
      <c r="G41" s="8">
        <v>0</v>
      </c>
      <c r="H41" s="8">
        <v>0</v>
      </c>
      <c r="I41" s="8">
        <v>0</v>
      </c>
      <c r="J41" s="8">
        <v>0</v>
      </c>
      <c r="K41" s="8">
        <v>0</v>
      </c>
      <c r="L41" s="8">
        <v>0</v>
      </c>
      <c r="M41" s="15">
        <f t="shared" si="0"/>
        <v>0</v>
      </c>
      <c r="N41" s="2" t="s">
        <v>187</v>
      </c>
    </row>
    <row r="42" spans="1:14" ht="12.75" customHeight="1">
      <c r="A42" s="25" t="s">
        <v>143</v>
      </c>
      <c r="B42" s="11" t="s">
        <v>126</v>
      </c>
      <c r="C42" s="31" t="s">
        <v>144</v>
      </c>
      <c r="D42" s="14">
        <v>250000</v>
      </c>
      <c r="E42" s="14">
        <v>100000</v>
      </c>
      <c r="F42" s="8">
        <v>0</v>
      </c>
      <c r="G42" s="8">
        <v>0</v>
      </c>
      <c r="H42" s="8">
        <v>0</v>
      </c>
      <c r="I42" s="8">
        <v>0</v>
      </c>
      <c r="J42" s="8">
        <v>0</v>
      </c>
      <c r="K42" s="8">
        <v>0</v>
      </c>
      <c r="L42" s="8">
        <v>0</v>
      </c>
      <c r="M42" s="15">
        <f t="shared" si="0"/>
        <v>0</v>
      </c>
      <c r="N42" s="2" t="s">
        <v>187</v>
      </c>
    </row>
    <row r="43" spans="1:14" ht="12.75" customHeight="1">
      <c r="A43" s="25" t="s">
        <v>145</v>
      </c>
      <c r="B43" s="32" t="s">
        <v>90</v>
      </c>
      <c r="C43" s="31" t="s">
        <v>146</v>
      </c>
      <c r="D43" s="14">
        <v>101700</v>
      </c>
      <c r="E43" s="14">
        <v>60000</v>
      </c>
      <c r="F43" s="8">
        <v>0</v>
      </c>
      <c r="G43" s="8">
        <v>0</v>
      </c>
      <c r="H43" s="8">
        <v>0</v>
      </c>
      <c r="I43" s="8">
        <v>0</v>
      </c>
      <c r="J43" s="8">
        <v>0</v>
      </c>
      <c r="K43" s="8">
        <v>0</v>
      </c>
      <c r="L43" s="8">
        <v>0</v>
      </c>
      <c r="M43" s="15">
        <f t="shared" si="0"/>
        <v>0</v>
      </c>
      <c r="N43" s="2" t="s">
        <v>187</v>
      </c>
    </row>
    <row r="44" spans="1:14" ht="12.75" customHeight="1">
      <c r="A44" s="42" t="s">
        <v>148</v>
      </c>
      <c r="B44" s="43" t="s">
        <v>149</v>
      </c>
      <c r="C44" s="44" t="s">
        <v>150</v>
      </c>
      <c r="D44" s="45">
        <v>1085660</v>
      </c>
      <c r="E44" s="45">
        <v>390000</v>
      </c>
      <c r="F44" s="46">
        <v>0</v>
      </c>
      <c r="G44" s="46">
        <v>0</v>
      </c>
      <c r="H44" s="46">
        <v>0</v>
      </c>
      <c r="I44" s="46">
        <v>0</v>
      </c>
      <c r="J44" s="46">
        <v>0</v>
      </c>
      <c r="K44" s="46">
        <v>0</v>
      </c>
      <c r="L44" s="46">
        <v>0</v>
      </c>
      <c r="M44" s="15">
        <f t="shared" si="0"/>
        <v>0</v>
      </c>
      <c r="N44" s="2" t="s">
        <v>187</v>
      </c>
    </row>
    <row r="45" spans="1:14" ht="12.75" customHeight="1">
      <c r="A45" s="52" t="s">
        <v>154</v>
      </c>
      <c r="B45" s="53" t="s">
        <v>130</v>
      </c>
      <c r="C45" s="54" t="s">
        <v>155</v>
      </c>
      <c r="D45" s="59">
        <v>222875</v>
      </c>
      <c r="E45" s="59">
        <v>150000</v>
      </c>
      <c r="F45" s="46">
        <v>0</v>
      </c>
      <c r="G45" s="46">
        <v>0</v>
      </c>
      <c r="H45" s="46">
        <v>0</v>
      </c>
      <c r="I45" s="46">
        <v>0</v>
      </c>
      <c r="J45" s="46">
        <v>0</v>
      </c>
      <c r="K45" s="46">
        <v>0</v>
      </c>
      <c r="L45" s="46">
        <v>0</v>
      </c>
      <c r="M45" s="15">
        <f t="shared" si="0"/>
        <v>0</v>
      </c>
      <c r="N45" s="2" t="s">
        <v>187</v>
      </c>
    </row>
    <row r="46" spans="1:14" ht="12.75" customHeight="1">
      <c r="A46" s="52" t="s">
        <v>156</v>
      </c>
      <c r="B46" s="53" t="s">
        <v>157</v>
      </c>
      <c r="C46" s="54" t="s">
        <v>158</v>
      </c>
      <c r="D46" s="59">
        <v>165000</v>
      </c>
      <c r="E46" s="59">
        <v>100000</v>
      </c>
      <c r="F46" s="46">
        <v>0</v>
      </c>
      <c r="G46" s="46">
        <v>0</v>
      </c>
      <c r="H46" s="46">
        <v>0</v>
      </c>
      <c r="I46" s="46">
        <v>0</v>
      </c>
      <c r="J46" s="46">
        <v>0</v>
      </c>
      <c r="K46" s="46">
        <v>0</v>
      </c>
      <c r="L46" s="46">
        <v>0</v>
      </c>
      <c r="M46" s="15">
        <f t="shared" si="0"/>
        <v>0</v>
      </c>
      <c r="N46" s="2" t="s">
        <v>187</v>
      </c>
    </row>
    <row r="47" spans="1:14" ht="12.75" customHeight="1">
      <c r="A47" s="62" t="s">
        <v>159</v>
      </c>
      <c r="B47" s="53" t="s">
        <v>160</v>
      </c>
      <c r="C47" s="54" t="s">
        <v>161</v>
      </c>
      <c r="D47" s="59">
        <v>3079082</v>
      </c>
      <c r="E47" s="59">
        <v>430000</v>
      </c>
      <c r="F47" s="46">
        <v>0</v>
      </c>
      <c r="G47" s="46">
        <v>0</v>
      </c>
      <c r="H47" s="46">
        <v>0</v>
      </c>
      <c r="I47" s="46">
        <v>0</v>
      </c>
      <c r="J47" s="46">
        <v>0</v>
      </c>
      <c r="K47" s="46">
        <v>0</v>
      </c>
      <c r="L47" s="46">
        <v>0</v>
      </c>
      <c r="M47" s="15">
        <f t="shared" si="0"/>
        <v>0</v>
      </c>
      <c r="N47" s="2" t="s">
        <v>187</v>
      </c>
    </row>
    <row r="48" spans="1:14" s="51" customFormat="1" ht="12.75" customHeight="1">
      <c r="A48" s="64" t="s">
        <v>162</v>
      </c>
      <c r="B48" s="65" t="s">
        <v>160</v>
      </c>
      <c r="C48" s="60" t="s">
        <v>161</v>
      </c>
      <c r="D48" s="59">
        <v>890000</v>
      </c>
      <c r="E48" s="59">
        <v>180000</v>
      </c>
      <c r="F48" s="46">
        <v>0</v>
      </c>
      <c r="G48" s="46">
        <v>0</v>
      </c>
      <c r="H48" s="46">
        <v>0</v>
      </c>
      <c r="I48" s="46">
        <v>0</v>
      </c>
      <c r="J48" s="46">
        <v>0</v>
      </c>
      <c r="K48" s="46">
        <v>0</v>
      </c>
      <c r="L48" s="46">
        <v>0</v>
      </c>
      <c r="M48" s="15">
        <f t="shared" si="0"/>
        <v>0</v>
      </c>
      <c r="N48" s="2" t="s">
        <v>187</v>
      </c>
    </row>
    <row r="49" spans="1:14" s="51" customFormat="1" ht="12.75" customHeight="1">
      <c r="A49" s="64" t="s">
        <v>163</v>
      </c>
      <c r="B49" s="65" t="s">
        <v>160</v>
      </c>
      <c r="C49" s="60" t="s">
        <v>164</v>
      </c>
      <c r="D49" s="59">
        <v>2299990</v>
      </c>
      <c r="E49" s="59">
        <v>230000</v>
      </c>
      <c r="F49" s="46">
        <v>0</v>
      </c>
      <c r="G49" s="46">
        <v>0</v>
      </c>
      <c r="H49" s="46">
        <v>0</v>
      </c>
      <c r="I49" s="46">
        <v>0</v>
      </c>
      <c r="J49" s="46">
        <v>0</v>
      </c>
      <c r="K49" s="46">
        <v>0</v>
      </c>
      <c r="L49" s="46">
        <v>0</v>
      </c>
      <c r="M49" s="15">
        <f t="shared" si="0"/>
        <v>0</v>
      </c>
      <c r="N49" s="2" t="s">
        <v>187</v>
      </c>
    </row>
    <row r="50" spans="1:14" s="51" customFormat="1" ht="12.75" customHeight="1">
      <c r="A50" s="66" t="s">
        <v>165</v>
      </c>
      <c r="B50" s="65" t="s">
        <v>166</v>
      </c>
      <c r="C50" s="60" t="s">
        <v>167</v>
      </c>
      <c r="D50" s="59">
        <v>97280</v>
      </c>
      <c r="E50" s="59">
        <v>82280</v>
      </c>
      <c r="F50" s="46">
        <v>0</v>
      </c>
      <c r="G50" s="46">
        <v>0</v>
      </c>
      <c r="H50" s="46">
        <v>0</v>
      </c>
      <c r="I50" s="46">
        <v>0</v>
      </c>
      <c r="J50" s="46">
        <v>0</v>
      </c>
      <c r="K50" s="46">
        <v>0</v>
      </c>
      <c r="L50" s="46">
        <v>0</v>
      </c>
      <c r="M50" s="15">
        <f t="shared" si="0"/>
        <v>0</v>
      </c>
      <c r="N50" s="2" t="s">
        <v>187</v>
      </c>
    </row>
    <row r="51" spans="1:14" s="51" customFormat="1" ht="12.75" customHeight="1">
      <c r="A51" s="66" t="s">
        <v>169</v>
      </c>
      <c r="B51" s="65" t="s">
        <v>170</v>
      </c>
      <c r="C51" s="60" t="s">
        <v>171</v>
      </c>
      <c r="D51" s="59">
        <v>634485</v>
      </c>
      <c r="E51" s="59">
        <v>275000</v>
      </c>
      <c r="F51" s="46">
        <v>0</v>
      </c>
      <c r="G51" s="46">
        <v>0</v>
      </c>
      <c r="H51" s="46">
        <v>0</v>
      </c>
      <c r="I51" s="46">
        <v>0</v>
      </c>
      <c r="J51" s="46">
        <v>0</v>
      </c>
      <c r="K51" s="46">
        <v>0</v>
      </c>
      <c r="L51" s="46">
        <v>0</v>
      </c>
      <c r="M51" s="15">
        <f t="shared" si="0"/>
        <v>0</v>
      </c>
      <c r="N51" s="2" t="s">
        <v>187</v>
      </c>
    </row>
    <row r="52" spans="1:14" s="51" customFormat="1" ht="12.75" customHeight="1">
      <c r="A52" s="66" t="s">
        <v>172</v>
      </c>
      <c r="B52" s="65" t="s">
        <v>170</v>
      </c>
      <c r="C52" s="60" t="s">
        <v>173</v>
      </c>
      <c r="D52" s="59">
        <v>183572</v>
      </c>
      <c r="E52" s="59">
        <v>100000</v>
      </c>
      <c r="F52" s="46">
        <v>0</v>
      </c>
      <c r="G52" s="46">
        <v>0</v>
      </c>
      <c r="H52" s="46">
        <v>0</v>
      </c>
      <c r="I52" s="46">
        <v>0</v>
      </c>
      <c r="J52" s="46">
        <v>0</v>
      </c>
      <c r="K52" s="46">
        <v>0</v>
      </c>
      <c r="L52" s="46">
        <v>0</v>
      </c>
      <c r="M52" s="15">
        <f t="shared" si="0"/>
        <v>0</v>
      </c>
      <c r="N52" s="2" t="s">
        <v>187</v>
      </c>
    </row>
    <row r="53" spans="1:14" s="51" customFormat="1" ht="12.75" customHeight="1">
      <c r="A53" s="66" t="s">
        <v>175</v>
      </c>
      <c r="B53" s="65" t="s">
        <v>170</v>
      </c>
      <c r="C53" s="60" t="s">
        <v>176</v>
      </c>
      <c r="D53" s="59">
        <v>221113</v>
      </c>
      <c r="E53" s="59">
        <v>150000</v>
      </c>
      <c r="F53" s="46">
        <v>0</v>
      </c>
      <c r="G53" s="46">
        <v>0</v>
      </c>
      <c r="H53" s="46">
        <v>0</v>
      </c>
      <c r="I53" s="46">
        <v>0</v>
      </c>
      <c r="J53" s="46">
        <v>0</v>
      </c>
      <c r="K53" s="46">
        <v>0</v>
      </c>
      <c r="L53" s="46">
        <v>0</v>
      </c>
      <c r="M53" s="15">
        <f t="shared" si="0"/>
        <v>0</v>
      </c>
      <c r="N53" s="2" t="s">
        <v>187</v>
      </c>
    </row>
    <row r="54" spans="1:14" s="51" customFormat="1" ht="12.75" customHeight="1">
      <c r="A54" s="66" t="s">
        <v>177</v>
      </c>
      <c r="B54" s="65" t="s">
        <v>170</v>
      </c>
      <c r="C54" s="60" t="s">
        <v>178</v>
      </c>
      <c r="D54" s="59">
        <v>253741</v>
      </c>
      <c r="E54" s="59">
        <v>150000</v>
      </c>
      <c r="F54" s="46">
        <v>0</v>
      </c>
      <c r="G54" s="46">
        <v>0</v>
      </c>
      <c r="H54" s="46">
        <v>0</v>
      </c>
      <c r="I54" s="46">
        <v>0</v>
      </c>
      <c r="J54" s="46">
        <v>0</v>
      </c>
      <c r="K54" s="46">
        <v>0</v>
      </c>
      <c r="L54" s="46">
        <v>0</v>
      </c>
      <c r="M54" s="15">
        <f t="shared" si="0"/>
        <v>0</v>
      </c>
      <c r="N54" s="2" t="s">
        <v>187</v>
      </c>
    </row>
    <row r="55" spans="1:14" s="51" customFormat="1" ht="12.75" customHeight="1">
      <c r="A55" s="66" t="s">
        <v>179</v>
      </c>
      <c r="B55" s="65" t="s">
        <v>170</v>
      </c>
      <c r="C55" s="60" t="s">
        <v>180</v>
      </c>
      <c r="D55" s="59">
        <v>325417</v>
      </c>
      <c r="E55" s="69">
        <v>150000</v>
      </c>
      <c r="F55" s="46">
        <v>0</v>
      </c>
      <c r="G55" s="46">
        <v>0</v>
      </c>
      <c r="H55" s="46">
        <v>0</v>
      </c>
      <c r="I55" s="46">
        <v>0</v>
      </c>
      <c r="J55" s="46">
        <v>0</v>
      </c>
      <c r="K55" s="46">
        <v>0</v>
      </c>
      <c r="L55" s="46">
        <v>0</v>
      </c>
      <c r="M55" s="15">
        <f t="shared" si="0"/>
        <v>0</v>
      </c>
      <c r="N55" s="2" t="s">
        <v>187</v>
      </c>
    </row>
    <row r="56" spans="1:14" ht="12.6">
      <c r="A56" s="4"/>
      <c r="B56" s="4"/>
      <c r="C56" s="4"/>
      <c r="D56" s="34">
        <f>SUM(D14:D55)</f>
        <v>33711383</v>
      </c>
      <c r="E56" s="34">
        <f>SUM(E14:E55)</f>
        <v>12848642</v>
      </c>
      <c r="F56" s="74"/>
      <c r="G56" s="74"/>
      <c r="H56" s="74"/>
      <c r="I56" s="74"/>
      <c r="J56" s="74"/>
      <c r="K56" s="74"/>
      <c r="L56" s="74"/>
      <c r="M56" s="4"/>
    </row>
    <row r="57" spans="1:14" ht="12.6">
      <c r="A57" s="4"/>
      <c r="B57" s="4"/>
      <c r="C57" s="4"/>
      <c r="D57" s="4"/>
      <c r="E57" s="35"/>
      <c r="F57" s="4"/>
      <c r="G57" s="4"/>
      <c r="H57" s="4"/>
      <c r="I57" s="4"/>
      <c r="J57" s="4"/>
      <c r="K57" s="4"/>
      <c r="L57" s="4"/>
      <c r="M57" s="4"/>
    </row>
  </sheetData>
  <mergeCells count="17">
    <mergeCell ref="K11:K12"/>
    <mergeCell ref="M11:M12"/>
    <mergeCell ref="L11:L12"/>
    <mergeCell ref="A6:C6"/>
    <mergeCell ref="D7:M7"/>
    <mergeCell ref="D8:M8"/>
    <mergeCell ref="D9:M9"/>
    <mergeCell ref="A11:A13"/>
    <mergeCell ref="B11:B13"/>
    <mergeCell ref="C11:C13"/>
    <mergeCell ref="D11:D13"/>
    <mergeCell ref="E11:E13"/>
    <mergeCell ref="F11:F12"/>
    <mergeCell ref="G11:G12"/>
    <mergeCell ref="H11:H12"/>
    <mergeCell ref="I11:I12"/>
    <mergeCell ref="J11:J12"/>
  </mergeCells>
  <dataValidations disablePrompts="1" count="4">
    <dataValidation type="decimal" operator="lessThanOrEqual" allowBlank="1" showInputMessage="1" showErrorMessage="1" error="max. 40" sqref="F14:F55" xr:uid="{E9CEC255-4A6B-4856-801C-50119EDB33AA}">
      <formula1>40</formula1>
    </dataValidation>
    <dataValidation type="decimal" operator="lessThanOrEqual" allowBlank="1" showInputMessage="1" showErrorMessage="1" error="max. 15" sqref="G14:H55" xr:uid="{FC9BD071-844D-4105-8944-C3326C1041C9}">
      <formula1>15</formula1>
    </dataValidation>
    <dataValidation type="decimal" operator="lessThanOrEqual" allowBlank="1" showInputMessage="1" showErrorMessage="1" error="max. 10" sqref="J14:K55" xr:uid="{27ACA462-AD1D-4DD6-AA6C-9EE76E8CD56E}">
      <formula1>10</formula1>
    </dataValidation>
    <dataValidation type="decimal" operator="lessThanOrEqual" allowBlank="1" showInputMessage="1" showErrorMessage="1" error="max. 5" sqref="I14:I55 L14:L55" xr:uid="{4399B73A-1D99-41BA-82EF-19EFA20F786B}">
      <formula1>5</formula1>
    </dataValidation>
  </dataValidations>
  <pageMargins left="0.7" right="0.7" top="0.78740157499999996" bottom="0.78740157499999996" header="0.3" footer="0.3"/>
  <pageSetup scale="3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13CB9-59E8-400E-A049-7E866FF33431}">
  <sheetPr>
    <pageSetUpPr fitToPage="1"/>
  </sheetPr>
  <dimension ref="A1:CB57"/>
  <sheetViews>
    <sheetView showGridLines="0" topLeftCell="A12" zoomScale="78" zoomScaleNormal="78" workbookViewId="0"/>
  </sheetViews>
  <sheetFormatPr defaultColWidth="9.140625" defaultRowHeight="12"/>
  <cols>
    <col min="1" max="1" width="11.7109375" style="2" customWidth="1"/>
    <col min="2" max="2" width="30" style="2" bestFit="1" customWidth="1"/>
    <col min="3" max="3" width="43.7109375" style="2" customWidth="1"/>
    <col min="4" max="4" width="15.5703125" style="2" customWidth="1"/>
    <col min="5" max="5" width="15" style="2" customWidth="1"/>
    <col min="6" max="6" width="9.7109375" style="2" customWidth="1"/>
    <col min="7" max="13" width="9.28515625" style="2" customWidth="1"/>
    <col min="14" max="16384" width="9.140625" style="2"/>
  </cols>
  <sheetData>
    <row r="1" spans="1:80" ht="38.25" customHeight="1">
      <c r="A1" s="1" t="s">
        <v>0</v>
      </c>
    </row>
    <row r="2" spans="1:80" ht="15" customHeight="1">
      <c r="A2" s="3" t="s">
        <v>1</v>
      </c>
      <c r="D2" s="3" t="s">
        <v>2</v>
      </c>
    </row>
    <row r="3" spans="1:80" ht="15" customHeight="1">
      <c r="A3" s="3" t="s">
        <v>3</v>
      </c>
      <c r="D3" s="2" t="s">
        <v>4</v>
      </c>
    </row>
    <row r="4" spans="1:80" ht="15" customHeight="1">
      <c r="A4" s="3" t="s">
        <v>5</v>
      </c>
    </row>
    <row r="5" spans="1:80" ht="15" customHeight="1">
      <c r="A5" s="3" t="s">
        <v>6</v>
      </c>
    </row>
    <row r="6" spans="1:80" ht="15" customHeight="1">
      <c r="A6" s="87" t="s">
        <v>7</v>
      </c>
      <c r="B6" s="87"/>
      <c r="C6" s="87"/>
      <c r="D6" s="3" t="s">
        <v>8</v>
      </c>
    </row>
    <row r="7" spans="1:80" ht="26.25" customHeight="1">
      <c r="A7" s="3" t="s">
        <v>9</v>
      </c>
      <c r="D7" s="92" t="s">
        <v>10</v>
      </c>
      <c r="E7" s="92"/>
      <c r="F7" s="92"/>
      <c r="G7" s="92"/>
      <c r="H7" s="92"/>
      <c r="I7" s="92"/>
      <c r="J7" s="92"/>
      <c r="K7" s="92"/>
      <c r="L7" s="92"/>
      <c r="M7" s="92"/>
    </row>
    <row r="8" spans="1:80" ht="36" customHeight="1">
      <c r="D8" s="92" t="s">
        <v>11</v>
      </c>
      <c r="E8" s="92"/>
      <c r="F8" s="92"/>
      <c r="G8" s="92"/>
      <c r="H8" s="92"/>
      <c r="I8" s="92"/>
      <c r="J8" s="92"/>
      <c r="K8" s="92"/>
      <c r="L8" s="92"/>
      <c r="M8" s="92"/>
    </row>
    <row r="9" spans="1:80">
      <c r="D9" s="92" t="s">
        <v>12</v>
      </c>
      <c r="E9" s="92"/>
      <c r="F9" s="92"/>
      <c r="G9" s="92"/>
      <c r="H9" s="92"/>
      <c r="I9" s="92"/>
      <c r="J9" s="92"/>
      <c r="K9" s="92"/>
      <c r="L9" s="92"/>
      <c r="M9" s="92"/>
    </row>
    <row r="10" spans="1:80" ht="15" customHeight="1">
      <c r="A10" s="3"/>
    </row>
    <row r="11" spans="1:80" ht="26.65" customHeight="1">
      <c r="A11" s="88" t="s">
        <v>13</v>
      </c>
      <c r="B11" s="88" t="s">
        <v>14</v>
      </c>
      <c r="C11" s="88" t="s">
        <v>15</v>
      </c>
      <c r="D11" s="88" t="s">
        <v>16</v>
      </c>
      <c r="E11" s="90" t="s">
        <v>17</v>
      </c>
      <c r="F11" s="88" t="s">
        <v>18</v>
      </c>
      <c r="G11" s="88" t="s">
        <v>19</v>
      </c>
      <c r="H11" s="88" t="s">
        <v>20</v>
      </c>
      <c r="I11" s="88" t="s">
        <v>21</v>
      </c>
      <c r="J11" s="88" t="s">
        <v>22</v>
      </c>
      <c r="K11" s="88" t="s">
        <v>23</v>
      </c>
      <c r="L11" s="88" t="s">
        <v>24</v>
      </c>
      <c r="M11" s="88" t="s">
        <v>25</v>
      </c>
    </row>
    <row r="12" spans="1:80" ht="59.45" customHeight="1">
      <c r="A12" s="88"/>
      <c r="B12" s="88"/>
      <c r="C12" s="88"/>
      <c r="D12" s="88"/>
      <c r="E12" s="90"/>
      <c r="F12" s="88"/>
      <c r="G12" s="88"/>
      <c r="H12" s="88"/>
      <c r="I12" s="88"/>
      <c r="J12" s="88"/>
      <c r="K12" s="88"/>
      <c r="L12" s="88"/>
      <c r="M12" s="88"/>
    </row>
    <row r="13" spans="1:80" ht="42" customHeight="1">
      <c r="A13" s="89"/>
      <c r="B13" s="89"/>
      <c r="C13" s="89"/>
      <c r="D13" s="89"/>
      <c r="E13" s="91"/>
      <c r="F13" s="71" t="s">
        <v>34</v>
      </c>
      <c r="G13" s="71" t="s">
        <v>35</v>
      </c>
      <c r="H13" s="71" t="s">
        <v>35</v>
      </c>
      <c r="I13" s="71" t="s">
        <v>36</v>
      </c>
      <c r="J13" s="71" t="s">
        <v>37</v>
      </c>
      <c r="K13" s="71" t="s">
        <v>37</v>
      </c>
      <c r="L13" s="71" t="s">
        <v>36</v>
      </c>
      <c r="M13" s="71"/>
    </row>
    <row r="14" spans="1:80" s="5" customFormat="1" ht="12.75" customHeight="1">
      <c r="A14" s="6" t="s">
        <v>38</v>
      </c>
      <c r="B14" s="7" t="s">
        <v>39</v>
      </c>
      <c r="C14" s="7" t="s">
        <v>40</v>
      </c>
      <c r="D14" s="14">
        <v>157000</v>
      </c>
      <c r="E14" s="14">
        <v>100000</v>
      </c>
      <c r="F14" s="15">
        <v>0</v>
      </c>
      <c r="G14" s="15">
        <v>0</v>
      </c>
      <c r="H14" s="15">
        <v>0</v>
      </c>
      <c r="I14" s="15">
        <v>0</v>
      </c>
      <c r="J14" s="15">
        <v>0</v>
      </c>
      <c r="K14" s="15">
        <v>0</v>
      </c>
      <c r="L14" s="15">
        <v>0</v>
      </c>
      <c r="M14" s="15">
        <f>SUM(F14:L14)</f>
        <v>0</v>
      </c>
      <c r="N14" s="2" t="s">
        <v>183</v>
      </c>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row>
    <row r="15" spans="1:80" s="5" customFormat="1" ht="12.75" customHeight="1">
      <c r="A15" s="25" t="s">
        <v>44</v>
      </c>
      <c r="B15" s="11" t="s">
        <v>45</v>
      </c>
      <c r="C15" s="30" t="s">
        <v>46</v>
      </c>
      <c r="D15" s="14">
        <v>125000</v>
      </c>
      <c r="E15" s="14">
        <v>100000</v>
      </c>
      <c r="F15" s="19">
        <v>0</v>
      </c>
      <c r="G15" s="19">
        <v>0</v>
      </c>
      <c r="H15" s="19">
        <v>0</v>
      </c>
      <c r="I15" s="19">
        <v>0</v>
      </c>
      <c r="J15" s="19">
        <v>0</v>
      </c>
      <c r="K15" s="19">
        <v>0</v>
      </c>
      <c r="L15" s="19">
        <v>0</v>
      </c>
      <c r="M15" s="15">
        <f t="shared" ref="M15:M44" si="0">SUM(F15:L15)</f>
        <v>0</v>
      </c>
      <c r="N15" s="2" t="s">
        <v>183</v>
      </c>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row>
    <row r="16" spans="1:80" s="5" customFormat="1" ht="12.75" customHeight="1">
      <c r="A16" s="25" t="s">
        <v>48</v>
      </c>
      <c r="B16" s="11" t="s">
        <v>49</v>
      </c>
      <c r="C16" s="30" t="s">
        <v>50</v>
      </c>
      <c r="D16" s="14">
        <v>354448</v>
      </c>
      <c r="E16" s="14">
        <v>120000</v>
      </c>
      <c r="F16" s="19">
        <v>0</v>
      </c>
      <c r="G16" s="19">
        <v>0</v>
      </c>
      <c r="H16" s="19">
        <v>0</v>
      </c>
      <c r="I16" s="19">
        <v>0</v>
      </c>
      <c r="J16" s="19">
        <v>0</v>
      </c>
      <c r="K16" s="19">
        <v>0</v>
      </c>
      <c r="L16" s="19">
        <v>0</v>
      </c>
      <c r="M16" s="15">
        <f t="shared" si="0"/>
        <v>0</v>
      </c>
      <c r="N16" s="2" t="s">
        <v>183</v>
      </c>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row>
    <row r="17" spans="1:80" s="5" customFormat="1" ht="12.75" customHeight="1">
      <c r="A17" s="25" t="s">
        <v>52</v>
      </c>
      <c r="B17" s="11" t="s">
        <v>53</v>
      </c>
      <c r="C17" s="30" t="s">
        <v>54</v>
      </c>
      <c r="D17" s="14">
        <v>1151450</v>
      </c>
      <c r="E17" s="14">
        <v>150000</v>
      </c>
      <c r="F17" s="19">
        <v>0</v>
      </c>
      <c r="G17" s="19">
        <v>0</v>
      </c>
      <c r="H17" s="19">
        <v>0</v>
      </c>
      <c r="I17" s="19">
        <v>0</v>
      </c>
      <c r="J17" s="19">
        <v>0</v>
      </c>
      <c r="K17" s="19">
        <v>0</v>
      </c>
      <c r="L17" s="19">
        <v>0</v>
      </c>
      <c r="M17" s="15">
        <f t="shared" si="0"/>
        <v>0</v>
      </c>
      <c r="N17" s="2" t="s">
        <v>183</v>
      </c>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row>
    <row r="18" spans="1:80" s="5" customFormat="1" ht="12.75" customHeight="1">
      <c r="A18" s="25" t="s">
        <v>57</v>
      </c>
      <c r="B18" s="11" t="s">
        <v>58</v>
      </c>
      <c r="C18" s="30" t="s">
        <v>59</v>
      </c>
      <c r="D18" s="14">
        <v>2732880</v>
      </c>
      <c r="E18" s="14">
        <v>150000</v>
      </c>
      <c r="F18" s="8">
        <v>0</v>
      </c>
      <c r="G18" s="8">
        <v>0</v>
      </c>
      <c r="H18" s="8">
        <v>0</v>
      </c>
      <c r="I18" s="8">
        <v>0</v>
      </c>
      <c r="J18" s="8">
        <v>0</v>
      </c>
      <c r="K18" s="8">
        <v>0</v>
      </c>
      <c r="L18" s="8">
        <v>0</v>
      </c>
      <c r="M18" s="15">
        <f t="shared" si="0"/>
        <v>0</v>
      </c>
      <c r="N18" s="2" t="s">
        <v>183</v>
      </c>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row>
    <row r="19" spans="1:80" s="5" customFormat="1" ht="12.75" customHeight="1">
      <c r="A19" s="25" t="s">
        <v>60</v>
      </c>
      <c r="B19" s="11" t="s">
        <v>61</v>
      </c>
      <c r="C19" s="30" t="s">
        <v>62</v>
      </c>
      <c r="D19" s="14">
        <v>511900</v>
      </c>
      <c r="E19" s="14">
        <v>45000</v>
      </c>
      <c r="F19" s="8">
        <v>0</v>
      </c>
      <c r="G19" s="8">
        <v>0</v>
      </c>
      <c r="H19" s="8">
        <v>0</v>
      </c>
      <c r="I19" s="8">
        <v>0</v>
      </c>
      <c r="J19" s="8">
        <v>0</v>
      </c>
      <c r="K19" s="8">
        <v>0</v>
      </c>
      <c r="L19" s="8">
        <v>0</v>
      </c>
      <c r="M19" s="15">
        <f t="shared" si="0"/>
        <v>0</v>
      </c>
      <c r="N19" s="2" t="s">
        <v>183</v>
      </c>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row>
    <row r="20" spans="1:80" s="5" customFormat="1" ht="12.75" customHeight="1">
      <c r="A20" s="25" t="s">
        <v>64</v>
      </c>
      <c r="B20" s="11" t="s">
        <v>65</v>
      </c>
      <c r="C20" s="30" t="s">
        <v>66</v>
      </c>
      <c r="D20" s="14">
        <v>234690</v>
      </c>
      <c r="E20" s="14">
        <v>150000</v>
      </c>
      <c r="F20" s="8">
        <v>0</v>
      </c>
      <c r="G20" s="8">
        <v>0</v>
      </c>
      <c r="H20" s="8">
        <v>0</v>
      </c>
      <c r="I20" s="8">
        <v>0</v>
      </c>
      <c r="J20" s="8">
        <v>0</v>
      </c>
      <c r="K20" s="8">
        <v>0</v>
      </c>
      <c r="L20" s="8">
        <v>0</v>
      </c>
      <c r="M20" s="15">
        <f t="shared" si="0"/>
        <v>0</v>
      </c>
      <c r="N20" s="2" t="s">
        <v>183</v>
      </c>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row>
    <row r="21" spans="1:80" s="5" customFormat="1" ht="12.75" customHeight="1">
      <c r="A21" s="6" t="s">
        <v>67</v>
      </c>
      <c r="B21" s="11" t="s">
        <v>65</v>
      </c>
      <c r="C21" s="20" t="s">
        <v>68</v>
      </c>
      <c r="D21" s="21">
        <v>1892650</v>
      </c>
      <c r="E21" s="21">
        <v>500000</v>
      </c>
      <c r="F21" s="8">
        <v>0</v>
      </c>
      <c r="G21" s="8">
        <v>0</v>
      </c>
      <c r="H21" s="8">
        <v>0</v>
      </c>
      <c r="I21" s="8">
        <v>0</v>
      </c>
      <c r="J21" s="8">
        <v>0</v>
      </c>
      <c r="K21" s="8">
        <v>0</v>
      </c>
      <c r="L21" s="8">
        <v>0</v>
      </c>
      <c r="M21" s="15">
        <f t="shared" si="0"/>
        <v>0</v>
      </c>
      <c r="N21" s="2" t="s">
        <v>183</v>
      </c>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row>
    <row r="22" spans="1:80" s="5" customFormat="1" ht="12.75" customHeight="1">
      <c r="A22" s="25" t="s">
        <v>70</v>
      </c>
      <c r="B22" s="11" t="s">
        <v>71</v>
      </c>
      <c r="C22" s="24" t="s">
        <v>72</v>
      </c>
      <c r="D22" s="14">
        <v>7530900</v>
      </c>
      <c r="E22" s="14">
        <v>4600000</v>
      </c>
      <c r="F22" s="8">
        <v>0</v>
      </c>
      <c r="G22" s="8">
        <v>0</v>
      </c>
      <c r="H22" s="8">
        <v>0</v>
      </c>
      <c r="I22" s="8">
        <v>0</v>
      </c>
      <c r="J22" s="8">
        <v>0</v>
      </c>
      <c r="K22" s="8">
        <v>0</v>
      </c>
      <c r="L22" s="8">
        <v>0</v>
      </c>
      <c r="M22" s="15">
        <f t="shared" si="0"/>
        <v>0</v>
      </c>
      <c r="N22" s="2" t="s">
        <v>183</v>
      </c>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row>
    <row r="23" spans="1:80" s="5" customFormat="1" ht="12.75" customHeight="1">
      <c r="A23" s="25" t="s">
        <v>74</v>
      </c>
      <c r="B23" s="11" t="s">
        <v>71</v>
      </c>
      <c r="C23" s="24" t="s">
        <v>72</v>
      </c>
      <c r="D23" s="14">
        <v>3062960</v>
      </c>
      <c r="E23" s="14">
        <v>450000</v>
      </c>
      <c r="F23" s="8">
        <v>0</v>
      </c>
      <c r="G23" s="8">
        <v>0</v>
      </c>
      <c r="H23" s="8">
        <v>0</v>
      </c>
      <c r="I23" s="8">
        <v>0</v>
      </c>
      <c r="J23" s="8">
        <v>0</v>
      </c>
      <c r="K23" s="8">
        <v>0</v>
      </c>
      <c r="L23" s="8">
        <v>0</v>
      </c>
      <c r="M23" s="15">
        <f t="shared" si="0"/>
        <v>0</v>
      </c>
      <c r="N23" s="2" t="s">
        <v>183</v>
      </c>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row>
    <row r="24" spans="1:80" s="5" customFormat="1" ht="12.75" customHeight="1">
      <c r="A24" s="25" t="s">
        <v>77</v>
      </c>
      <c r="B24" s="11" t="s">
        <v>78</v>
      </c>
      <c r="C24" s="30" t="s">
        <v>79</v>
      </c>
      <c r="D24" s="14">
        <v>300000</v>
      </c>
      <c r="E24" s="14">
        <v>200000</v>
      </c>
      <c r="F24" s="8">
        <v>0</v>
      </c>
      <c r="G24" s="8">
        <v>0</v>
      </c>
      <c r="H24" s="8">
        <v>0</v>
      </c>
      <c r="I24" s="8">
        <v>0</v>
      </c>
      <c r="J24" s="8">
        <v>0</v>
      </c>
      <c r="K24" s="8">
        <v>0</v>
      </c>
      <c r="L24" s="8">
        <v>0</v>
      </c>
      <c r="M24" s="15">
        <f t="shared" si="0"/>
        <v>0</v>
      </c>
      <c r="N24" s="2" t="s">
        <v>183</v>
      </c>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row>
    <row r="25" spans="1:80" s="5" customFormat="1" ht="12.75" customHeight="1">
      <c r="A25" s="6" t="s">
        <v>81</v>
      </c>
      <c r="B25" s="20" t="s">
        <v>82</v>
      </c>
      <c r="C25" s="20" t="s">
        <v>83</v>
      </c>
      <c r="D25" s="14">
        <v>153400</v>
      </c>
      <c r="E25" s="14">
        <v>120000</v>
      </c>
      <c r="F25" s="8">
        <v>0</v>
      </c>
      <c r="G25" s="8">
        <v>0</v>
      </c>
      <c r="H25" s="8">
        <v>0</v>
      </c>
      <c r="I25" s="8">
        <v>0</v>
      </c>
      <c r="J25" s="8">
        <v>0</v>
      </c>
      <c r="K25" s="8">
        <v>0</v>
      </c>
      <c r="L25" s="8">
        <v>0</v>
      </c>
      <c r="M25" s="15">
        <f t="shared" si="0"/>
        <v>0</v>
      </c>
      <c r="N25" s="2" t="s">
        <v>183</v>
      </c>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row>
    <row r="26" spans="1:80" s="5" customFormat="1" ht="12.75" customHeight="1">
      <c r="A26" s="25" t="s">
        <v>85</v>
      </c>
      <c r="B26" s="11" t="s">
        <v>86</v>
      </c>
      <c r="C26" s="31" t="s">
        <v>87</v>
      </c>
      <c r="D26" s="14">
        <v>143000</v>
      </c>
      <c r="E26" s="14">
        <v>119000</v>
      </c>
      <c r="F26" s="22">
        <v>0</v>
      </c>
      <c r="G26" s="22">
        <v>0</v>
      </c>
      <c r="H26" s="22">
        <v>0</v>
      </c>
      <c r="I26" s="22">
        <v>0</v>
      </c>
      <c r="J26" s="22">
        <v>0</v>
      </c>
      <c r="K26" s="22">
        <v>0</v>
      </c>
      <c r="L26" s="22">
        <v>0</v>
      </c>
      <c r="M26" s="15">
        <f t="shared" si="0"/>
        <v>0</v>
      </c>
      <c r="N26" s="2" t="s">
        <v>183</v>
      </c>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row>
    <row r="27" spans="1:80" s="5" customFormat="1" ht="12.75" customHeight="1">
      <c r="A27" s="25" t="s">
        <v>89</v>
      </c>
      <c r="B27" s="32" t="s">
        <v>90</v>
      </c>
      <c r="C27" s="30" t="s">
        <v>91</v>
      </c>
      <c r="D27" s="14">
        <v>247900</v>
      </c>
      <c r="E27" s="14">
        <v>150000</v>
      </c>
      <c r="F27" s="22">
        <v>0</v>
      </c>
      <c r="G27" s="22">
        <v>0</v>
      </c>
      <c r="H27" s="22">
        <v>0</v>
      </c>
      <c r="I27" s="22">
        <v>0</v>
      </c>
      <c r="J27" s="22">
        <v>0</v>
      </c>
      <c r="K27" s="22">
        <v>0</v>
      </c>
      <c r="L27" s="22">
        <v>0</v>
      </c>
      <c r="M27" s="15">
        <f t="shared" si="0"/>
        <v>0</v>
      </c>
      <c r="N27" s="2" t="s">
        <v>183</v>
      </c>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row>
    <row r="28" spans="1:80" s="4" customFormat="1" ht="12.75" customHeight="1">
      <c r="A28" s="25" t="s">
        <v>92</v>
      </c>
      <c r="B28" s="11" t="s">
        <v>93</v>
      </c>
      <c r="C28" s="30" t="s">
        <v>94</v>
      </c>
      <c r="D28" s="14">
        <v>198000</v>
      </c>
      <c r="E28" s="14">
        <v>100000</v>
      </c>
      <c r="F28" s="8">
        <v>0</v>
      </c>
      <c r="G28" s="8">
        <v>0</v>
      </c>
      <c r="H28" s="8">
        <v>0</v>
      </c>
      <c r="I28" s="8">
        <v>0</v>
      </c>
      <c r="J28" s="8">
        <v>0</v>
      </c>
      <c r="K28" s="8">
        <v>0</v>
      </c>
      <c r="L28" s="8">
        <v>0</v>
      </c>
      <c r="M28" s="15">
        <f t="shared" si="0"/>
        <v>0</v>
      </c>
      <c r="N28" s="2" t="s">
        <v>183</v>
      </c>
    </row>
    <row r="29" spans="1:80" s="4" customFormat="1" ht="12.75" customHeight="1">
      <c r="A29" s="25" t="s">
        <v>96</v>
      </c>
      <c r="B29" s="11" t="s">
        <v>97</v>
      </c>
      <c r="C29" s="30" t="s">
        <v>98</v>
      </c>
      <c r="D29" s="14">
        <v>186000</v>
      </c>
      <c r="E29" s="14">
        <v>100000</v>
      </c>
      <c r="F29" s="8">
        <v>0</v>
      </c>
      <c r="G29" s="8">
        <v>0</v>
      </c>
      <c r="H29" s="8">
        <v>0</v>
      </c>
      <c r="I29" s="8">
        <v>0</v>
      </c>
      <c r="J29" s="8">
        <v>0</v>
      </c>
      <c r="K29" s="8">
        <v>0</v>
      </c>
      <c r="L29" s="8">
        <v>0</v>
      </c>
      <c r="M29" s="15">
        <f t="shared" si="0"/>
        <v>0</v>
      </c>
      <c r="N29" s="2" t="s">
        <v>183</v>
      </c>
    </row>
    <row r="30" spans="1:80" s="4" customFormat="1" ht="12.75" customHeight="1">
      <c r="A30" s="25" t="s">
        <v>102</v>
      </c>
      <c r="B30" s="11" t="s">
        <v>103</v>
      </c>
      <c r="C30" s="30" t="s">
        <v>104</v>
      </c>
      <c r="D30" s="14">
        <v>200000</v>
      </c>
      <c r="E30" s="14">
        <v>180000</v>
      </c>
      <c r="F30" s="8">
        <v>0</v>
      </c>
      <c r="G30" s="8">
        <v>0</v>
      </c>
      <c r="H30" s="8">
        <v>0</v>
      </c>
      <c r="I30" s="8">
        <v>0</v>
      </c>
      <c r="J30" s="8">
        <v>0</v>
      </c>
      <c r="K30" s="8">
        <v>0</v>
      </c>
      <c r="L30" s="8">
        <v>0</v>
      </c>
      <c r="M30" s="15">
        <f t="shared" si="0"/>
        <v>0</v>
      </c>
      <c r="N30" s="2" t="s">
        <v>183</v>
      </c>
    </row>
    <row r="31" spans="1:80" s="4" customFormat="1" ht="12.75" customHeight="1">
      <c r="A31" s="25" t="s">
        <v>106</v>
      </c>
      <c r="B31" s="11" t="s">
        <v>93</v>
      </c>
      <c r="C31" s="30" t="s">
        <v>107</v>
      </c>
      <c r="D31" s="14">
        <v>128300</v>
      </c>
      <c r="E31" s="14">
        <v>60000</v>
      </c>
      <c r="F31" s="8">
        <v>0</v>
      </c>
      <c r="G31" s="8">
        <v>0</v>
      </c>
      <c r="H31" s="8">
        <v>0</v>
      </c>
      <c r="I31" s="8">
        <v>0</v>
      </c>
      <c r="J31" s="8">
        <v>0</v>
      </c>
      <c r="K31" s="8">
        <v>0</v>
      </c>
      <c r="L31" s="8">
        <v>0</v>
      </c>
      <c r="M31" s="15">
        <f t="shared" si="0"/>
        <v>0</v>
      </c>
      <c r="N31" s="2" t="s">
        <v>183</v>
      </c>
    </row>
    <row r="32" spans="1:80" s="4" customFormat="1" ht="12.75" customHeight="1">
      <c r="A32" s="25" t="s">
        <v>108</v>
      </c>
      <c r="B32" s="32" t="s">
        <v>90</v>
      </c>
      <c r="C32" s="31" t="s">
        <v>109</v>
      </c>
      <c r="D32" s="14">
        <v>291500</v>
      </c>
      <c r="E32" s="14">
        <v>200000</v>
      </c>
      <c r="F32" s="8">
        <v>0</v>
      </c>
      <c r="G32" s="8">
        <v>0</v>
      </c>
      <c r="H32" s="8">
        <v>0</v>
      </c>
      <c r="I32" s="8">
        <v>0</v>
      </c>
      <c r="J32" s="8">
        <v>0</v>
      </c>
      <c r="K32" s="8">
        <v>0</v>
      </c>
      <c r="L32" s="8">
        <v>0</v>
      </c>
      <c r="M32" s="15">
        <f t="shared" si="0"/>
        <v>0</v>
      </c>
      <c r="N32" s="2" t="s">
        <v>183</v>
      </c>
    </row>
    <row r="33" spans="1:14" s="4" customFormat="1" ht="12.75" customHeight="1">
      <c r="A33" s="25" t="s">
        <v>110</v>
      </c>
      <c r="B33" s="11" t="s">
        <v>111</v>
      </c>
      <c r="C33" s="31" t="s">
        <v>112</v>
      </c>
      <c r="D33" s="14">
        <v>124000</v>
      </c>
      <c r="E33" s="14">
        <v>90000</v>
      </c>
      <c r="F33" s="8">
        <v>0</v>
      </c>
      <c r="G33" s="8">
        <v>0</v>
      </c>
      <c r="H33" s="8">
        <v>0</v>
      </c>
      <c r="I33" s="8">
        <v>0</v>
      </c>
      <c r="J33" s="8">
        <v>0</v>
      </c>
      <c r="K33" s="8">
        <v>0</v>
      </c>
      <c r="L33" s="8">
        <v>0</v>
      </c>
      <c r="M33" s="15">
        <f t="shared" si="0"/>
        <v>0</v>
      </c>
      <c r="N33" s="2" t="s">
        <v>183</v>
      </c>
    </row>
    <row r="34" spans="1:14" s="4" customFormat="1" ht="12.75" customHeight="1">
      <c r="A34" s="25" t="s">
        <v>114</v>
      </c>
      <c r="B34" s="11" t="s">
        <v>86</v>
      </c>
      <c r="C34" s="31" t="s">
        <v>115</v>
      </c>
      <c r="D34" s="14">
        <v>128000</v>
      </c>
      <c r="E34" s="14">
        <v>90000</v>
      </c>
      <c r="F34" s="8">
        <v>0</v>
      </c>
      <c r="G34" s="8">
        <v>0</v>
      </c>
      <c r="H34" s="8">
        <v>0</v>
      </c>
      <c r="I34" s="8">
        <v>0</v>
      </c>
      <c r="J34" s="8">
        <v>0</v>
      </c>
      <c r="K34" s="8">
        <v>0</v>
      </c>
      <c r="L34" s="8">
        <v>0</v>
      </c>
      <c r="M34" s="15">
        <f t="shared" si="0"/>
        <v>0</v>
      </c>
      <c r="N34" s="2" t="s">
        <v>183</v>
      </c>
    </row>
    <row r="35" spans="1:14" s="4" customFormat="1" ht="12.6" customHeight="1">
      <c r="A35" s="25" t="s">
        <v>116</v>
      </c>
      <c r="B35" s="11" t="s">
        <v>117</v>
      </c>
      <c r="C35" s="31" t="s">
        <v>118</v>
      </c>
      <c r="D35" s="14">
        <v>154845</v>
      </c>
      <c r="E35" s="14">
        <v>102362</v>
      </c>
      <c r="F35" s="8">
        <v>0</v>
      </c>
      <c r="G35" s="8">
        <v>0</v>
      </c>
      <c r="H35" s="8">
        <v>0</v>
      </c>
      <c r="I35" s="8">
        <v>0</v>
      </c>
      <c r="J35" s="8">
        <v>0</v>
      </c>
      <c r="K35" s="8">
        <v>0</v>
      </c>
      <c r="L35" s="8">
        <v>0</v>
      </c>
      <c r="M35" s="15">
        <f t="shared" si="0"/>
        <v>0</v>
      </c>
      <c r="N35" s="2" t="s">
        <v>183</v>
      </c>
    </row>
    <row r="36" spans="1:14" s="4" customFormat="1" ht="12.75" customHeight="1">
      <c r="A36" s="37" t="s">
        <v>120</v>
      </c>
      <c r="B36" s="38" t="s">
        <v>121</v>
      </c>
      <c r="C36" s="39" t="s">
        <v>122</v>
      </c>
      <c r="D36" s="14">
        <v>400000</v>
      </c>
      <c r="E36" s="40">
        <v>200000</v>
      </c>
      <c r="F36" s="8">
        <v>0</v>
      </c>
      <c r="G36" s="8">
        <v>0</v>
      </c>
      <c r="H36" s="8">
        <v>0</v>
      </c>
      <c r="I36" s="8">
        <v>0</v>
      </c>
      <c r="J36" s="8">
        <v>0</v>
      </c>
      <c r="K36" s="8">
        <v>0</v>
      </c>
      <c r="L36" s="8">
        <v>0</v>
      </c>
      <c r="M36" s="15">
        <f t="shared" si="0"/>
        <v>0</v>
      </c>
      <c r="N36" s="2" t="s">
        <v>183</v>
      </c>
    </row>
    <row r="37" spans="1:14" s="4" customFormat="1" ht="12.75" customHeight="1">
      <c r="A37" s="37" t="s">
        <v>125</v>
      </c>
      <c r="B37" s="38" t="s">
        <v>126</v>
      </c>
      <c r="C37" s="39" t="s">
        <v>127</v>
      </c>
      <c r="D37" s="40">
        <v>285000</v>
      </c>
      <c r="E37" s="40">
        <v>45000</v>
      </c>
      <c r="F37" s="8">
        <v>0</v>
      </c>
      <c r="G37" s="8">
        <v>0</v>
      </c>
      <c r="H37" s="8">
        <v>0</v>
      </c>
      <c r="I37" s="8">
        <v>0</v>
      </c>
      <c r="J37" s="8">
        <v>0</v>
      </c>
      <c r="K37" s="8">
        <v>0</v>
      </c>
      <c r="L37" s="8">
        <v>0</v>
      </c>
      <c r="M37" s="15">
        <f t="shared" si="0"/>
        <v>0</v>
      </c>
      <c r="N37" s="2" t="s">
        <v>183</v>
      </c>
    </row>
    <row r="38" spans="1:14" s="4" customFormat="1" ht="12.75" customHeight="1">
      <c r="A38" s="37" t="s">
        <v>129</v>
      </c>
      <c r="B38" s="38" t="s">
        <v>130</v>
      </c>
      <c r="C38" s="39" t="s">
        <v>131</v>
      </c>
      <c r="D38" s="40">
        <v>224440</v>
      </c>
      <c r="E38" s="40">
        <v>150000</v>
      </c>
      <c r="F38" s="8">
        <v>0</v>
      </c>
      <c r="G38" s="8">
        <v>0</v>
      </c>
      <c r="H38" s="8">
        <v>0</v>
      </c>
      <c r="I38" s="8">
        <v>0</v>
      </c>
      <c r="J38" s="8">
        <v>0</v>
      </c>
      <c r="K38" s="8">
        <v>0</v>
      </c>
      <c r="L38" s="8">
        <v>0</v>
      </c>
      <c r="M38" s="15">
        <f t="shared" si="0"/>
        <v>0</v>
      </c>
      <c r="N38" s="2" t="s">
        <v>183</v>
      </c>
    </row>
    <row r="39" spans="1:14" s="4" customFormat="1" ht="12.75" customHeight="1">
      <c r="A39" s="37" t="s">
        <v>133</v>
      </c>
      <c r="B39" s="38" t="s">
        <v>53</v>
      </c>
      <c r="C39" s="39" t="s">
        <v>134</v>
      </c>
      <c r="D39" s="40">
        <v>186205</v>
      </c>
      <c r="E39" s="40">
        <v>100000</v>
      </c>
      <c r="F39" s="8">
        <v>0</v>
      </c>
      <c r="G39" s="8">
        <v>0</v>
      </c>
      <c r="H39" s="8">
        <v>0</v>
      </c>
      <c r="I39" s="8">
        <v>0</v>
      </c>
      <c r="J39" s="8">
        <v>0</v>
      </c>
      <c r="K39" s="8">
        <v>0</v>
      </c>
      <c r="L39" s="8">
        <v>0</v>
      </c>
      <c r="M39" s="15">
        <f t="shared" si="0"/>
        <v>0</v>
      </c>
      <c r="N39" s="2" t="s">
        <v>183</v>
      </c>
    </row>
    <row r="40" spans="1:14" s="4" customFormat="1" ht="12.75" customHeight="1">
      <c r="A40" s="37" t="s">
        <v>135</v>
      </c>
      <c r="B40" s="38" t="s">
        <v>136</v>
      </c>
      <c r="C40" s="39" t="s">
        <v>137</v>
      </c>
      <c r="D40" s="40">
        <v>2750000</v>
      </c>
      <c r="E40" s="40">
        <v>1900000</v>
      </c>
      <c r="F40" s="8">
        <v>0</v>
      </c>
      <c r="G40" s="8">
        <v>0</v>
      </c>
      <c r="H40" s="8">
        <v>0</v>
      </c>
      <c r="I40" s="8">
        <v>0</v>
      </c>
      <c r="J40" s="8">
        <v>0</v>
      </c>
      <c r="K40" s="8">
        <v>0</v>
      </c>
      <c r="L40" s="8">
        <v>0</v>
      </c>
      <c r="M40" s="15">
        <f t="shared" si="0"/>
        <v>0</v>
      </c>
      <c r="N40" s="2" t="s">
        <v>183</v>
      </c>
    </row>
    <row r="41" spans="1:14" ht="12.75" customHeight="1">
      <c r="A41" s="25" t="s">
        <v>139</v>
      </c>
      <c r="B41" s="11" t="s">
        <v>140</v>
      </c>
      <c r="C41" s="31" t="s">
        <v>141</v>
      </c>
      <c r="D41" s="14">
        <v>47000</v>
      </c>
      <c r="E41" s="14">
        <v>30000</v>
      </c>
      <c r="F41" s="8">
        <v>35</v>
      </c>
      <c r="G41" s="8">
        <v>12</v>
      </c>
      <c r="H41" s="8">
        <v>14</v>
      </c>
      <c r="I41" s="8">
        <v>5</v>
      </c>
      <c r="J41" s="8">
        <v>7</v>
      </c>
      <c r="K41" s="8">
        <v>7</v>
      </c>
      <c r="L41" s="8">
        <v>5</v>
      </c>
      <c r="M41" s="15">
        <f t="shared" si="0"/>
        <v>85</v>
      </c>
    </row>
    <row r="42" spans="1:14" ht="12.75" customHeight="1">
      <c r="A42" s="25" t="s">
        <v>143</v>
      </c>
      <c r="B42" s="11" t="s">
        <v>126</v>
      </c>
      <c r="C42" s="31" t="s">
        <v>144</v>
      </c>
      <c r="D42" s="14">
        <v>250000</v>
      </c>
      <c r="E42" s="14">
        <v>100000</v>
      </c>
      <c r="F42" s="8">
        <v>35</v>
      </c>
      <c r="G42" s="8">
        <v>14</v>
      </c>
      <c r="H42" s="8">
        <v>14</v>
      </c>
      <c r="I42" s="8">
        <v>5</v>
      </c>
      <c r="J42" s="8">
        <v>7</v>
      </c>
      <c r="K42" s="8">
        <v>7</v>
      </c>
      <c r="L42" s="8">
        <v>5</v>
      </c>
      <c r="M42" s="15">
        <f t="shared" si="0"/>
        <v>87</v>
      </c>
    </row>
    <row r="43" spans="1:14" ht="12.75" customHeight="1">
      <c r="A43" s="25" t="s">
        <v>145</v>
      </c>
      <c r="B43" s="32" t="s">
        <v>90</v>
      </c>
      <c r="C43" s="31" t="s">
        <v>146</v>
      </c>
      <c r="D43" s="14">
        <v>101700</v>
      </c>
      <c r="E43" s="14">
        <v>60000</v>
      </c>
      <c r="F43" s="8">
        <v>30</v>
      </c>
      <c r="G43" s="8">
        <v>14</v>
      </c>
      <c r="H43" s="8">
        <v>12</v>
      </c>
      <c r="I43" s="8">
        <v>4</v>
      </c>
      <c r="J43" s="8">
        <v>7</v>
      </c>
      <c r="K43" s="8">
        <v>6</v>
      </c>
      <c r="L43" s="8">
        <v>5</v>
      </c>
      <c r="M43" s="15">
        <f t="shared" si="0"/>
        <v>78</v>
      </c>
    </row>
    <row r="44" spans="1:14" ht="12.75" customHeight="1">
      <c r="A44" s="42" t="s">
        <v>148</v>
      </c>
      <c r="B44" s="43" t="s">
        <v>149</v>
      </c>
      <c r="C44" s="44" t="s">
        <v>150</v>
      </c>
      <c r="D44" s="45">
        <v>1085660</v>
      </c>
      <c r="E44" s="45">
        <v>390000</v>
      </c>
      <c r="F44" s="46">
        <v>32</v>
      </c>
      <c r="G44" s="46">
        <v>15</v>
      </c>
      <c r="H44" s="46">
        <v>13</v>
      </c>
      <c r="I44" s="46">
        <v>5</v>
      </c>
      <c r="J44" s="46">
        <v>7</v>
      </c>
      <c r="K44" s="46">
        <v>7</v>
      </c>
      <c r="L44" s="46">
        <v>5</v>
      </c>
      <c r="M44" s="15">
        <f t="shared" si="0"/>
        <v>84</v>
      </c>
    </row>
    <row r="45" spans="1:14" s="76" customFormat="1" ht="12.6" customHeight="1">
      <c r="A45" s="52" t="s">
        <v>154</v>
      </c>
      <c r="B45" s="53" t="s">
        <v>130</v>
      </c>
      <c r="C45" s="54" t="s">
        <v>155</v>
      </c>
      <c r="D45" s="59">
        <v>222875</v>
      </c>
      <c r="E45" s="59">
        <v>150000</v>
      </c>
      <c r="F45" s="55">
        <v>30</v>
      </c>
      <c r="G45" s="55">
        <v>12</v>
      </c>
      <c r="H45" s="55">
        <v>12</v>
      </c>
      <c r="I45" s="55">
        <v>5</v>
      </c>
      <c r="J45" s="55">
        <v>7</v>
      </c>
      <c r="K45" s="55">
        <v>8</v>
      </c>
      <c r="L45" s="55">
        <v>5</v>
      </c>
      <c r="M45" s="46">
        <f t="shared" ref="M42:M55" si="1">SUM(F45:L45)</f>
        <v>79</v>
      </c>
    </row>
    <row r="46" spans="1:14" ht="12.75" customHeight="1">
      <c r="A46" s="52" t="s">
        <v>156</v>
      </c>
      <c r="B46" s="53" t="s">
        <v>157</v>
      </c>
      <c r="C46" s="54" t="s">
        <v>158</v>
      </c>
      <c r="D46" s="59">
        <v>165000</v>
      </c>
      <c r="E46" s="59">
        <v>100000</v>
      </c>
      <c r="F46" s="55">
        <v>36</v>
      </c>
      <c r="G46" s="55">
        <v>10</v>
      </c>
      <c r="H46" s="55">
        <v>13</v>
      </c>
      <c r="I46" s="55">
        <v>4</v>
      </c>
      <c r="J46" s="55">
        <v>4</v>
      </c>
      <c r="K46" s="55">
        <v>6</v>
      </c>
      <c r="L46" s="55">
        <v>3</v>
      </c>
      <c r="M46" s="46">
        <f t="shared" si="1"/>
        <v>76</v>
      </c>
    </row>
    <row r="47" spans="1:14" ht="12.75" customHeight="1">
      <c r="A47" s="62" t="s">
        <v>159</v>
      </c>
      <c r="B47" s="53" t="s">
        <v>160</v>
      </c>
      <c r="C47" s="54" t="s">
        <v>161</v>
      </c>
      <c r="D47" s="59">
        <v>3079082</v>
      </c>
      <c r="E47" s="59">
        <v>430000</v>
      </c>
      <c r="F47" s="55">
        <v>30</v>
      </c>
      <c r="G47" s="55">
        <v>13</v>
      </c>
      <c r="H47" s="55">
        <v>13</v>
      </c>
      <c r="I47" s="55">
        <v>5</v>
      </c>
      <c r="J47" s="55">
        <v>5</v>
      </c>
      <c r="K47" s="55">
        <v>7</v>
      </c>
      <c r="L47" s="55">
        <v>4</v>
      </c>
      <c r="M47" s="46">
        <f t="shared" si="1"/>
        <v>77</v>
      </c>
    </row>
    <row r="48" spans="1:14" s="51" customFormat="1" ht="12.75" customHeight="1">
      <c r="A48" s="64" t="s">
        <v>162</v>
      </c>
      <c r="B48" s="65" t="s">
        <v>160</v>
      </c>
      <c r="C48" s="60" t="s">
        <v>161</v>
      </c>
      <c r="D48" s="59">
        <v>890000</v>
      </c>
      <c r="E48" s="59">
        <v>180000</v>
      </c>
      <c r="F48" s="55">
        <v>30</v>
      </c>
      <c r="G48" s="55">
        <v>13</v>
      </c>
      <c r="H48" s="55">
        <v>6</v>
      </c>
      <c r="I48" s="55">
        <v>3</v>
      </c>
      <c r="J48" s="55">
        <v>3</v>
      </c>
      <c r="K48" s="55">
        <v>6</v>
      </c>
      <c r="L48" s="55">
        <v>4</v>
      </c>
      <c r="M48" s="46">
        <f t="shared" si="1"/>
        <v>65</v>
      </c>
    </row>
    <row r="49" spans="1:13" s="51" customFormat="1" ht="12.75" customHeight="1">
      <c r="A49" s="64" t="s">
        <v>163</v>
      </c>
      <c r="B49" s="65" t="s">
        <v>160</v>
      </c>
      <c r="C49" s="60" t="s">
        <v>164</v>
      </c>
      <c r="D49" s="59">
        <v>2299990</v>
      </c>
      <c r="E49" s="59">
        <v>230000</v>
      </c>
      <c r="F49" s="55">
        <v>30</v>
      </c>
      <c r="G49" s="55">
        <v>13</v>
      </c>
      <c r="H49" s="55">
        <v>13</v>
      </c>
      <c r="I49" s="55">
        <v>5</v>
      </c>
      <c r="J49" s="55">
        <v>5</v>
      </c>
      <c r="K49" s="55">
        <v>7</v>
      </c>
      <c r="L49" s="55">
        <v>4</v>
      </c>
      <c r="M49" s="46">
        <f t="shared" si="1"/>
        <v>77</v>
      </c>
    </row>
    <row r="50" spans="1:13" s="51" customFormat="1" ht="12.75" customHeight="1">
      <c r="A50" s="66" t="s">
        <v>165</v>
      </c>
      <c r="B50" s="65" t="s">
        <v>166</v>
      </c>
      <c r="C50" s="60" t="s">
        <v>167</v>
      </c>
      <c r="D50" s="59">
        <v>97280</v>
      </c>
      <c r="E50" s="59">
        <v>82280</v>
      </c>
      <c r="F50" s="55">
        <v>35</v>
      </c>
      <c r="G50" s="55">
        <v>10</v>
      </c>
      <c r="H50" s="55">
        <v>11</v>
      </c>
      <c r="I50" s="55">
        <v>4</v>
      </c>
      <c r="J50" s="55">
        <v>6</v>
      </c>
      <c r="K50" s="55">
        <v>7</v>
      </c>
      <c r="L50" s="55">
        <v>2</v>
      </c>
      <c r="M50" s="46">
        <f t="shared" si="1"/>
        <v>75</v>
      </c>
    </row>
    <row r="51" spans="1:13" s="51" customFormat="1" ht="12.75" customHeight="1">
      <c r="A51" s="66" t="s">
        <v>169</v>
      </c>
      <c r="B51" s="65" t="s">
        <v>170</v>
      </c>
      <c r="C51" s="60" t="s">
        <v>171</v>
      </c>
      <c r="D51" s="59">
        <v>634485</v>
      </c>
      <c r="E51" s="59">
        <v>275000</v>
      </c>
      <c r="F51" s="55">
        <v>32</v>
      </c>
      <c r="G51" s="55">
        <v>12</v>
      </c>
      <c r="H51" s="55">
        <v>12</v>
      </c>
      <c r="I51" s="55">
        <v>5</v>
      </c>
      <c r="J51" s="55">
        <v>7</v>
      </c>
      <c r="K51" s="55">
        <v>7</v>
      </c>
      <c r="L51" s="55">
        <v>4</v>
      </c>
      <c r="M51" s="46">
        <f t="shared" si="1"/>
        <v>79</v>
      </c>
    </row>
    <row r="52" spans="1:13" s="51" customFormat="1" ht="12.75" customHeight="1">
      <c r="A52" s="66" t="s">
        <v>172</v>
      </c>
      <c r="B52" s="65" t="s">
        <v>170</v>
      </c>
      <c r="C52" s="60" t="s">
        <v>173</v>
      </c>
      <c r="D52" s="59">
        <v>183572</v>
      </c>
      <c r="E52" s="59">
        <v>100000</v>
      </c>
      <c r="F52" s="55">
        <v>33</v>
      </c>
      <c r="G52" s="55">
        <v>12</v>
      </c>
      <c r="H52" s="55">
        <v>12</v>
      </c>
      <c r="I52" s="55">
        <v>5</v>
      </c>
      <c r="J52" s="55">
        <v>7</v>
      </c>
      <c r="K52" s="55">
        <v>7</v>
      </c>
      <c r="L52" s="55">
        <v>4</v>
      </c>
      <c r="M52" s="46">
        <f t="shared" si="1"/>
        <v>80</v>
      </c>
    </row>
    <row r="53" spans="1:13" s="51" customFormat="1" ht="12.75" customHeight="1">
      <c r="A53" s="66" t="s">
        <v>175</v>
      </c>
      <c r="B53" s="65" t="s">
        <v>170</v>
      </c>
      <c r="C53" s="60" t="s">
        <v>176</v>
      </c>
      <c r="D53" s="59">
        <v>221113</v>
      </c>
      <c r="E53" s="59">
        <v>150000</v>
      </c>
      <c r="F53" s="55">
        <v>33</v>
      </c>
      <c r="G53" s="55">
        <v>12</v>
      </c>
      <c r="H53" s="55">
        <v>7</v>
      </c>
      <c r="I53" s="55">
        <v>3</v>
      </c>
      <c r="J53" s="55">
        <v>4</v>
      </c>
      <c r="K53" s="55">
        <v>5</v>
      </c>
      <c r="L53" s="55">
        <v>4</v>
      </c>
      <c r="M53" s="46">
        <f t="shared" si="1"/>
        <v>68</v>
      </c>
    </row>
    <row r="54" spans="1:13" s="51" customFormat="1" ht="12.75" customHeight="1">
      <c r="A54" s="66" t="s">
        <v>177</v>
      </c>
      <c r="B54" s="65" t="s">
        <v>170</v>
      </c>
      <c r="C54" s="60" t="s">
        <v>178</v>
      </c>
      <c r="D54" s="59">
        <v>253741</v>
      </c>
      <c r="E54" s="59">
        <v>150000</v>
      </c>
      <c r="F54" s="55">
        <v>33</v>
      </c>
      <c r="G54" s="55">
        <v>12</v>
      </c>
      <c r="H54" s="55">
        <v>7</v>
      </c>
      <c r="I54" s="55">
        <v>3</v>
      </c>
      <c r="J54" s="55">
        <v>4</v>
      </c>
      <c r="K54" s="55">
        <v>5</v>
      </c>
      <c r="L54" s="55">
        <v>4</v>
      </c>
      <c r="M54" s="46">
        <f t="shared" si="1"/>
        <v>68</v>
      </c>
    </row>
    <row r="55" spans="1:13" s="51" customFormat="1" ht="12.75" customHeight="1">
      <c r="A55" s="66" t="s">
        <v>179</v>
      </c>
      <c r="B55" s="65" t="s">
        <v>170</v>
      </c>
      <c r="C55" s="60" t="s">
        <v>180</v>
      </c>
      <c r="D55" s="59">
        <v>325417</v>
      </c>
      <c r="E55" s="69">
        <v>150000</v>
      </c>
      <c r="F55" s="70">
        <v>33</v>
      </c>
      <c r="G55" s="55">
        <v>12</v>
      </c>
      <c r="H55" s="55">
        <v>12</v>
      </c>
      <c r="I55" s="55">
        <v>5</v>
      </c>
      <c r="J55" s="55">
        <v>7</v>
      </c>
      <c r="K55" s="55">
        <v>7</v>
      </c>
      <c r="L55" s="55">
        <v>4</v>
      </c>
      <c r="M55" s="75">
        <f t="shared" si="1"/>
        <v>80</v>
      </c>
    </row>
    <row r="56" spans="1:13" ht="12.6">
      <c r="A56" s="4"/>
      <c r="B56" s="4"/>
      <c r="C56" s="4"/>
      <c r="D56" s="34">
        <f>SUM(D14:D55)</f>
        <v>33711383</v>
      </c>
      <c r="E56" s="34">
        <f>SUM(E14:E55)</f>
        <v>12848642</v>
      </c>
      <c r="F56" s="4"/>
      <c r="G56" s="4"/>
      <c r="H56" s="4"/>
      <c r="I56" s="4"/>
      <c r="J56" s="4"/>
      <c r="K56" s="4"/>
      <c r="L56" s="4"/>
      <c r="M56" s="4"/>
    </row>
    <row r="57" spans="1:13" ht="12.6">
      <c r="A57" s="4"/>
      <c r="B57" s="4"/>
      <c r="C57" s="4"/>
      <c r="D57" s="4"/>
      <c r="E57" s="35"/>
      <c r="F57" s="4"/>
      <c r="G57" s="4"/>
      <c r="H57" s="4"/>
      <c r="I57" s="4"/>
      <c r="J57" s="4"/>
      <c r="K57" s="4"/>
      <c r="L57" s="4"/>
      <c r="M57" s="4"/>
    </row>
  </sheetData>
  <mergeCells count="17">
    <mergeCell ref="J11:J12"/>
    <mergeCell ref="K11:K12"/>
    <mergeCell ref="M11:M12"/>
    <mergeCell ref="L11:L12"/>
    <mergeCell ref="A6:C6"/>
    <mergeCell ref="D7:M7"/>
    <mergeCell ref="D8:M8"/>
    <mergeCell ref="D9:M9"/>
    <mergeCell ref="A11:A13"/>
    <mergeCell ref="B11:B13"/>
    <mergeCell ref="C11:C13"/>
    <mergeCell ref="D11:D13"/>
    <mergeCell ref="E11:E13"/>
    <mergeCell ref="F11:F12"/>
    <mergeCell ref="G11:G12"/>
    <mergeCell ref="H11:H12"/>
    <mergeCell ref="I11:I12"/>
  </mergeCells>
  <phoneticPr fontId="10" type="noConversion"/>
  <dataValidations count="4">
    <dataValidation type="decimal" operator="lessThanOrEqual" allowBlank="1" showInputMessage="1" showErrorMessage="1" error="max. 5" sqref="I14:I55 L14:L55" xr:uid="{18390382-EC8C-4E7C-B7B6-FD63DDA8EE4A}">
      <formula1>5</formula1>
    </dataValidation>
    <dataValidation type="decimal" operator="lessThanOrEqual" allowBlank="1" showInputMessage="1" showErrorMessage="1" error="max. 10" sqref="J14:K55" xr:uid="{B0DAD1D0-BD17-423C-A0B8-690CED99F61D}">
      <formula1>10</formula1>
    </dataValidation>
    <dataValidation type="decimal" operator="lessThanOrEqual" allowBlank="1" showInputMessage="1" showErrorMessage="1" error="max. 15" sqref="G14:H55" xr:uid="{66DBC9FE-01CA-45DB-A77C-1D02EAF48B42}">
      <formula1>15</formula1>
    </dataValidation>
    <dataValidation type="decimal" operator="lessThanOrEqual" allowBlank="1" showInputMessage="1" showErrorMessage="1" error="max. 40" sqref="F14:F55" xr:uid="{FEDA2AAE-A38A-44CF-8767-BBCB4BBB3F83}">
      <formula1>40</formula1>
    </dataValidation>
  </dataValidations>
  <pageMargins left="0.7" right="0.7" top="0.78740157499999996" bottom="0.78740157499999996" header="0.3" footer="0.3"/>
  <pageSetup scale="3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836D-B738-40DA-9490-88BE97FF809F}">
  <sheetPr>
    <pageSetUpPr fitToPage="1"/>
  </sheetPr>
  <dimension ref="A1:CB58"/>
  <sheetViews>
    <sheetView showGridLines="0" zoomScale="78" zoomScaleNormal="78" workbookViewId="0"/>
  </sheetViews>
  <sheetFormatPr defaultColWidth="9.140625" defaultRowHeight="12"/>
  <cols>
    <col min="1" max="1" width="11.7109375" style="2" customWidth="1"/>
    <col min="2" max="2" width="30" style="2" bestFit="1" customWidth="1"/>
    <col min="3" max="3" width="43.7109375" style="2" customWidth="1"/>
    <col min="4" max="4" width="15.5703125" style="2" customWidth="1"/>
    <col min="5" max="5" width="15" style="2" customWidth="1"/>
    <col min="6" max="6" width="9.7109375" style="2" customWidth="1"/>
    <col min="7" max="13" width="9.28515625" style="2" customWidth="1"/>
    <col min="14" max="16384" width="9.140625" style="2"/>
  </cols>
  <sheetData>
    <row r="1" spans="1:80" ht="38.25" customHeight="1">
      <c r="A1" s="1" t="s">
        <v>0</v>
      </c>
    </row>
    <row r="2" spans="1:80" ht="15" customHeight="1">
      <c r="A2" s="3" t="s">
        <v>1</v>
      </c>
      <c r="D2" s="3" t="s">
        <v>2</v>
      </c>
    </row>
    <row r="3" spans="1:80" ht="15" customHeight="1">
      <c r="A3" s="3" t="s">
        <v>3</v>
      </c>
      <c r="D3" s="2" t="s">
        <v>4</v>
      </c>
    </row>
    <row r="4" spans="1:80" ht="15" customHeight="1">
      <c r="A4" s="3" t="s">
        <v>5</v>
      </c>
    </row>
    <row r="5" spans="1:80" ht="15" customHeight="1">
      <c r="A5" s="3" t="s">
        <v>6</v>
      </c>
    </row>
    <row r="6" spans="1:80" ht="15" customHeight="1">
      <c r="A6" s="87" t="s">
        <v>7</v>
      </c>
      <c r="B6" s="87"/>
      <c r="C6" s="87"/>
      <c r="D6" s="3" t="s">
        <v>8</v>
      </c>
    </row>
    <row r="7" spans="1:80" ht="26.25" customHeight="1">
      <c r="A7" s="3" t="s">
        <v>9</v>
      </c>
      <c r="D7" s="92" t="s">
        <v>10</v>
      </c>
      <c r="E7" s="92"/>
      <c r="F7" s="92"/>
      <c r="G7" s="92"/>
      <c r="H7" s="92"/>
      <c r="I7" s="92"/>
      <c r="J7" s="92"/>
      <c r="K7" s="92"/>
      <c r="L7" s="92"/>
      <c r="M7" s="92"/>
    </row>
    <row r="8" spans="1:80" ht="36" customHeight="1">
      <c r="D8" s="92" t="s">
        <v>11</v>
      </c>
      <c r="E8" s="92"/>
      <c r="F8" s="92"/>
      <c r="G8" s="92"/>
      <c r="H8" s="92"/>
      <c r="I8" s="92"/>
      <c r="J8" s="92"/>
      <c r="K8" s="92"/>
      <c r="L8" s="92"/>
      <c r="M8" s="92"/>
    </row>
    <row r="9" spans="1:80">
      <c r="D9" s="92" t="s">
        <v>12</v>
      </c>
      <c r="E9" s="92"/>
      <c r="F9" s="92"/>
      <c r="G9" s="92"/>
      <c r="H9" s="92"/>
      <c r="I9" s="92"/>
      <c r="J9" s="92"/>
      <c r="K9" s="92"/>
      <c r="L9" s="92"/>
      <c r="M9" s="92"/>
    </row>
    <row r="10" spans="1:80" ht="15" customHeight="1">
      <c r="A10" s="3"/>
    </row>
    <row r="11" spans="1:80" ht="26.65" customHeight="1">
      <c r="A11" s="88" t="s">
        <v>13</v>
      </c>
      <c r="B11" s="88" t="s">
        <v>14</v>
      </c>
      <c r="C11" s="88" t="s">
        <v>15</v>
      </c>
      <c r="D11" s="88" t="s">
        <v>16</v>
      </c>
      <c r="E11" s="90" t="s">
        <v>17</v>
      </c>
      <c r="F11" s="88" t="s">
        <v>18</v>
      </c>
      <c r="G11" s="88" t="s">
        <v>19</v>
      </c>
      <c r="H11" s="88" t="s">
        <v>20</v>
      </c>
      <c r="I11" s="88" t="s">
        <v>21</v>
      </c>
      <c r="J11" s="88" t="s">
        <v>22</v>
      </c>
      <c r="K11" s="88" t="s">
        <v>23</v>
      </c>
      <c r="L11" s="88" t="s">
        <v>24</v>
      </c>
      <c r="M11" s="88" t="s">
        <v>25</v>
      </c>
    </row>
    <row r="12" spans="1:80" ht="59.45" customHeight="1">
      <c r="A12" s="88"/>
      <c r="B12" s="88"/>
      <c r="C12" s="88"/>
      <c r="D12" s="88"/>
      <c r="E12" s="90"/>
      <c r="F12" s="88"/>
      <c r="G12" s="88"/>
      <c r="H12" s="88"/>
      <c r="I12" s="88"/>
      <c r="J12" s="88"/>
      <c r="K12" s="88"/>
      <c r="L12" s="88"/>
      <c r="M12" s="88"/>
    </row>
    <row r="13" spans="1:80" ht="42" customHeight="1">
      <c r="A13" s="89"/>
      <c r="B13" s="89"/>
      <c r="C13" s="89"/>
      <c r="D13" s="89"/>
      <c r="E13" s="91"/>
      <c r="F13" s="71" t="s">
        <v>34</v>
      </c>
      <c r="G13" s="71" t="s">
        <v>35</v>
      </c>
      <c r="H13" s="71" t="s">
        <v>35</v>
      </c>
      <c r="I13" s="71" t="s">
        <v>36</v>
      </c>
      <c r="J13" s="71" t="s">
        <v>37</v>
      </c>
      <c r="K13" s="71" t="s">
        <v>37</v>
      </c>
      <c r="L13" s="71" t="s">
        <v>36</v>
      </c>
      <c r="M13" s="71"/>
    </row>
    <row r="14" spans="1:80" s="5" customFormat="1" ht="12.75" customHeight="1">
      <c r="A14" s="6" t="s">
        <v>38</v>
      </c>
      <c r="B14" s="7" t="s">
        <v>39</v>
      </c>
      <c r="C14" s="7" t="s">
        <v>40</v>
      </c>
      <c r="D14" s="14">
        <v>157000</v>
      </c>
      <c r="E14" s="14">
        <v>100000</v>
      </c>
      <c r="F14" s="15">
        <v>0</v>
      </c>
      <c r="G14" s="15">
        <v>0</v>
      </c>
      <c r="H14" s="15">
        <v>0</v>
      </c>
      <c r="I14" s="15">
        <v>0</v>
      </c>
      <c r="J14" s="15">
        <v>0</v>
      </c>
      <c r="K14" s="15">
        <v>0</v>
      </c>
      <c r="L14" s="15">
        <v>0</v>
      </c>
      <c r="M14" s="15">
        <f>SUM(F14:L14)</f>
        <v>0</v>
      </c>
      <c r="N14" s="2" t="s">
        <v>183</v>
      </c>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row>
    <row r="15" spans="1:80" s="5" customFormat="1" ht="12.75" customHeight="1">
      <c r="A15" s="25" t="s">
        <v>44</v>
      </c>
      <c r="B15" s="11" t="s">
        <v>45</v>
      </c>
      <c r="C15" s="30" t="s">
        <v>46</v>
      </c>
      <c r="D15" s="14">
        <v>125000</v>
      </c>
      <c r="E15" s="14">
        <v>100000</v>
      </c>
      <c r="F15" s="19">
        <v>0</v>
      </c>
      <c r="G15" s="19">
        <v>0</v>
      </c>
      <c r="H15" s="19">
        <v>0</v>
      </c>
      <c r="I15" s="19">
        <v>0</v>
      </c>
      <c r="J15" s="19">
        <v>0</v>
      </c>
      <c r="K15" s="19">
        <v>0</v>
      </c>
      <c r="L15" s="19">
        <v>0</v>
      </c>
      <c r="M15" s="15">
        <f t="shared" ref="M15:M44" si="0">SUM(F15:L15)</f>
        <v>0</v>
      </c>
      <c r="N15" s="2" t="s">
        <v>183</v>
      </c>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row>
    <row r="16" spans="1:80" s="5" customFormat="1" ht="12.75" customHeight="1">
      <c r="A16" s="25" t="s">
        <v>48</v>
      </c>
      <c r="B16" s="11" t="s">
        <v>49</v>
      </c>
      <c r="C16" s="30" t="s">
        <v>50</v>
      </c>
      <c r="D16" s="14">
        <v>354448</v>
      </c>
      <c r="E16" s="14">
        <v>120000</v>
      </c>
      <c r="F16" s="19">
        <v>0</v>
      </c>
      <c r="G16" s="19">
        <v>0</v>
      </c>
      <c r="H16" s="19">
        <v>0</v>
      </c>
      <c r="I16" s="19">
        <v>0</v>
      </c>
      <c r="J16" s="19">
        <v>0</v>
      </c>
      <c r="K16" s="19">
        <v>0</v>
      </c>
      <c r="L16" s="19">
        <v>0</v>
      </c>
      <c r="M16" s="15">
        <f t="shared" si="0"/>
        <v>0</v>
      </c>
      <c r="N16" s="2" t="s">
        <v>183</v>
      </c>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row>
    <row r="17" spans="1:80" s="5" customFormat="1" ht="12.75" customHeight="1">
      <c r="A17" s="25" t="s">
        <v>52</v>
      </c>
      <c r="B17" s="11" t="s">
        <v>53</v>
      </c>
      <c r="C17" s="30" t="s">
        <v>54</v>
      </c>
      <c r="D17" s="14">
        <v>1151450</v>
      </c>
      <c r="E17" s="14">
        <v>150000</v>
      </c>
      <c r="F17" s="19">
        <v>0</v>
      </c>
      <c r="G17" s="19">
        <v>0</v>
      </c>
      <c r="H17" s="19">
        <v>0</v>
      </c>
      <c r="I17" s="19">
        <v>0</v>
      </c>
      <c r="J17" s="19">
        <v>0</v>
      </c>
      <c r="K17" s="19">
        <v>0</v>
      </c>
      <c r="L17" s="19">
        <v>0</v>
      </c>
      <c r="M17" s="15">
        <f t="shared" si="0"/>
        <v>0</v>
      </c>
      <c r="N17" s="2" t="s">
        <v>183</v>
      </c>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row>
    <row r="18" spans="1:80" s="5" customFormat="1" ht="12.75" customHeight="1">
      <c r="A18" s="25" t="s">
        <v>57</v>
      </c>
      <c r="B18" s="11" t="s">
        <v>58</v>
      </c>
      <c r="C18" s="30" t="s">
        <v>59</v>
      </c>
      <c r="D18" s="14">
        <v>2732880</v>
      </c>
      <c r="E18" s="14">
        <v>150000</v>
      </c>
      <c r="F18" s="8">
        <v>0</v>
      </c>
      <c r="G18" s="8">
        <v>0</v>
      </c>
      <c r="H18" s="8">
        <v>0</v>
      </c>
      <c r="I18" s="8">
        <v>0</v>
      </c>
      <c r="J18" s="8">
        <v>0</v>
      </c>
      <c r="K18" s="8">
        <v>0</v>
      </c>
      <c r="L18" s="8">
        <v>0</v>
      </c>
      <c r="M18" s="15">
        <f t="shared" si="0"/>
        <v>0</v>
      </c>
      <c r="N18" s="2" t="s">
        <v>183</v>
      </c>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row>
    <row r="19" spans="1:80" s="5" customFormat="1" ht="12.75" customHeight="1">
      <c r="A19" s="25" t="s">
        <v>60</v>
      </c>
      <c r="B19" s="11" t="s">
        <v>61</v>
      </c>
      <c r="C19" s="30" t="s">
        <v>62</v>
      </c>
      <c r="D19" s="14">
        <v>511900</v>
      </c>
      <c r="E19" s="14">
        <v>45000</v>
      </c>
      <c r="F19" s="8">
        <v>0</v>
      </c>
      <c r="G19" s="8">
        <v>0</v>
      </c>
      <c r="H19" s="8">
        <v>0</v>
      </c>
      <c r="I19" s="8">
        <v>0</v>
      </c>
      <c r="J19" s="8">
        <v>0</v>
      </c>
      <c r="K19" s="8">
        <v>0</v>
      </c>
      <c r="L19" s="8">
        <v>0</v>
      </c>
      <c r="M19" s="15">
        <f t="shared" si="0"/>
        <v>0</v>
      </c>
      <c r="N19" s="2" t="s">
        <v>183</v>
      </c>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row>
    <row r="20" spans="1:80" s="5" customFormat="1" ht="12.75" customHeight="1">
      <c r="A20" s="25" t="s">
        <v>64</v>
      </c>
      <c r="B20" s="11" t="s">
        <v>65</v>
      </c>
      <c r="C20" s="30" t="s">
        <v>66</v>
      </c>
      <c r="D20" s="14">
        <v>234690</v>
      </c>
      <c r="E20" s="14">
        <v>150000</v>
      </c>
      <c r="F20" s="8">
        <v>0</v>
      </c>
      <c r="G20" s="8">
        <v>0</v>
      </c>
      <c r="H20" s="8">
        <v>0</v>
      </c>
      <c r="I20" s="8">
        <v>0</v>
      </c>
      <c r="J20" s="8">
        <v>0</v>
      </c>
      <c r="K20" s="8">
        <v>0</v>
      </c>
      <c r="L20" s="8">
        <v>0</v>
      </c>
      <c r="M20" s="15">
        <f t="shared" si="0"/>
        <v>0</v>
      </c>
      <c r="N20" s="2" t="s">
        <v>183</v>
      </c>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row>
    <row r="21" spans="1:80" s="5" customFormat="1" ht="12.75" customHeight="1">
      <c r="A21" s="6" t="s">
        <v>67</v>
      </c>
      <c r="B21" s="11" t="s">
        <v>65</v>
      </c>
      <c r="C21" s="20" t="s">
        <v>68</v>
      </c>
      <c r="D21" s="21">
        <v>1892650</v>
      </c>
      <c r="E21" s="21">
        <v>500000</v>
      </c>
      <c r="F21" s="8">
        <v>0</v>
      </c>
      <c r="G21" s="8">
        <v>0</v>
      </c>
      <c r="H21" s="8">
        <v>0</v>
      </c>
      <c r="I21" s="8">
        <v>0</v>
      </c>
      <c r="J21" s="8">
        <v>0</v>
      </c>
      <c r="K21" s="8">
        <v>0</v>
      </c>
      <c r="L21" s="8">
        <v>0</v>
      </c>
      <c r="M21" s="15">
        <f t="shared" si="0"/>
        <v>0</v>
      </c>
      <c r="N21" s="2" t="s">
        <v>183</v>
      </c>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row>
    <row r="22" spans="1:80" s="5" customFormat="1" ht="12.75" customHeight="1">
      <c r="A22" s="25" t="s">
        <v>70</v>
      </c>
      <c r="B22" s="11" t="s">
        <v>71</v>
      </c>
      <c r="C22" s="24" t="s">
        <v>72</v>
      </c>
      <c r="D22" s="14">
        <v>7530900</v>
      </c>
      <c r="E22" s="14">
        <v>4600000</v>
      </c>
      <c r="F22" s="8">
        <v>0</v>
      </c>
      <c r="G22" s="8">
        <v>0</v>
      </c>
      <c r="H22" s="8">
        <v>0</v>
      </c>
      <c r="I22" s="8">
        <v>0</v>
      </c>
      <c r="J22" s="8">
        <v>0</v>
      </c>
      <c r="K22" s="8">
        <v>0</v>
      </c>
      <c r="L22" s="8">
        <v>0</v>
      </c>
      <c r="M22" s="15">
        <f t="shared" si="0"/>
        <v>0</v>
      </c>
      <c r="N22" s="2" t="s">
        <v>183</v>
      </c>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row>
    <row r="23" spans="1:80" s="5" customFormat="1" ht="12.75" customHeight="1">
      <c r="A23" s="25" t="s">
        <v>74</v>
      </c>
      <c r="B23" s="11" t="s">
        <v>71</v>
      </c>
      <c r="C23" s="24" t="s">
        <v>72</v>
      </c>
      <c r="D23" s="14">
        <v>3062960</v>
      </c>
      <c r="E23" s="14">
        <v>450000</v>
      </c>
      <c r="F23" s="8">
        <v>0</v>
      </c>
      <c r="G23" s="8">
        <v>0</v>
      </c>
      <c r="H23" s="8">
        <v>0</v>
      </c>
      <c r="I23" s="8">
        <v>0</v>
      </c>
      <c r="J23" s="8">
        <v>0</v>
      </c>
      <c r="K23" s="8">
        <v>0</v>
      </c>
      <c r="L23" s="8">
        <v>0</v>
      </c>
      <c r="M23" s="15">
        <f t="shared" si="0"/>
        <v>0</v>
      </c>
      <c r="N23" s="2" t="s">
        <v>183</v>
      </c>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row>
    <row r="24" spans="1:80" s="5" customFormat="1" ht="12.75" customHeight="1">
      <c r="A24" s="25" t="s">
        <v>77</v>
      </c>
      <c r="B24" s="11" t="s">
        <v>78</v>
      </c>
      <c r="C24" s="30" t="s">
        <v>79</v>
      </c>
      <c r="D24" s="14">
        <v>300000</v>
      </c>
      <c r="E24" s="14">
        <v>200000</v>
      </c>
      <c r="F24" s="8">
        <v>0</v>
      </c>
      <c r="G24" s="8">
        <v>0</v>
      </c>
      <c r="H24" s="8">
        <v>0</v>
      </c>
      <c r="I24" s="8">
        <v>0</v>
      </c>
      <c r="J24" s="8">
        <v>0</v>
      </c>
      <c r="K24" s="8">
        <v>0</v>
      </c>
      <c r="L24" s="8">
        <v>0</v>
      </c>
      <c r="M24" s="15">
        <f t="shared" si="0"/>
        <v>0</v>
      </c>
      <c r="N24" s="2" t="s">
        <v>183</v>
      </c>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row>
    <row r="25" spans="1:80" s="5" customFormat="1" ht="12.75" customHeight="1">
      <c r="A25" s="6" t="s">
        <v>81</v>
      </c>
      <c r="B25" s="20" t="s">
        <v>82</v>
      </c>
      <c r="C25" s="20" t="s">
        <v>83</v>
      </c>
      <c r="D25" s="14">
        <v>153400</v>
      </c>
      <c r="E25" s="14">
        <v>120000</v>
      </c>
      <c r="F25" s="8">
        <v>0</v>
      </c>
      <c r="G25" s="8">
        <v>0</v>
      </c>
      <c r="H25" s="8">
        <v>0</v>
      </c>
      <c r="I25" s="8">
        <v>0</v>
      </c>
      <c r="J25" s="8">
        <v>0</v>
      </c>
      <c r="K25" s="8">
        <v>0</v>
      </c>
      <c r="L25" s="8">
        <v>0</v>
      </c>
      <c r="M25" s="15">
        <f t="shared" si="0"/>
        <v>0</v>
      </c>
      <c r="N25" s="2" t="s">
        <v>183</v>
      </c>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row>
    <row r="26" spans="1:80" s="5" customFormat="1" ht="12.75" customHeight="1">
      <c r="A26" s="25" t="s">
        <v>85</v>
      </c>
      <c r="B26" s="11" t="s">
        <v>86</v>
      </c>
      <c r="C26" s="31" t="s">
        <v>87</v>
      </c>
      <c r="D26" s="14">
        <v>143000</v>
      </c>
      <c r="E26" s="14">
        <v>119000</v>
      </c>
      <c r="F26" s="22">
        <v>0</v>
      </c>
      <c r="G26" s="22">
        <v>0</v>
      </c>
      <c r="H26" s="22">
        <v>0</v>
      </c>
      <c r="I26" s="22">
        <v>0</v>
      </c>
      <c r="J26" s="22">
        <v>0</v>
      </c>
      <c r="K26" s="22">
        <v>0</v>
      </c>
      <c r="L26" s="22">
        <v>0</v>
      </c>
      <c r="M26" s="15">
        <f t="shared" si="0"/>
        <v>0</v>
      </c>
      <c r="N26" s="2" t="s">
        <v>183</v>
      </c>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row>
    <row r="27" spans="1:80" s="5" customFormat="1" ht="12.75" customHeight="1">
      <c r="A27" s="25" t="s">
        <v>89</v>
      </c>
      <c r="B27" s="32" t="s">
        <v>90</v>
      </c>
      <c r="C27" s="30" t="s">
        <v>91</v>
      </c>
      <c r="D27" s="14">
        <v>247900</v>
      </c>
      <c r="E27" s="14">
        <v>150000</v>
      </c>
      <c r="F27" s="22">
        <v>0</v>
      </c>
      <c r="G27" s="22">
        <v>0</v>
      </c>
      <c r="H27" s="22">
        <v>0</v>
      </c>
      <c r="I27" s="22">
        <v>0</v>
      </c>
      <c r="J27" s="22">
        <v>0</v>
      </c>
      <c r="K27" s="22">
        <v>0</v>
      </c>
      <c r="L27" s="22">
        <v>0</v>
      </c>
      <c r="M27" s="15">
        <f t="shared" si="0"/>
        <v>0</v>
      </c>
      <c r="N27" s="2" t="s">
        <v>183</v>
      </c>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row>
    <row r="28" spans="1:80" s="4" customFormat="1" ht="12.75" customHeight="1">
      <c r="A28" s="25" t="s">
        <v>92</v>
      </c>
      <c r="B28" s="11" t="s">
        <v>93</v>
      </c>
      <c r="C28" s="30" t="s">
        <v>94</v>
      </c>
      <c r="D28" s="14">
        <v>198000</v>
      </c>
      <c r="E28" s="14">
        <v>100000</v>
      </c>
      <c r="F28" s="8">
        <v>0</v>
      </c>
      <c r="G28" s="8">
        <v>0</v>
      </c>
      <c r="H28" s="8">
        <v>0</v>
      </c>
      <c r="I28" s="8">
        <v>0</v>
      </c>
      <c r="J28" s="8">
        <v>0</v>
      </c>
      <c r="K28" s="8">
        <v>0</v>
      </c>
      <c r="L28" s="8">
        <v>0</v>
      </c>
      <c r="M28" s="15">
        <f t="shared" si="0"/>
        <v>0</v>
      </c>
      <c r="N28" s="2" t="s">
        <v>183</v>
      </c>
    </row>
    <row r="29" spans="1:80" s="4" customFormat="1" ht="12.75" customHeight="1">
      <c r="A29" s="25" t="s">
        <v>96</v>
      </c>
      <c r="B29" s="11" t="s">
        <v>97</v>
      </c>
      <c r="C29" s="30" t="s">
        <v>98</v>
      </c>
      <c r="D29" s="14">
        <v>186000</v>
      </c>
      <c r="E29" s="14">
        <v>100000</v>
      </c>
      <c r="F29" s="8">
        <v>0</v>
      </c>
      <c r="G29" s="8">
        <v>0</v>
      </c>
      <c r="H29" s="8">
        <v>0</v>
      </c>
      <c r="I29" s="8">
        <v>0</v>
      </c>
      <c r="J29" s="8">
        <v>0</v>
      </c>
      <c r="K29" s="8">
        <v>0</v>
      </c>
      <c r="L29" s="8">
        <v>0</v>
      </c>
      <c r="M29" s="15">
        <f t="shared" si="0"/>
        <v>0</v>
      </c>
      <c r="N29" s="2" t="s">
        <v>183</v>
      </c>
    </row>
    <row r="30" spans="1:80" s="4" customFormat="1" ht="12.75" customHeight="1">
      <c r="A30" s="25" t="s">
        <v>102</v>
      </c>
      <c r="B30" s="11" t="s">
        <v>103</v>
      </c>
      <c r="C30" s="30" t="s">
        <v>104</v>
      </c>
      <c r="D30" s="14">
        <v>200000</v>
      </c>
      <c r="E30" s="14">
        <v>180000</v>
      </c>
      <c r="F30" s="8">
        <v>0</v>
      </c>
      <c r="G30" s="8">
        <v>0</v>
      </c>
      <c r="H30" s="8">
        <v>0</v>
      </c>
      <c r="I30" s="8">
        <v>0</v>
      </c>
      <c r="J30" s="8">
        <v>0</v>
      </c>
      <c r="K30" s="8">
        <v>0</v>
      </c>
      <c r="L30" s="8">
        <v>0</v>
      </c>
      <c r="M30" s="15">
        <f t="shared" si="0"/>
        <v>0</v>
      </c>
      <c r="N30" s="2" t="s">
        <v>183</v>
      </c>
    </row>
    <row r="31" spans="1:80" s="4" customFormat="1" ht="12.75" customHeight="1">
      <c r="A31" s="25" t="s">
        <v>106</v>
      </c>
      <c r="B31" s="11" t="s">
        <v>93</v>
      </c>
      <c r="C31" s="30" t="s">
        <v>107</v>
      </c>
      <c r="D31" s="14">
        <v>128300</v>
      </c>
      <c r="E31" s="14">
        <v>60000</v>
      </c>
      <c r="F31" s="8">
        <v>0</v>
      </c>
      <c r="G31" s="8">
        <v>0</v>
      </c>
      <c r="H31" s="8">
        <v>0</v>
      </c>
      <c r="I31" s="8">
        <v>0</v>
      </c>
      <c r="J31" s="8">
        <v>0</v>
      </c>
      <c r="K31" s="8">
        <v>0</v>
      </c>
      <c r="L31" s="8">
        <v>0</v>
      </c>
      <c r="M31" s="15">
        <f t="shared" si="0"/>
        <v>0</v>
      </c>
      <c r="N31" s="2" t="s">
        <v>183</v>
      </c>
    </row>
    <row r="32" spans="1:80" s="4" customFormat="1" ht="12.75" customHeight="1">
      <c r="A32" s="25" t="s">
        <v>108</v>
      </c>
      <c r="B32" s="32" t="s">
        <v>90</v>
      </c>
      <c r="C32" s="31" t="s">
        <v>109</v>
      </c>
      <c r="D32" s="14">
        <v>291500</v>
      </c>
      <c r="E32" s="14">
        <v>200000</v>
      </c>
      <c r="F32" s="8">
        <v>0</v>
      </c>
      <c r="G32" s="8">
        <v>0</v>
      </c>
      <c r="H32" s="8">
        <v>0</v>
      </c>
      <c r="I32" s="8">
        <v>0</v>
      </c>
      <c r="J32" s="8">
        <v>0</v>
      </c>
      <c r="K32" s="8">
        <v>0</v>
      </c>
      <c r="L32" s="8">
        <v>0</v>
      </c>
      <c r="M32" s="15">
        <f t="shared" si="0"/>
        <v>0</v>
      </c>
      <c r="N32" s="2" t="s">
        <v>183</v>
      </c>
    </row>
    <row r="33" spans="1:14" s="4" customFormat="1" ht="12.75" customHeight="1">
      <c r="A33" s="25" t="s">
        <v>110</v>
      </c>
      <c r="B33" s="11" t="s">
        <v>111</v>
      </c>
      <c r="C33" s="31" t="s">
        <v>112</v>
      </c>
      <c r="D33" s="14">
        <v>124000</v>
      </c>
      <c r="E33" s="14">
        <v>90000</v>
      </c>
      <c r="F33" s="8">
        <v>0</v>
      </c>
      <c r="G33" s="8">
        <v>0</v>
      </c>
      <c r="H33" s="8">
        <v>0</v>
      </c>
      <c r="I33" s="8">
        <v>0</v>
      </c>
      <c r="J33" s="8">
        <v>0</v>
      </c>
      <c r="K33" s="8">
        <v>0</v>
      </c>
      <c r="L33" s="8">
        <v>0</v>
      </c>
      <c r="M33" s="15">
        <f t="shared" si="0"/>
        <v>0</v>
      </c>
      <c r="N33" s="2" t="s">
        <v>183</v>
      </c>
    </row>
    <row r="34" spans="1:14" s="4" customFormat="1" ht="12.75" customHeight="1">
      <c r="A34" s="25" t="s">
        <v>114</v>
      </c>
      <c r="B34" s="11" t="s">
        <v>86</v>
      </c>
      <c r="C34" s="31" t="s">
        <v>115</v>
      </c>
      <c r="D34" s="14">
        <v>128000</v>
      </c>
      <c r="E34" s="14">
        <v>90000</v>
      </c>
      <c r="F34" s="8">
        <v>0</v>
      </c>
      <c r="G34" s="8">
        <v>0</v>
      </c>
      <c r="H34" s="8">
        <v>0</v>
      </c>
      <c r="I34" s="8">
        <v>0</v>
      </c>
      <c r="J34" s="8">
        <v>0</v>
      </c>
      <c r="K34" s="8">
        <v>0</v>
      </c>
      <c r="L34" s="8">
        <v>0</v>
      </c>
      <c r="M34" s="15">
        <f t="shared" si="0"/>
        <v>0</v>
      </c>
      <c r="N34" s="2" t="s">
        <v>183</v>
      </c>
    </row>
    <row r="35" spans="1:14" s="4" customFormat="1" ht="12.6" customHeight="1">
      <c r="A35" s="25" t="s">
        <v>116</v>
      </c>
      <c r="B35" s="11" t="s">
        <v>117</v>
      </c>
      <c r="C35" s="31" t="s">
        <v>118</v>
      </c>
      <c r="D35" s="14">
        <v>154845</v>
      </c>
      <c r="E35" s="14">
        <v>102362</v>
      </c>
      <c r="F35" s="8">
        <v>0</v>
      </c>
      <c r="G35" s="8">
        <v>0</v>
      </c>
      <c r="H35" s="8">
        <v>0</v>
      </c>
      <c r="I35" s="8">
        <v>0</v>
      </c>
      <c r="J35" s="8">
        <v>0</v>
      </c>
      <c r="K35" s="8">
        <v>0</v>
      </c>
      <c r="L35" s="8">
        <v>0</v>
      </c>
      <c r="M35" s="15">
        <f t="shared" si="0"/>
        <v>0</v>
      </c>
      <c r="N35" s="2" t="s">
        <v>183</v>
      </c>
    </row>
    <row r="36" spans="1:14" s="4" customFormat="1" ht="12.75" customHeight="1">
      <c r="A36" s="37" t="s">
        <v>120</v>
      </c>
      <c r="B36" s="38" t="s">
        <v>121</v>
      </c>
      <c r="C36" s="39" t="s">
        <v>122</v>
      </c>
      <c r="D36" s="14">
        <v>400000</v>
      </c>
      <c r="E36" s="40">
        <v>200000</v>
      </c>
      <c r="F36" s="8">
        <v>0</v>
      </c>
      <c r="G36" s="8">
        <v>0</v>
      </c>
      <c r="H36" s="8">
        <v>0</v>
      </c>
      <c r="I36" s="8">
        <v>0</v>
      </c>
      <c r="J36" s="8">
        <v>0</v>
      </c>
      <c r="K36" s="8">
        <v>0</v>
      </c>
      <c r="L36" s="8">
        <v>0</v>
      </c>
      <c r="M36" s="15">
        <f t="shared" si="0"/>
        <v>0</v>
      </c>
      <c r="N36" s="2" t="s">
        <v>183</v>
      </c>
    </row>
    <row r="37" spans="1:14" s="4" customFormat="1" ht="12.75" customHeight="1">
      <c r="A37" s="37" t="s">
        <v>125</v>
      </c>
      <c r="B37" s="38" t="s">
        <v>126</v>
      </c>
      <c r="C37" s="39" t="s">
        <v>127</v>
      </c>
      <c r="D37" s="40">
        <v>285000</v>
      </c>
      <c r="E37" s="40">
        <v>45000</v>
      </c>
      <c r="F37" s="8">
        <v>0</v>
      </c>
      <c r="G37" s="8">
        <v>0</v>
      </c>
      <c r="H37" s="8">
        <v>0</v>
      </c>
      <c r="I37" s="8">
        <v>0</v>
      </c>
      <c r="J37" s="8">
        <v>0</v>
      </c>
      <c r="K37" s="8">
        <v>0</v>
      </c>
      <c r="L37" s="8">
        <v>0</v>
      </c>
      <c r="M37" s="15">
        <f t="shared" si="0"/>
        <v>0</v>
      </c>
      <c r="N37" s="2" t="s">
        <v>183</v>
      </c>
    </row>
    <row r="38" spans="1:14" s="4" customFormat="1" ht="12.75" customHeight="1">
      <c r="A38" s="37" t="s">
        <v>129</v>
      </c>
      <c r="B38" s="38" t="s">
        <v>130</v>
      </c>
      <c r="C38" s="39" t="s">
        <v>131</v>
      </c>
      <c r="D38" s="40">
        <v>224440</v>
      </c>
      <c r="E38" s="40">
        <v>150000</v>
      </c>
      <c r="F38" s="8">
        <v>0</v>
      </c>
      <c r="G38" s="8">
        <v>0</v>
      </c>
      <c r="H38" s="8">
        <v>0</v>
      </c>
      <c r="I38" s="8">
        <v>0</v>
      </c>
      <c r="J38" s="8">
        <v>0</v>
      </c>
      <c r="K38" s="8">
        <v>0</v>
      </c>
      <c r="L38" s="8">
        <v>0</v>
      </c>
      <c r="M38" s="15">
        <f t="shared" si="0"/>
        <v>0</v>
      </c>
      <c r="N38" s="2" t="s">
        <v>183</v>
      </c>
    </row>
    <row r="39" spans="1:14" s="4" customFormat="1" ht="12.75" customHeight="1">
      <c r="A39" s="37" t="s">
        <v>133</v>
      </c>
      <c r="B39" s="38" t="s">
        <v>53</v>
      </c>
      <c r="C39" s="39" t="s">
        <v>134</v>
      </c>
      <c r="D39" s="40">
        <v>186205</v>
      </c>
      <c r="E39" s="40">
        <v>100000</v>
      </c>
      <c r="F39" s="8">
        <v>0</v>
      </c>
      <c r="G39" s="8">
        <v>0</v>
      </c>
      <c r="H39" s="8">
        <v>0</v>
      </c>
      <c r="I39" s="8">
        <v>0</v>
      </c>
      <c r="J39" s="8">
        <v>0</v>
      </c>
      <c r="K39" s="8">
        <v>0</v>
      </c>
      <c r="L39" s="8">
        <v>0</v>
      </c>
      <c r="M39" s="15">
        <f t="shared" si="0"/>
        <v>0</v>
      </c>
      <c r="N39" s="2" t="s">
        <v>183</v>
      </c>
    </row>
    <row r="40" spans="1:14" s="4" customFormat="1" ht="12.75" customHeight="1">
      <c r="A40" s="37" t="s">
        <v>135</v>
      </c>
      <c r="B40" s="38" t="s">
        <v>136</v>
      </c>
      <c r="C40" s="39" t="s">
        <v>137</v>
      </c>
      <c r="D40" s="40">
        <v>2750000</v>
      </c>
      <c r="E40" s="40">
        <v>1900000</v>
      </c>
      <c r="F40" s="8">
        <v>0</v>
      </c>
      <c r="G40" s="8">
        <v>0</v>
      </c>
      <c r="H40" s="8">
        <v>0</v>
      </c>
      <c r="I40" s="8">
        <v>0</v>
      </c>
      <c r="J40" s="8">
        <v>0</v>
      </c>
      <c r="K40" s="8">
        <v>0</v>
      </c>
      <c r="L40" s="8">
        <v>0</v>
      </c>
      <c r="M40" s="15">
        <f t="shared" si="0"/>
        <v>0</v>
      </c>
      <c r="N40" s="2" t="s">
        <v>183</v>
      </c>
    </row>
    <row r="41" spans="1:14" ht="12.75" customHeight="1">
      <c r="A41" s="25" t="s">
        <v>139</v>
      </c>
      <c r="B41" s="11" t="s">
        <v>140</v>
      </c>
      <c r="C41" s="31" t="s">
        <v>141</v>
      </c>
      <c r="D41" s="14">
        <v>47000</v>
      </c>
      <c r="E41" s="14">
        <v>30000</v>
      </c>
      <c r="F41" s="8">
        <v>38</v>
      </c>
      <c r="G41" s="8">
        <v>14</v>
      </c>
      <c r="H41" s="8">
        <v>12</v>
      </c>
      <c r="I41" s="8">
        <v>5</v>
      </c>
      <c r="J41" s="8">
        <v>8</v>
      </c>
      <c r="K41" s="8">
        <v>8</v>
      </c>
      <c r="L41" s="8">
        <v>5</v>
      </c>
      <c r="M41" s="15">
        <f t="shared" si="0"/>
        <v>90</v>
      </c>
    </row>
    <row r="42" spans="1:14" ht="12.75" customHeight="1">
      <c r="A42" s="25" t="s">
        <v>143</v>
      </c>
      <c r="B42" s="11" t="s">
        <v>126</v>
      </c>
      <c r="C42" s="31" t="s">
        <v>144</v>
      </c>
      <c r="D42" s="14">
        <v>250000</v>
      </c>
      <c r="E42" s="14">
        <v>100000</v>
      </c>
      <c r="F42" s="8">
        <v>40</v>
      </c>
      <c r="G42" s="8">
        <v>15</v>
      </c>
      <c r="H42" s="8">
        <v>12</v>
      </c>
      <c r="I42" s="8">
        <v>5</v>
      </c>
      <c r="J42" s="8">
        <v>8</v>
      </c>
      <c r="K42" s="8">
        <v>10</v>
      </c>
      <c r="L42" s="8">
        <v>5</v>
      </c>
      <c r="M42" s="15">
        <f t="shared" si="0"/>
        <v>95</v>
      </c>
    </row>
    <row r="43" spans="1:14" ht="12.75" customHeight="1">
      <c r="A43" s="25" t="s">
        <v>145</v>
      </c>
      <c r="B43" s="32" t="s">
        <v>90</v>
      </c>
      <c r="C43" s="31" t="s">
        <v>146</v>
      </c>
      <c r="D43" s="14">
        <v>101700</v>
      </c>
      <c r="E43" s="14">
        <v>60000</v>
      </c>
      <c r="F43" s="8">
        <v>38</v>
      </c>
      <c r="G43" s="8">
        <v>15</v>
      </c>
      <c r="H43" s="8">
        <v>15</v>
      </c>
      <c r="I43" s="8">
        <v>5</v>
      </c>
      <c r="J43" s="8">
        <v>8</v>
      </c>
      <c r="K43" s="8">
        <v>10</v>
      </c>
      <c r="L43" s="8">
        <v>5</v>
      </c>
      <c r="M43" s="15">
        <f t="shared" si="0"/>
        <v>96</v>
      </c>
    </row>
    <row r="44" spans="1:14" ht="12.75" customHeight="1">
      <c r="A44" s="42" t="s">
        <v>148</v>
      </c>
      <c r="B44" s="43" t="s">
        <v>149</v>
      </c>
      <c r="C44" s="44" t="s">
        <v>150</v>
      </c>
      <c r="D44" s="45">
        <v>1085660</v>
      </c>
      <c r="E44" s="45">
        <v>390000</v>
      </c>
      <c r="F44" s="46">
        <v>38</v>
      </c>
      <c r="G44" s="46">
        <v>15</v>
      </c>
      <c r="H44" s="46">
        <v>12</v>
      </c>
      <c r="I44" s="46">
        <v>5</v>
      </c>
      <c r="J44" s="46">
        <v>8</v>
      </c>
      <c r="K44" s="46">
        <v>10</v>
      </c>
      <c r="L44" s="46">
        <v>5</v>
      </c>
      <c r="M44" s="15">
        <f t="shared" si="0"/>
        <v>93</v>
      </c>
    </row>
    <row r="45" spans="1:14" s="76" customFormat="1" ht="12.75" customHeight="1">
      <c r="A45" s="52" t="s">
        <v>154</v>
      </c>
      <c r="B45" s="53" t="s">
        <v>130</v>
      </c>
      <c r="C45" s="54" t="s">
        <v>155</v>
      </c>
      <c r="D45" s="59">
        <v>222875</v>
      </c>
      <c r="E45" s="59">
        <v>150000</v>
      </c>
      <c r="F45" s="55">
        <v>29</v>
      </c>
      <c r="G45" s="55">
        <v>12</v>
      </c>
      <c r="H45" s="55">
        <v>10</v>
      </c>
      <c r="I45" s="55">
        <v>4</v>
      </c>
      <c r="J45" s="55">
        <v>5</v>
      </c>
      <c r="K45" s="55">
        <v>8</v>
      </c>
      <c r="L45" s="55">
        <v>5</v>
      </c>
      <c r="M45" s="46">
        <f t="shared" ref="M42:M55" si="1">SUM(F45:L45)</f>
        <v>73</v>
      </c>
    </row>
    <row r="46" spans="1:14" ht="12.75" customHeight="1">
      <c r="A46" s="52" t="s">
        <v>156</v>
      </c>
      <c r="B46" s="53" t="s">
        <v>157</v>
      </c>
      <c r="C46" s="54" t="s">
        <v>158</v>
      </c>
      <c r="D46" s="59">
        <v>165000</v>
      </c>
      <c r="E46" s="59">
        <v>100000</v>
      </c>
      <c r="F46" s="55">
        <v>30</v>
      </c>
      <c r="G46" s="55">
        <v>12</v>
      </c>
      <c r="H46" s="55">
        <v>12</v>
      </c>
      <c r="I46" s="55">
        <v>4</v>
      </c>
      <c r="J46" s="55">
        <v>7</v>
      </c>
      <c r="K46" s="55">
        <v>7</v>
      </c>
      <c r="L46" s="55">
        <v>3</v>
      </c>
      <c r="M46" s="46">
        <f t="shared" si="1"/>
        <v>75</v>
      </c>
    </row>
    <row r="47" spans="1:14" ht="12.75" customHeight="1">
      <c r="A47" s="62" t="s">
        <v>159</v>
      </c>
      <c r="B47" s="53" t="s">
        <v>160</v>
      </c>
      <c r="C47" s="54" t="s">
        <v>161</v>
      </c>
      <c r="D47" s="59">
        <v>3079082</v>
      </c>
      <c r="E47" s="59">
        <v>430000</v>
      </c>
      <c r="F47" s="55">
        <v>35</v>
      </c>
      <c r="G47" s="55">
        <v>15</v>
      </c>
      <c r="H47" s="55">
        <v>12</v>
      </c>
      <c r="I47" s="55">
        <v>4</v>
      </c>
      <c r="J47" s="55">
        <v>8</v>
      </c>
      <c r="K47" s="55">
        <v>9</v>
      </c>
      <c r="L47" s="55">
        <v>4</v>
      </c>
      <c r="M47" s="46">
        <f t="shared" si="1"/>
        <v>87</v>
      </c>
    </row>
    <row r="48" spans="1:14" s="51" customFormat="1" ht="12.75" customHeight="1">
      <c r="A48" s="64" t="s">
        <v>162</v>
      </c>
      <c r="B48" s="65" t="s">
        <v>160</v>
      </c>
      <c r="C48" s="60" t="s">
        <v>161</v>
      </c>
      <c r="D48" s="59">
        <v>890000</v>
      </c>
      <c r="E48" s="59">
        <v>180000</v>
      </c>
      <c r="F48" s="55">
        <v>35</v>
      </c>
      <c r="G48" s="55">
        <v>15</v>
      </c>
      <c r="H48" s="55">
        <v>12</v>
      </c>
      <c r="I48" s="55">
        <v>0</v>
      </c>
      <c r="J48" s="55">
        <v>0</v>
      </c>
      <c r="K48" s="55">
        <v>0</v>
      </c>
      <c r="L48" s="55">
        <v>4</v>
      </c>
      <c r="M48" s="46">
        <f t="shared" si="1"/>
        <v>66</v>
      </c>
    </row>
    <row r="49" spans="1:13" s="51" customFormat="1" ht="12.75" customHeight="1">
      <c r="A49" s="64" t="s">
        <v>163</v>
      </c>
      <c r="B49" s="65" t="s">
        <v>160</v>
      </c>
      <c r="C49" s="60" t="s">
        <v>164</v>
      </c>
      <c r="D49" s="59">
        <v>2299990</v>
      </c>
      <c r="E49" s="59">
        <v>230000</v>
      </c>
      <c r="F49" s="55">
        <v>35</v>
      </c>
      <c r="G49" s="55">
        <v>15</v>
      </c>
      <c r="H49" s="55">
        <v>12</v>
      </c>
      <c r="I49" s="55">
        <v>4</v>
      </c>
      <c r="J49" s="55">
        <v>8</v>
      </c>
      <c r="K49" s="55">
        <v>9</v>
      </c>
      <c r="L49" s="55">
        <v>4</v>
      </c>
      <c r="M49" s="46">
        <f t="shared" si="1"/>
        <v>87</v>
      </c>
    </row>
    <row r="50" spans="1:13" s="51" customFormat="1" ht="12.75" customHeight="1">
      <c r="A50" s="66" t="s">
        <v>165</v>
      </c>
      <c r="B50" s="65" t="s">
        <v>166</v>
      </c>
      <c r="C50" s="60" t="s">
        <v>167</v>
      </c>
      <c r="D50" s="59">
        <v>97280</v>
      </c>
      <c r="E50" s="59">
        <v>82280</v>
      </c>
      <c r="F50" s="55">
        <v>35</v>
      </c>
      <c r="G50" s="55">
        <v>14</v>
      </c>
      <c r="H50" s="55">
        <v>12</v>
      </c>
      <c r="I50" s="55">
        <v>4</v>
      </c>
      <c r="J50" s="55">
        <v>7</v>
      </c>
      <c r="K50" s="55">
        <v>9</v>
      </c>
      <c r="L50" s="55">
        <v>3</v>
      </c>
      <c r="M50" s="46">
        <f t="shared" si="1"/>
        <v>84</v>
      </c>
    </row>
    <row r="51" spans="1:13" s="51" customFormat="1" ht="12.75" customHeight="1">
      <c r="A51" s="66" t="s">
        <v>169</v>
      </c>
      <c r="B51" s="65" t="s">
        <v>170</v>
      </c>
      <c r="C51" s="60" t="s">
        <v>171</v>
      </c>
      <c r="D51" s="59">
        <v>634485</v>
      </c>
      <c r="E51" s="59">
        <v>275000</v>
      </c>
      <c r="F51" s="55">
        <v>37</v>
      </c>
      <c r="G51" s="55">
        <v>14</v>
      </c>
      <c r="H51" s="55">
        <v>12</v>
      </c>
      <c r="I51" s="55">
        <v>4</v>
      </c>
      <c r="J51" s="55">
        <v>8</v>
      </c>
      <c r="K51" s="55">
        <v>9</v>
      </c>
      <c r="L51" s="55">
        <v>4</v>
      </c>
      <c r="M51" s="46">
        <f t="shared" si="1"/>
        <v>88</v>
      </c>
    </row>
    <row r="52" spans="1:13" s="51" customFormat="1" ht="12.75" customHeight="1">
      <c r="A52" s="66" t="s">
        <v>172</v>
      </c>
      <c r="B52" s="65" t="s">
        <v>170</v>
      </c>
      <c r="C52" s="60" t="s">
        <v>173</v>
      </c>
      <c r="D52" s="59">
        <v>183572</v>
      </c>
      <c r="E52" s="59">
        <v>100000</v>
      </c>
      <c r="F52" s="55">
        <v>33</v>
      </c>
      <c r="G52" s="55">
        <v>14</v>
      </c>
      <c r="H52" s="55">
        <v>14</v>
      </c>
      <c r="I52" s="55">
        <v>4</v>
      </c>
      <c r="J52" s="55">
        <v>8</v>
      </c>
      <c r="K52" s="55">
        <v>9</v>
      </c>
      <c r="L52" s="55">
        <v>4</v>
      </c>
      <c r="M52" s="46">
        <f t="shared" si="1"/>
        <v>86</v>
      </c>
    </row>
    <row r="53" spans="1:13" s="51" customFormat="1" ht="12.75" customHeight="1">
      <c r="A53" s="66" t="s">
        <v>175</v>
      </c>
      <c r="B53" s="65" t="s">
        <v>170</v>
      </c>
      <c r="C53" s="60" t="s">
        <v>176</v>
      </c>
      <c r="D53" s="59">
        <v>221113</v>
      </c>
      <c r="E53" s="59">
        <v>150000</v>
      </c>
      <c r="F53" s="55">
        <v>33</v>
      </c>
      <c r="G53" s="55">
        <v>14</v>
      </c>
      <c r="H53" s="55">
        <v>12</v>
      </c>
      <c r="I53" s="55">
        <v>0</v>
      </c>
      <c r="J53" s="55">
        <v>0</v>
      </c>
      <c r="K53" s="55">
        <v>0</v>
      </c>
      <c r="L53" s="55">
        <v>4</v>
      </c>
      <c r="M53" s="46">
        <f t="shared" si="1"/>
        <v>63</v>
      </c>
    </row>
    <row r="54" spans="1:13" s="51" customFormat="1" ht="12.75" customHeight="1">
      <c r="A54" s="66" t="s">
        <v>177</v>
      </c>
      <c r="B54" s="65" t="s">
        <v>170</v>
      </c>
      <c r="C54" s="60" t="s">
        <v>178</v>
      </c>
      <c r="D54" s="59">
        <v>253741</v>
      </c>
      <c r="E54" s="59">
        <v>150000</v>
      </c>
      <c r="F54" s="55">
        <v>33</v>
      </c>
      <c r="G54" s="55">
        <v>14</v>
      </c>
      <c r="H54" s="55">
        <v>12</v>
      </c>
      <c r="I54" s="55">
        <v>0</v>
      </c>
      <c r="J54" s="55">
        <v>0</v>
      </c>
      <c r="K54" s="55">
        <v>0</v>
      </c>
      <c r="L54" s="55">
        <v>4</v>
      </c>
      <c r="M54" s="46">
        <f t="shared" si="1"/>
        <v>63</v>
      </c>
    </row>
    <row r="55" spans="1:13" s="51" customFormat="1" ht="12.75" customHeight="1">
      <c r="A55" s="66" t="s">
        <v>179</v>
      </c>
      <c r="B55" s="65" t="s">
        <v>170</v>
      </c>
      <c r="C55" s="60" t="s">
        <v>180</v>
      </c>
      <c r="D55" s="59">
        <v>325417</v>
      </c>
      <c r="E55" s="69">
        <v>150000</v>
      </c>
      <c r="F55" s="70">
        <v>33</v>
      </c>
      <c r="G55" s="55">
        <v>14</v>
      </c>
      <c r="H55" s="55">
        <v>14</v>
      </c>
      <c r="I55" s="55">
        <v>4</v>
      </c>
      <c r="J55" s="55">
        <v>8</v>
      </c>
      <c r="K55" s="55">
        <v>9</v>
      </c>
      <c r="L55" s="55">
        <v>4</v>
      </c>
      <c r="M55" s="46">
        <f t="shared" si="1"/>
        <v>86</v>
      </c>
    </row>
    <row r="56" spans="1:13" ht="12.6">
      <c r="A56" s="4"/>
      <c r="B56" s="4"/>
      <c r="C56" s="4"/>
      <c r="D56" s="34">
        <f>SUM(D14:D55)</f>
        <v>33711383</v>
      </c>
      <c r="E56" s="34">
        <f>SUM(E14:E55)</f>
        <v>12848642</v>
      </c>
      <c r="F56" s="4"/>
      <c r="G56" s="4"/>
      <c r="H56" s="4"/>
      <c r="I56" s="4"/>
      <c r="J56" s="4"/>
      <c r="K56" s="4"/>
      <c r="L56" s="4"/>
      <c r="M56" s="74"/>
    </row>
    <row r="57" spans="1:13" ht="12.6">
      <c r="A57" s="4"/>
      <c r="B57" s="4"/>
      <c r="C57" s="4"/>
      <c r="D57" s="4"/>
      <c r="E57" s="35"/>
      <c r="F57" s="4"/>
      <c r="G57" s="4"/>
      <c r="H57" s="4"/>
      <c r="I57" s="4"/>
      <c r="J57" s="4"/>
      <c r="K57" s="4"/>
      <c r="L57" s="4"/>
      <c r="M57" s="51"/>
    </row>
    <row r="58" spans="1:13">
      <c r="M58" s="77"/>
    </row>
  </sheetData>
  <mergeCells count="17">
    <mergeCell ref="J11:J12"/>
    <mergeCell ref="K11:K12"/>
    <mergeCell ref="M11:M12"/>
    <mergeCell ref="L11:L12"/>
    <mergeCell ref="A6:C6"/>
    <mergeCell ref="D7:M7"/>
    <mergeCell ref="D8:M8"/>
    <mergeCell ref="D9:M9"/>
    <mergeCell ref="A11:A13"/>
    <mergeCell ref="B11:B13"/>
    <mergeCell ref="C11:C13"/>
    <mergeCell ref="D11:D13"/>
    <mergeCell ref="E11:E13"/>
    <mergeCell ref="F11:F12"/>
    <mergeCell ref="G11:G12"/>
    <mergeCell ref="H11:H12"/>
    <mergeCell ref="I11:I12"/>
  </mergeCells>
  <phoneticPr fontId="10" type="noConversion"/>
  <dataValidations count="4">
    <dataValidation type="decimal" operator="lessThanOrEqual" allowBlank="1" showInputMessage="1" showErrorMessage="1" error="max. 40" sqref="F14:F55" xr:uid="{E45DE369-ABC7-40A2-9F52-C664C6D4CDCC}">
      <formula1>40</formula1>
    </dataValidation>
    <dataValidation type="decimal" operator="lessThanOrEqual" allowBlank="1" showInputMessage="1" showErrorMessage="1" error="max. 15" sqref="G14:H55" xr:uid="{59BFD202-BD32-4BB9-91A5-46042F788F6C}">
      <formula1>15</formula1>
    </dataValidation>
    <dataValidation type="decimal" operator="lessThanOrEqual" allowBlank="1" showInputMessage="1" showErrorMessage="1" error="max. 10" sqref="J14:K55" xr:uid="{2CC46D24-C5BE-4774-B50C-13088D50D97F}">
      <formula1>10</formula1>
    </dataValidation>
    <dataValidation type="decimal" operator="lessThanOrEqual" allowBlank="1" showInputMessage="1" showErrorMessage="1" error="max. 5" sqref="I14:I55 L14:L55" xr:uid="{C4C9821B-375D-4AEF-ADF9-CEFED6549410}">
      <formula1>5</formula1>
    </dataValidation>
  </dataValidations>
  <pageMargins left="0.7" right="0.7" top="0.78740157499999996" bottom="0.78740157499999996" header="0.3" footer="0.3"/>
  <pageSetup scale="3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17A4A-DD7B-4695-A22F-C60F721113B2}">
  <sheetPr>
    <pageSetUpPr fitToPage="1"/>
  </sheetPr>
  <dimension ref="A1:CB57"/>
  <sheetViews>
    <sheetView showGridLines="0" zoomScale="78" zoomScaleNormal="78" workbookViewId="0"/>
  </sheetViews>
  <sheetFormatPr defaultColWidth="9.140625" defaultRowHeight="12"/>
  <cols>
    <col min="1" max="1" width="11.7109375" style="2" customWidth="1"/>
    <col min="2" max="2" width="30" style="2" bestFit="1" customWidth="1"/>
    <col min="3" max="3" width="43.7109375" style="2" customWidth="1"/>
    <col min="4" max="4" width="15.5703125" style="2" customWidth="1"/>
    <col min="5" max="5" width="15" style="2" customWidth="1"/>
    <col min="6" max="6" width="9.7109375" style="2" customWidth="1"/>
    <col min="7" max="13" width="9.28515625" style="2" customWidth="1"/>
    <col min="14" max="16384" width="9.140625" style="2"/>
  </cols>
  <sheetData>
    <row r="1" spans="1:80" ht="38.25" customHeight="1">
      <c r="A1" s="1" t="s">
        <v>0</v>
      </c>
    </row>
    <row r="2" spans="1:80" ht="15" customHeight="1">
      <c r="A2" s="3" t="s">
        <v>1</v>
      </c>
      <c r="D2" s="3" t="s">
        <v>2</v>
      </c>
    </row>
    <row r="3" spans="1:80" ht="15" customHeight="1">
      <c r="A3" s="3" t="s">
        <v>3</v>
      </c>
      <c r="D3" s="2" t="s">
        <v>4</v>
      </c>
    </row>
    <row r="4" spans="1:80" ht="15" customHeight="1">
      <c r="A4" s="3" t="s">
        <v>5</v>
      </c>
    </row>
    <row r="5" spans="1:80" ht="15" customHeight="1">
      <c r="A5" s="3" t="s">
        <v>6</v>
      </c>
    </row>
    <row r="6" spans="1:80" ht="15" customHeight="1">
      <c r="A6" s="87" t="s">
        <v>7</v>
      </c>
      <c r="B6" s="87"/>
      <c r="C6" s="87"/>
      <c r="D6" s="3" t="s">
        <v>8</v>
      </c>
    </row>
    <row r="7" spans="1:80" ht="26.25" customHeight="1">
      <c r="A7" s="3" t="s">
        <v>9</v>
      </c>
      <c r="D7" s="92" t="s">
        <v>10</v>
      </c>
      <c r="E7" s="92"/>
      <c r="F7" s="92"/>
      <c r="G7" s="92"/>
      <c r="H7" s="92"/>
      <c r="I7" s="92"/>
      <c r="J7" s="92"/>
      <c r="K7" s="92"/>
      <c r="L7" s="92"/>
      <c r="M7" s="92"/>
    </row>
    <row r="8" spans="1:80" ht="36" customHeight="1">
      <c r="D8" s="92" t="s">
        <v>11</v>
      </c>
      <c r="E8" s="92"/>
      <c r="F8" s="92"/>
      <c r="G8" s="92"/>
      <c r="H8" s="92"/>
      <c r="I8" s="92"/>
      <c r="J8" s="92"/>
      <c r="K8" s="92"/>
      <c r="L8" s="92"/>
      <c r="M8" s="92"/>
    </row>
    <row r="9" spans="1:80">
      <c r="D9" s="92" t="s">
        <v>12</v>
      </c>
      <c r="E9" s="92"/>
      <c r="F9" s="92"/>
      <c r="G9" s="92"/>
      <c r="H9" s="92"/>
      <c r="I9" s="92"/>
      <c r="J9" s="92"/>
      <c r="K9" s="92"/>
      <c r="L9" s="92"/>
      <c r="M9" s="92"/>
    </row>
    <row r="10" spans="1:80" ht="15" customHeight="1">
      <c r="A10" s="3"/>
    </row>
    <row r="11" spans="1:80" ht="26.65" customHeight="1">
      <c r="A11" s="88" t="s">
        <v>13</v>
      </c>
      <c r="B11" s="88" t="s">
        <v>14</v>
      </c>
      <c r="C11" s="88" t="s">
        <v>15</v>
      </c>
      <c r="D11" s="88" t="s">
        <v>16</v>
      </c>
      <c r="E11" s="90" t="s">
        <v>17</v>
      </c>
      <c r="F11" s="88" t="s">
        <v>18</v>
      </c>
      <c r="G11" s="88" t="s">
        <v>19</v>
      </c>
      <c r="H11" s="88" t="s">
        <v>20</v>
      </c>
      <c r="I11" s="88" t="s">
        <v>21</v>
      </c>
      <c r="J11" s="88" t="s">
        <v>22</v>
      </c>
      <c r="K11" s="88" t="s">
        <v>23</v>
      </c>
      <c r="L11" s="88" t="s">
        <v>24</v>
      </c>
      <c r="M11" s="88" t="s">
        <v>25</v>
      </c>
    </row>
    <row r="12" spans="1:80" ht="59.45" customHeight="1">
      <c r="A12" s="88"/>
      <c r="B12" s="88"/>
      <c r="C12" s="88"/>
      <c r="D12" s="88"/>
      <c r="E12" s="90"/>
      <c r="F12" s="88"/>
      <c r="G12" s="88"/>
      <c r="H12" s="88"/>
      <c r="I12" s="88"/>
      <c r="J12" s="88"/>
      <c r="K12" s="88"/>
      <c r="L12" s="88"/>
      <c r="M12" s="88"/>
    </row>
    <row r="13" spans="1:80" ht="42" customHeight="1">
      <c r="A13" s="89"/>
      <c r="B13" s="89"/>
      <c r="C13" s="89"/>
      <c r="D13" s="89"/>
      <c r="E13" s="91"/>
      <c r="F13" s="71" t="s">
        <v>34</v>
      </c>
      <c r="G13" s="71" t="s">
        <v>35</v>
      </c>
      <c r="H13" s="71" t="s">
        <v>35</v>
      </c>
      <c r="I13" s="71" t="s">
        <v>36</v>
      </c>
      <c r="J13" s="71" t="s">
        <v>37</v>
      </c>
      <c r="K13" s="71" t="s">
        <v>37</v>
      </c>
      <c r="L13" s="71" t="s">
        <v>36</v>
      </c>
      <c r="M13" s="71"/>
    </row>
    <row r="14" spans="1:80" s="5" customFormat="1" ht="12.75" customHeight="1">
      <c r="A14" s="6" t="s">
        <v>38</v>
      </c>
      <c r="B14" s="7" t="s">
        <v>39</v>
      </c>
      <c r="C14" s="7" t="s">
        <v>40</v>
      </c>
      <c r="D14" s="14">
        <v>157000</v>
      </c>
      <c r="E14" s="14">
        <v>100000</v>
      </c>
      <c r="F14" s="15">
        <v>0</v>
      </c>
      <c r="G14" s="15">
        <v>0</v>
      </c>
      <c r="H14" s="15">
        <v>0</v>
      </c>
      <c r="I14" s="15">
        <v>0</v>
      </c>
      <c r="J14" s="15">
        <v>0</v>
      </c>
      <c r="K14" s="15">
        <v>0</v>
      </c>
      <c r="L14" s="15">
        <v>0</v>
      </c>
      <c r="M14" s="15">
        <f>SUM(F14:L14)</f>
        <v>0</v>
      </c>
      <c r="N14" s="2" t="s">
        <v>184</v>
      </c>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row>
    <row r="15" spans="1:80" s="5" customFormat="1" ht="12.75" customHeight="1">
      <c r="A15" s="25" t="s">
        <v>44</v>
      </c>
      <c r="B15" s="11" t="s">
        <v>45</v>
      </c>
      <c r="C15" s="30" t="s">
        <v>46</v>
      </c>
      <c r="D15" s="14">
        <v>125000</v>
      </c>
      <c r="E15" s="14">
        <v>100000</v>
      </c>
      <c r="F15" s="19">
        <v>0</v>
      </c>
      <c r="G15" s="19">
        <v>0</v>
      </c>
      <c r="H15" s="19">
        <v>0</v>
      </c>
      <c r="I15" s="19">
        <v>0</v>
      </c>
      <c r="J15" s="19">
        <v>0</v>
      </c>
      <c r="K15" s="19">
        <v>0</v>
      </c>
      <c r="L15" s="19">
        <v>0</v>
      </c>
      <c r="M15" s="15">
        <f t="shared" ref="M15:M51" si="0">SUM(F15:L15)</f>
        <v>0</v>
      </c>
      <c r="N15" s="2" t="s">
        <v>184</v>
      </c>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row>
    <row r="16" spans="1:80" s="5" customFormat="1" ht="12.75" customHeight="1">
      <c r="A16" s="25" t="s">
        <v>48</v>
      </c>
      <c r="B16" s="11" t="s">
        <v>49</v>
      </c>
      <c r="C16" s="30" t="s">
        <v>50</v>
      </c>
      <c r="D16" s="14">
        <v>354448</v>
      </c>
      <c r="E16" s="14">
        <v>120000</v>
      </c>
      <c r="F16" s="19">
        <v>0</v>
      </c>
      <c r="G16" s="19">
        <v>0</v>
      </c>
      <c r="H16" s="19">
        <v>0</v>
      </c>
      <c r="I16" s="19">
        <v>0</v>
      </c>
      <c r="J16" s="19">
        <v>0</v>
      </c>
      <c r="K16" s="19">
        <v>0</v>
      </c>
      <c r="L16" s="19">
        <v>0</v>
      </c>
      <c r="M16" s="15">
        <f t="shared" si="0"/>
        <v>0</v>
      </c>
      <c r="N16" s="2" t="s">
        <v>184</v>
      </c>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row>
    <row r="17" spans="1:80" s="5" customFormat="1" ht="12.75" customHeight="1">
      <c r="A17" s="25" t="s">
        <v>52</v>
      </c>
      <c r="B17" s="11" t="s">
        <v>53</v>
      </c>
      <c r="C17" s="30" t="s">
        <v>54</v>
      </c>
      <c r="D17" s="14">
        <v>1151450</v>
      </c>
      <c r="E17" s="14">
        <v>150000</v>
      </c>
      <c r="F17" s="19">
        <v>0</v>
      </c>
      <c r="G17" s="19">
        <v>0</v>
      </c>
      <c r="H17" s="19">
        <v>0</v>
      </c>
      <c r="I17" s="19">
        <v>0</v>
      </c>
      <c r="J17" s="19">
        <v>0</v>
      </c>
      <c r="K17" s="19">
        <v>0</v>
      </c>
      <c r="L17" s="19">
        <v>0</v>
      </c>
      <c r="M17" s="15">
        <f t="shared" si="0"/>
        <v>0</v>
      </c>
      <c r="N17" s="2" t="s">
        <v>184</v>
      </c>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row>
    <row r="18" spans="1:80" s="5" customFormat="1" ht="12.75" customHeight="1">
      <c r="A18" s="25" t="s">
        <v>57</v>
      </c>
      <c r="B18" s="11" t="s">
        <v>58</v>
      </c>
      <c r="C18" s="30" t="s">
        <v>59</v>
      </c>
      <c r="D18" s="14">
        <v>2732880</v>
      </c>
      <c r="E18" s="14">
        <v>150000</v>
      </c>
      <c r="F18" s="8">
        <v>0</v>
      </c>
      <c r="G18" s="8">
        <v>0</v>
      </c>
      <c r="H18" s="8">
        <v>0</v>
      </c>
      <c r="I18" s="8">
        <v>0</v>
      </c>
      <c r="J18" s="8">
        <v>0</v>
      </c>
      <c r="K18" s="8">
        <v>0</v>
      </c>
      <c r="L18" s="8">
        <v>0</v>
      </c>
      <c r="M18" s="15">
        <f t="shared" si="0"/>
        <v>0</v>
      </c>
      <c r="N18" s="2" t="s">
        <v>184</v>
      </c>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row>
    <row r="19" spans="1:80" s="5" customFormat="1" ht="12.75" customHeight="1">
      <c r="A19" s="25" t="s">
        <v>60</v>
      </c>
      <c r="B19" s="11" t="s">
        <v>61</v>
      </c>
      <c r="C19" s="30" t="s">
        <v>62</v>
      </c>
      <c r="D19" s="14">
        <v>511900</v>
      </c>
      <c r="E19" s="14">
        <v>45000</v>
      </c>
      <c r="F19" s="8">
        <v>0</v>
      </c>
      <c r="G19" s="8">
        <v>0</v>
      </c>
      <c r="H19" s="8">
        <v>0</v>
      </c>
      <c r="I19" s="8">
        <v>0</v>
      </c>
      <c r="J19" s="8">
        <v>0</v>
      </c>
      <c r="K19" s="8">
        <v>0</v>
      </c>
      <c r="L19" s="8">
        <v>0</v>
      </c>
      <c r="M19" s="15">
        <f t="shared" si="0"/>
        <v>0</v>
      </c>
      <c r="N19" s="2" t="s">
        <v>184</v>
      </c>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row>
    <row r="20" spans="1:80" s="5" customFormat="1" ht="12.75" customHeight="1">
      <c r="A20" s="25" t="s">
        <v>64</v>
      </c>
      <c r="B20" s="11" t="s">
        <v>65</v>
      </c>
      <c r="C20" s="30" t="s">
        <v>66</v>
      </c>
      <c r="D20" s="14">
        <v>234690</v>
      </c>
      <c r="E20" s="14">
        <v>150000</v>
      </c>
      <c r="F20" s="8">
        <v>0</v>
      </c>
      <c r="G20" s="8">
        <v>0</v>
      </c>
      <c r="H20" s="8">
        <v>0</v>
      </c>
      <c r="I20" s="8">
        <v>0</v>
      </c>
      <c r="J20" s="8">
        <v>0</v>
      </c>
      <c r="K20" s="8">
        <v>0</v>
      </c>
      <c r="L20" s="8">
        <v>0</v>
      </c>
      <c r="M20" s="15">
        <f t="shared" si="0"/>
        <v>0</v>
      </c>
      <c r="N20" s="2" t="s">
        <v>184</v>
      </c>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row>
    <row r="21" spans="1:80" s="5" customFormat="1" ht="12.75" customHeight="1">
      <c r="A21" s="6" t="s">
        <v>67</v>
      </c>
      <c r="B21" s="11" t="s">
        <v>65</v>
      </c>
      <c r="C21" s="20" t="s">
        <v>68</v>
      </c>
      <c r="D21" s="21">
        <v>1892650</v>
      </c>
      <c r="E21" s="21">
        <v>500000</v>
      </c>
      <c r="F21" s="8">
        <v>0</v>
      </c>
      <c r="G21" s="8">
        <v>0</v>
      </c>
      <c r="H21" s="8">
        <v>0</v>
      </c>
      <c r="I21" s="8">
        <v>0</v>
      </c>
      <c r="J21" s="8">
        <v>0</v>
      </c>
      <c r="K21" s="8">
        <v>0</v>
      </c>
      <c r="L21" s="8">
        <v>0</v>
      </c>
      <c r="M21" s="15">
        <f t="shared" si="0"/>
        <v>0</v>
      </c>
      <c r="N21" s="2" t="s">
        <v>184</v>
      </c>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row>
    <row r="22" spans="1:80" s="5" customFormat="1" ht="12.75" customHeight="1">
      <c r="A22" s="25" t="s">
        <v>70</v>
      </c>
      <c r="B22" s="11" t="s">
        <v>71</v>
      </c>
      <c r="C22" s="24" t="s">
        <v>72</v>
      </c>
      <c r="D22" s="14">
        <v>7530900</v>
      </c>
      <c r="E22" s="14">
        <v>4600000</v>
      </c>
      <c r="F22" s="8">
        <v>0</v>
      </c>
      <c r="G22" s="8">
        <v>0</v>
      </c>
      <c r="H22" s="8">
        <v>0</v>
      </c>
      <c r="I22" s="8">
        <v>0</v>
      </c>
      <c r="J22" s="8">
        <v>0</v>
      </c>
      <c r="K22" s="8">
        <v>0</v>
      </c>
      <c r="L22" s="8">
        <v>0</v>
      </c>
      <c r="M22" s="15">
        <f t="shared" si="0"/>
        <v>0</v>
      </c>
      <c r="N22" s="2" t="s">
        <v>184</v>
      </c>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row>
    <row r="23" spans="1:80" s="5" customFormat="1" ht="12.75" customHeight="1">
      <c r="A23" s="25" t="s">
        <v>74</v>
      </c>
      <c r="B23" s="11" t="s">
        <v>71</v>
      </c>
      <c r="C23" s="24" t="s">
        <v>72</v>
      </c>
      <c r="D23" s="14">
        <v>3062960</v>
      </c>
      <c r="E23" s="14">
        <v>450000</v>
      </c>
      <c r="F23" s="8">
        <v>0</v>
      </c>
      <c r="G23" s="8">
        <v>0</v>
      </c>
      <c r="H23" s="8">
        <v>0</v>
      </c>
      <c r="I23" s="8">
        <v>0</v>
      </c>
      <c r="J23" s="8">
        <v>0</v>
      </c>
      <c r="K23" s="8">
        <v>0</v>
      </c>
      <c r="L23" s="8">
        <v>0</v>
      </c>
      <c r="M23" s="15">
        <f t="shared" si="0"/>
        <v>0</v>
      </c>
      <c r="N23" s="2" t="s">
        <v>184</v>
      </c>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row>
    <row r="24" spans="1:80" s="5" customFormat="1" ht="12.75" customHeight="1">
      <c r="A24" s="25" t="s">
        <v>77</v>
      </c>
      <c r="B24" s="11" t="s">
        <v>78</v>
      </c>
      <c r="C24" s="30" t="s">
        <v>79</v>
      </c>
      <c r="D24" s="14">
        <v>300000</v>
      </c>
      <c r="E24" s="14">
        <v>200000</v>
      </c>
      <c r="F24" s="8">
        <v>0</v>
      </c>
      <c r="G24" s="8">
        <v>0</v>
      </c>
      <c r="H24" s="8">
        <v>0</v>
      </c>
      <c r="I24" s="8">
        <v>0</v>
      </c>
      <c r="J24" s="8">
        <v>0</v>
      </c>
      <c r="K24" s="8">
        <v>0</v>
      </c>
      <c r="L24" s="8">
        <v>0</v>
      </c>
      <c r="M24" s="15">
        <f t="shared" si="0"/>
        <v>0</v>
      </c>
      <c r="N24" s="2" t="s">
        <v>184</v>
      </c>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row>
    <row r="25" spans="1:80" s="5" customFormat="1" ht="12.75" customHeight="1">
      <c r="A25" s="6" t="s">
        <v>81</v>
      </c>
      <c r="B25" s="20" t="s">
        <v>82</v>
      </c>
      <c r="C25" s="20" t="s">
        <v>83</v>
      </c>
      <c r="D25" s="14">
        <v>153400</v>
      </c>
      <c r="E25" s="14">
        <v>120000</v>
      </c>
      <c r="F25" s="8">
        <v>0</v>
      </c>
      <c r="G25" s="8">
        <v>0</v>
      </c>
      <c r="H25" s="8">
        <v>0</v>
      </c>
      <c r="I25" s="8">
        <v>0</v>
      </c>
      <c r="J25" s="8">
        <v>0</v>
      </c>
      <c r="K25" s="8">
        <v>0</v>
      </c>
      <c r="L25" s="8">
        <v>0</v>
      </c>
      <c r="M25" s="15">
        <f t="shared" si="0"/>
        <v>0</v>
      </c>
      <c r="N25" s="2" t="s">
        <v>184</v>
      </c>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row>
    <row r="26" spans="1:80" s="5" customFormat="1" ht="12.75" customHeight="1">
      <c r="A26" s="25" t="s">
        <v>85</v>
      </c>
      <c r="B26" s="11" t="s">
        <v>86</v>
      </c>
      <c r="C26" s="31" t="s">
        <v>87</v>
      </c>
      <c r="D26" s="14">
        <v>143000</v>
      </c>
      <c r="E26" s="14">
        <v>119000</v>
      </c>
      <c r="F26" s="22">
        <v>0</v>
      </c>
      <c r="G26" s="22">
        <v>0</v>
      </c>
      <c r="H26" s="22">
        <v>0</v>
      </c>
      <c r="I26" s="22">
        <v>0</v>
      </c>
      <c r="J26" s="22">
        <v>0</v>
      </c>
      <c r="K26" s="22">
        <v>0</v>
      </c>
      <c r="L26" s="22">
        <v>0</v>
      </c>
      <c r="M26" s="15">
        <f t="shared" si="0"/>
        <v>0</v>
      </c>
      <c r="N26" s="2" t="s">
        <v>184</v>
      </c>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row>
    <row r="27" spans="1:80" s="5" customFormat="1" ht="12.75" customHeight="1">
      <c r="A27" s="25" t="s">
        <v>89</v>
      </c>
      <c r="B27" s="32" t="s">
        <v>90</v>
      </c>
      <c r="C27" s="30" t="s">
        <v>91</v>
      </c>
      <c r="D27" s="14">
        <v>247900</v>
      </c>
      <c r="E27" s="14">
        <v>150000</v>
      </c>
      <c r="F27" s="22">
        <v>0</v>
      </c>
      <c r="G27" s="22">
        <v>0</v>
      </c>
      <c r="H27" s="22">
        <v>0</v>
      </c>
      <c r="I27" s="22">
        <v>0</v>
      </c>
      <c r="J27" s="22">
        <v>0</v>
      </c>
      <c r="K27" s="22">
        <v>0</v>
      </c>
      <c r="L27" s="22">
        <v>0</v>
      </c>
      <c r="M27" s="15">
        <f t="shared" si="0"/>
        <v>0</v>
      </c>
      <c r="N27" s="2" t="s">
        <v>184</v>
      </c>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row>
    <row r="28" spans="1:80" s="4" customFormat="1" ht="12.75" customHeight="1">
      <c r="A28" s="25" t="s">
        <v>92</v>
      </c>
      <c r="B28" s="11" t="s">
        <v>93</v>
      </c>
      <c r="C28" s="30" t="s">
        <v>94</v>
      </c>
      <c r="D28" s="14">
        <v>198000</v>
      </c>
      <c r="E28" s="14">
        <v>100000</v>
      </c>
      <c r="F28" s="8">
        <v>0</v>
      </c>
      <c r="G28" s="8">
        <v>0</v>
      </c>
      <c r="H28" s="8">
        <v>0</v>
      </c>
      <c r="I28" s="8">
        <v>0</v>
      </c>
      <c r="J28" s="8">
        <v>0</v>
      </c>
      <c r="K28" s="8">
        <v>0</v>
      </c>
      <c r="L28" s="8">
        <v>0</v>
      </c>
      <c r="M28" s="15">
        <f t="shared" si="0"/>
        <v>0</v>
      </c>
      <c r="N28" s="2" t="s">
        <v>184</v>
      </c>
    </row>
    <row r="29" spans="1:80" s="4" customFormat="1" ht="12.75" customHeight="1">
      <c r="A29" s="25" t="s">
        <v>96</v>
      </c>
      <c r="B29" s="11" t="s">
        <v>97</v>
      </c>
      <c r="C29" s="30" t="s">
        <v>98</v>
      </c>
      <c r="D29" s="14">
        <v>186000</v>
      </c>
      <c r="E29" s="14">
        <v>100000</v>
      </c>
      <c r="F29" s="8">
        <v>0</v>
      </c>
      <c r="G29" s="8">
        <v>0</v>
      </c>
      <c r="H29" s="8">
        <v>0</v>
      </c>
      <c r="I29" s="8">
        <v>0</v>
      </c>
      <c r="J29" s="8">
        <v>0</v>
      </c>
      <c r="K29" s="8">
        <v>0</v>
      </c>
      <c r="L29" s="8">
        <v>0</v>
      </c>
      <c r="M29" s="15">
        <f t="shared" si="0"/>
        <v>0</v>
      </c>
      <c r="N29" s="2" t="s">
        <v>184</v>
      </c>
    </row>
    <row r="30" spans="1:80" s="4" customFormat="1" ht="12.75" customHeight="1">
      <c r="A30" s="25" t="s">
        <v>102</v>
      </c>
      <c r="B30" s="11" t="s">
        <v>103</v>
      </c>
      <c r="C30" s="30" t="s">
        <v>104</v>
      </c>
      <c r="D30" s="14">
        <v>200000</v>
      </c>
      <c r="E30" s="14">
        <v>180000</v>
      </c>
      <c r="F30" s="8">
        <v>0</v>
      </c>
      <c r="G30" s="8">
        <v>0</v>
      </c>
      <c r="H30" s="8">
        <v>0</v>
      </c>
      <c r="I30" s="8">
        <v>0</v>
      </c>
      <c r="J30" s="8">
        <v>0</v>
      </c>
      <c r="K30" s="8">
        <v>0</v>
      </c>
      <c r="L30" s="8">
        <v>0</v>
      </c>
      <c r="M30" s="15">
        <f t="shared" si="0"/>
        <v>0</v>
      </c>
      <c r="N30" s="2" t="s">
        <v>184</v>
      </c>
    </row>
    <row r="31" spans="1:80" s="4" customFormat="1" ht="12.75" customHeight="1">
      <c r="A31" s="25" t="s">
        <v>106</v>
      </c>
      <c r="B31" s="11" t="s">
        <v>93</v>
      </c>
      <c r="C31" s="30" t="s">
        <v>107</v>
      </c>
      <c r="D31" s="14">
        <v>128300</v>
      </c>
      <c r="E31" s="14">
        <v>60000</v>
      </c>
      <c r="F31" s="8">
        <v>0</v>
      </c>
      <c r="G31" s="8">
        <v>0</v>
      </c>
      <c r="H31" s="8">
        <v>0</v>
      </c>
      <c r="I31" s="8">
        <v>0</v>
      </c>
      <c r="J31" s="8">
        <v>0</v>
      </c>
      <c r="K31" s="8">
        <v>0</v>
      </c>
      <c r="L31" s="8">
        <v>0</v>
      </c>
      <c r="M31" s="15">
        <f t="shared" si="0"/>
        <v>0</v>
      </c>
      <c r="N31" s="2" t="s">
        <v>184</v>
      </c>
    </row>
    <row r="32" spans="1:80" s="4" customFormat="1" ht="12.75" customHeight="1">
      <c r="A32" s="25" t="s">
        <v>108</v>
      </c>
      <c r="B32" s="32" t="s">
        <v>90</v>
      </c>
      <c r="C32" s="31" t="s">
        <v>109</v>
      </c>
      <c r="D32" s="14">
        <v>291500</v>
      </c>
      <c r="E32" s="14">
        <v>200000</v>
      </c>
      <c r="F32" s="8">
        <v>0</v>
      </c>
      <c r="G32" s="8">
        <v>0</v>
      </c>
      <c r="H32" s="8">
        <v>0</v>
      </c>
      <c r="I32" s="8">
        <v>0</v>
      </c>
      <c r="J32" s="8">
        <v>0</v>
      </c>
      <c r="K32" s="8">
        <v>0</v>
      </c>
      <c r="L32" s="8">
        <v>0</v>
      </c>
      <c r="M32" s="15">
        <f t="shared" si="0"/>
        <v>0</v>
      </c>
      <c r="N32" s="2" t="s">
        <v>184</v>
      </c>
    </row>
    <row r="33" spans="1:14" s="4" customFormat="1" ht="12.75" customHeight="1">
      <c r="A33" s="25" t="s">
        <v>110</v>
      </c>
      <c r="B33" s="11" t="s">
        <v>111</v>
      </c>
      <c r="C33" s="31" t="s">
        <v>112</v>
      </c>
      <c r="D33" s="14">
        <v>124000</v>
      </c>
      <c r="E33" s="14">
        <v>90000</v>
      </c>
      <c r="F33" s="8">
        <v>0</v>
      </c>
      <c r="G33" s="8">
        <v>0</v>
      </c>
      <c r="H33" s="8">
        <v>0</v>
      </c>
      <c r="I33" s="8">
        <v>0</v>
      </c>
      <c r="J33" s="8">
        <v>0</v>
      </c>
      <c r="K33" s="8">
        <v>0</v>
      </c>
      <c r="L33" s="8">
        <v>0</v>
      </c>
      <c r="M33" s="15">
        <f t="shared" si="0"/>
        <v>0</v>
      </c>
      <c r="N33" s="2" t="s">
        <v>184</v>
      </c>
    </row>
    <row r="34" spans="1:14" s="4" customFormat="1" ht="12.75" customHeight="1">
      <c r="A34" s="25" t="s">
        <v>114</v>
      </c>
      <c r="B34" s="11" t="s">
        <v>86</v>
      </c>
      <c r="C34" s="31" t="s">
        <v>115</v>
      </c>
      <c r="D34" s="14">
        <v>128000</v>
      </c>
      <c r="E34" s="14">
        <v>90000</v>
      </c>
      <c r="F34" s="8">
        <v>0</v>
      </c>
      <c r="G34" s="8">
        <v>0</v>
      </c>
      <c r="H34" s="8">
        <v>0</v>
      </c>
      <c r="I34" s="8">
        <v>0</v>
      </c>
      <c r="J34" s="8">
        <v>0</v>
      </c>
      <c r="K34" s="8">
        <v>0</v>
      </c>
      <c r="L34" s="8">
        <v>0</v>
      </c>
      <c r="M34" s="15">
        <f t="shared" si="0"/>
        <v>0</v>
      </c>
      <c r="N34" s="2" t="s">
        <v>184</v>
      </c>
    </row>
    <row r="35" spans="1:14" s="4" customFormat="1" ht="12.6" customHeight="1">
      <c r="A35" s="25" t="s">
        <v>116</v>
      </c>
      <c r="B35" s="11" t="s">
        <v>117</v>
      </c>
      <c r="C35" s="31" t="s">
        <v>118</v>
      </c>
      <c r="D35" s="14">
        <v>154845</v>
      </c>
      <c r="E35" s="14">
        <v>102362</v>
      </c>
      <c r="F35" s="8">
        <v>0</v>
      </c>
      <c r="G35" s="8">
        <v>0</v>
      </c>
      <c r="H35" s="8">
        <v>0</v>
      </c>
      <c r="I35" s="8">
        <v>0</v>
      </c>
      <c r="J35" s="8">
        <v>0</v>
      </c>
      <c r="K35" s="8">
        <v>0</v>
      </c>
      <c r="L35" s="8">
        <v>0</v>
      </c>
      <c r="M35" s="15">
        <f t="shared" si="0"/>
        <v>0</v>
      </c>
      <c r="N35" s="2" t="s">
        <v>184</v>
      </c>
    </row>
    <row r="36" spans="1:14" s="4" customFormat="1" ht="12.75" customHeight="1">
      <c r="A36" s="37" t="s">
        <v>120</v>
      </c>
      <c r="B36" s="38" t="s">
        <v>121</v>
      </c>
      <c r="C36" s="39" t="s">
        <v>122</v>
      </c>
      <c r="D36" s="14">
        <v>400000</v>
      </c>
      <c r="E36" s="40">
        <v>200000</v>
      </c>
      <c r="F36" s="8">
        <v>0</v>
      </c>
      <c r="G36" s="8">
        <v>0</v>
      </c>
      <c r="H36" s="8">
        <v>0</v>
      </c>
      <c r="I36" s="8">
        <v>0</v>
      </c>
      <c r="J36" s="8">
        <v>0</v>
      </c>
      <c r="K36" s="8">
        <v>0</v>
      </c>
      <c r="L36" s="8">
        <v>0</v>
      </c>
      <c r="M36" s="15">
        <f t="shared" si="0"/>
        <v>0</v>
      </c>
      <c r="N36" s="2" t="s">
        <v>184</v>
      </c>
    </row>
    <row r="37" spans="1:14" s="4" customFormat="1" ht="12.75" customHeight="1">
      <c r="A37" s="37" t="s">
        <v>125</v>
      </c>
      <c r="B37" s="38" t="s">
        <v>126</v>
      </c>
      <c r="C37" s="39" t="s">
        <v>127</v>
      </c>
      <c r="D37" s="40">
        <v>285000</v>
      </c>
      <c r="E37" s="40">
        <v>45000</v>
      </c>
      <c r="F37" s="8">
        <v>0</v>
      </c>
      <c r="G37" s="8">
        <v>0</v>
      </c>
      <c r="H37" s="8">
        <v>0</v>
      </c>
      <c r="I37" s="8">
        <v>0</v>
      </c>
      <c r="J37" s="8">
        <v>0</v>
      </c>
      <c r="K37" s="8">
        <v>0</v>
      </c>
      <c r="L37" s="8">
        <v>0</v>
      </c>
      <c r="M37" s="15">
        <f t="shared" si="0"/>
        <v>0</v>
      </c>
      <c r="N37" s="2" t="s">
        <v>184</v>
      </c>
    </row>
    <row r="38" spans="1:14" s="4" customFormat="1" ht="12.75" customHeight="1">
      <c r="A38" s="37" t="s">
        <v>129</v>
      </c>
      <c r="B38" s="38" t="s">
        <v>130</v>
      </c>
      <c r="C38" s="39" t="s">
        <v>131</v>
      </c>
      <c r="D38" s="40">
        <v>224440</v>
      </c>
      <c r="E38" s="40">
        <v>150000</v>
      </c>
      <c r="F38" s="8">
        <v>0</v>
      </c>
      <c r="G38" s="8">
        <v>0</v>
      </c>
      <c r="H38" s="8">
        <v>0</v>
      </c>
      <c r="I38" s="8">
        <v>0</v>
      </c>
      <c r="J38" s="8">
        <v>0</v>
      </c>
      <c r="K38" s="8">
        <v>0</v>
      </c>
      <c r="L38" s="8">
        <v>0</v>
      </c>
      <c r="M38" s="15">
        <f t="shared" si="0"/>
        <v>0</v>
      </c>
      <c r="N38" s="2" t="s">
        <v>184</v>
      </c>
    </row>
    <row r="39" spans="1:14" s="4" customFormat="1" ht="12.75" customHeight="1">
      <c r="A39" s="37" t="s">
        <v>133</v>
      </c>
      <c r="B39" s="38" t="s">
        <v>53</v>
      </c>
      <c r="C39" s="39" t="s">
        <v>134</v>
      </c>
      <c r="D39" s="40">
        <v>186205</v>
      </c>
      <c r="E39" s="40">
        <v>100000</v>
      </c>
      <c r="F39" s="8">
        <v>0</v>
      </c>
      <c r="G39" s="8">
        <v>0</v>
      </c>
      <c r="H39" s="8">
        <v>0</v>
      </c>
      <c r="I39" s="8">
        <v>0</v>
      </c>
      <c r="J39" s="8">
        <v>0</v>
      </c>
      <c r="K39" s="8">
        <v>0</v>
      </c>
      <c r="L39" s="8">
        <v>0</v>
      </c>
      <c r="M39" s="15">
        <f t="shared" si="0"/>
        <v>0</v>
      </c>
      <c r="N39" s="2" t="s">
        <v>184</v>
      </c>
    </row>
    <row r="40" spans="1:14" s="4" customFormat="1" ht="12.75" customHeight="1">
      <c r="A40" s="37" t="s">
        <v>135</v>
      </c>
      <c r="B40" s="38" t="s">
        <v>136</v>
      </c>
      <c r="C40" s="39" t="s">
        <v>137</v>
      </c>
      <c r="D40" s="40">
        <v>2750000</v>
      </c>
      <c r="E40" s="40">
        <v>1900000</v>
      </c>
      <c r="F40" s="8">
        <v>0</v>
      </c>
      <c r="G40" s="8">
        <v>0</v>
      </c>
      <c r="H40" s="8">
        <v>0</v>
      </c>
      <c r="I40" s="8">
        <v>0</v>
      </c>
      <c r="J40" s="8">
        <v>0</v>
      </c>
      <c r="K40" s="8">
        <v>0</v>
      </c>
      <c r="L40" s="8">
        <v>0</v>
      </c>
      <c r="M40" s="15">
        <f t="shared" si="0"/>
        <v>0</v>
      </c>
      <c r="N40" s="2" t="s">
        <v>184</v>
      </c>
    </row>
    <row r="41" spans="1:14" ht="12.75" customHeight="1">
      <c r="A41" s="25" t="s">
        <v>139</v>
      </c>
      <c r="B41" s="11" t="s">
        <v>140</v>
      </c>
      <c r="C41" s="31" t="s">
        <v>141</v>
      </c>
      <c r="D41" s="14">
        <v>47000</v>
      </c>
      <c r="E41" s="14">
        <v>30000</v>
      </c>
      <c r="F41" s="8">
        <v>40</v>
      </c>
      <c r="G41" s="8">
        <v>15</v>
      </c>
      <c r="H41" s="8">
        <v>15</v>
      </c>
      <c r="I41" s="8">
        <v>5</v>
      </c>
      <c r="J41" s="8">
        <v>10</v>
      </c>
      <c r="K41" s="8">
        <v>10</v>
      </c>
      <c r="L41" s="8">
        <v>5</v>
      </c>
      <c r="M41" s="15">
        <f t="shared" si="0"/>
        <v>100</v>
      </c>
    </row>
    <row r="42" spans="1:14" ht="12.75" customHeight="1">
      <c r="A42" s="25" t="s">
        <v>143</v>
      </c>
      <c r="B42" s="11" t="s">
        <v>126</v>
      </c>
      <c r="C42" s="31" t="s">
        <v>144</v>
      </c>
      <c r="D42" s="14">
        <v>250000</v>
      </c>
      <c r="E42" s="14">
        <v>100000</v>
      </c>
      <c r="F42" s="8">
        <v>40</v>
      </c>
      <c r="G42" s="8">
        <v>15</v>
      </c>
      <c r="H42" s="8">
        <v>15</v>
      </c>
      <c r="I42" s="8">
        <v>5</v>
      </c>
      <c r="J42" s="8">
        <v>10</v>
      </c>
      <c r="K42" s="8">
        <v>10</v>
      </c>
      <c r="L42" s="8">
        <v>5</v>
      </c>
      <c r="M42" s="15">
        <f t="shared" si="0"/>
        <v>100</v>
      </c>
    </row>
    <row r="43" spans="1:14" ht="12.75" customHeight="1">
      <c r="A43" s="25" t="s">
        <v>145</v>
      </c>
      <c r="B43" s="32" t="s">
        <v>90</v>
      </c>
      <c r="C43" s="31" t="s">
        <v>146</v>
      </c>
      <c r="D43" s="14">
        <v>101700</v>
      </c>
      <c r="E43" s="14">
        <v>60000</v>
      </c>
      <c r="F43" s="8">
        <v>40</v>
      </c>
      <c r="G43" s="8">
        <v>15</v>
      </c>
      <c r="H43" s="8">
        <v>15</v>
      </c>
      <c r="I43" s="8">
        <v>5</v>
      </c>
      <c r="J43" s="8">
        <v>10</v>
      </c>
      <c r="K43" s="8">
        <v>10</v>
      </c>
      <c r="L43" s="8">
        <v>5</v>
      </c>
      <c r="M43" s="15">
        <f t="shared" si="0"/>
        <v>100</v>
      </c>
    </row>
    <row r="44" spans="1:14" ht="12.75" customHeight="1">
      <c r="A44" s="42" t="s">
        <v>148</v>
      </c>
      <c r="B44" s="43" t="s">
        <v>149</v>
      </c>
      <c r="C44" s="44" t="s">
        <v>150</v>
      </c>
      <c r="D44" s="45">
        <v>1085660</v>
      </c>
      <c r="E44" s="45">
        <v>390000</v>
      </c>
      <c r="F44" s="46">
        <v>40</v>
      </c>
      <c r="G44" s="46">
        <v>15</v>
      </c>
      <c r="H44" s="46">
        <v>15</v>
      </c>
      <c r="I44" s="46">
        <v>5</v>
      </c>
      <c r="J44" s="46">
        <v>10</v>
      </c>
      <c r="K44" s="46">
        <v>10</v>
      </c>
      <c r="L44" s="46">
        <v>5</v>
      </c>
      <c r="M44" s="15">
        <f t="shared" si="0"/>
        <v>100</v>
      </c>
    </row>
    <row r="45" spans="1:14" ht="12.75" customHeight="1">
      <c r="A45" s="52" t="s">
        <v>154</v>
      </c>
      <c r="B45" s="53" t="s">
        <v>130</v>
      </c>
      <c r="C45" s="54" t="s">
        <v>155</v>
      </c>
      <c r="D45" s="59">
        <v>222875</v>
      </c>
      <c r="E45" s="59">
        <v>150000</v>
      </c>
      <c r="F45" s="55">
        <v>35</v>
      </c>
      <c r="G45" s="55">
        <v>12</v>
      </c>
      <c r="H45" s="55">
        <v>12</v>
      </c>
      <c r="I45" s="55">
        <v>5</v>
      </c>
      <c r="J45" s="55">
        <v>10</v>
      </c>
      <c r="K45" s="55">
        <v>10</v>
      </c>
      <c r="L45" s="55">
        <v>3</v>
      </c>
      <c r="M45" s="15">
        <f t="shared" si="0"/>
        <v>87</v>
      </c>
    </row>
    <row r="46" spans="1:14" ht="12.75" customHeight="1">
      <c r="A46" s="52" t="s">
        <v>156</v>
      </c>
      <c r="B46" s="53" t="s">
        <v>157</v>
      </c>
      <c r="C46" s="54" t="s">
        <v>158</v>
      </c>
      <c r="D46" s="59">
        <v>165000</v>
      </c>
      <c r="E46" s="59">
        <v>100000</v>
      </c>
      <c r="F46" s="55">
        <v>40</v>
      </c>
      <c r="G46" s="55">
        <v>10</v>
      </c>
      <c r="H46" s="55">
        <v>15</v>
      </c>
      <c r="I46" s="55">
        <v>5</v>
      </c>
      <c r="J46" s="55">
        <v>5</v>
      </c>
      <c r="K46" s="55">
        <v>8</v>
      </c>
      <c r="L46" s="55">
        <v>5</v>
      </c>
      <c r="M46" s="15">
        <f t="shared" si="0"/>
        <v>88</v>
      </c>
    </row>
    <row r="47" spans="1:14" ht="12.75" customHeight="1">
      <c r="A47" s="62" t="s">
        <v>159</v>
      </c>
      <c r="B47" s="53" t="s">
        <v>160</v>
      </c>
      <c r="C47" s="54" t="s">
        <v>161</v>
      </c>
      <c r="D47" s="59">
        <v>3079082</v>
      </c>
      <c r="E47" s="59">
        <v>430000</v>
      </c>
      <c r="F47" s="55">
        <v>35</v>
      </c>
      <c r="G47" s="55">
        <v>10</v>
      </c>
      <c r="H47" s="55">
        <v>10</v>
      </c>
      <c r="I47" s="55">
        <v>5</v>
      </c>
      <c r="J47" s="55">
        <v>10</v>
      </c>
      <c r="K47" s="55">
        <v>10</v>
      </c>
      <c r="L47" s="55">
        <v>4</v>
      </c>
      <c r="M47" s="15">
        <f t="shared" si="0"/>
        <v>84</v>
      </c>
    </row>
    <row r="48" spans="1:14" s="51" customFormat="1" ht="12.75" customHeight="1">
      <c r="A48" s="64" t="s">
        <v>162</v>
      </c>
      <c r="B48" s="65" t="s">
        <v>160</v>
      </c>
      <c r="C48" s="60" t="s">
        <v>161</v>
      </c>
      <c r="D48" s="59">
        <v>890000</v>
      </c>
      <c r="E48" s="59">
        <v>180000</v>
      </c>
      <c r="F48" s="55">
        <v>35</v>
      </c>
      <c r="G48" s="55">
        <v>10</v>
      </c>
      <c r="H48" s="55">
        <v>10</v>
      </c>
      <c r="I48" s="55">
        <v>5</v>
      </c>
      <c r="J48" s="55">
        <v>5</v>
      </c>
      <c r="K48" s="55">
        <v>5</v>
      </c>
      <c r="L48" s="55">
        <v>4</v>
      </c>
      <c r="M48" s="15">
        <f t="shared" si="0"/>
        <v>74</v>
      </c>
    </row>
    <row r="49" spans="1:13" s="51" customFormat="1" ht="12.75" customHeight="1">
      <c r="A49" s="64" t="s">
        <v>163</v>
      </c>
      <c r="B49" s="65" t="s">
        <v>160</v>
      </c>
      <c r="C49" s="60" t="s">
        <v>164</v>
      </c>
      <c r="D49" s="59">
        <v>2299990</v>
      </c>
      <c r="E49" s="59">
        <v>230000</v>
      </c>
      <c r="F49" s="55">
        <v>35</v>
      </c>
      <c r="G49" s="55">
        <v>10</v>
      </c>
      <c r="H49" s="55">
        <v>10</v>
      </c>
      <c r="I49" s="55">
        <v>5</v>
      </c>
      <c r="J49" s="55">
        <v>10</v>
      </c>
      <c r="K49" s="55">
        <v>10</v>
      </c>
      <c r="L49" s="55">
        <v>4</v>
      </c>
      <c r="M49" s="15">
        <f t="shared" si="0"/>
        <v>84</v>
      </c>
    </row>
    <row r="50" spans="1:13" s="51" customFormat="1" ht="12.75" customHeight="1">
      <c r="A50" s="66" t="s">
        <v>165</v>
      </c>
      <c r="B50" s="65" t="s">
        <v>166</v>
      </c>
      <c r="C50" s="60" t="s">
        <v>167</v>
      </c>
      <c r="D50" s="59">
        <v>97280</v>
      </c>
      <c r="E50" s="59">
        <v>82280</v>
      </c>
      <c r="F50" s="55">
        <v>30</v>
      </c>
      <c r="G50" s="55">
        <v>10</v>
      </c>
      <c r="H50" s="55">
        <v>12</v>
      </c>
      <c r="I50" s="55">
        <v>5</v>
      </c>
      <c r="J50" s="55">
        <v>5</v>
      </c>
      <c r="K50" s="55">
        <v>5</v>
      </c>
      <c r="L50" s="55">
        <v>3</v>
      </c>
      <c r="M50" s="15">
        <f t="shared" si="0"/>
        <v>70</v>
      </c>
    </row>
    <row r="51" spans="1:13" s="51" customFormat="1" ht="12.75" customHeight="1">
      <c r="A51" s="66" t="s">
        <v>169</v>
      </c>
      <c r="B51" s="65" t="s">
        <v>170</v>
      </c>
      <c r="C51" s="60" t="s">
        <v>171</v>
      </c>
      <c r="D51" s="59">
        <v>634485</v>
      </c>
      <c r="E51" s="59">
        <v>275000</v>
      </c>
      <c r="F51" s="55">
        <v>35</v>
      </c>
      <c r="G51" s="55">
        <v>10</v>
      </c>
      <c r="H51" s="55">
        <v>12</v>
      </c>
      <c r="I51" s="55">
        <v>5</v>
      </c>
      <c r="J51" s="55">
        <v>5</v>
      </c>
      <c r="K51" s="55">
        <v>5</v>
      </c>
      <c r="L51" s="55">
        <v>4</v>
      </c>
      <c r="M51" s="15">
        <f t="shared" si="0"/>
        <v>76</v>
      </c>
    </row>
    <row r="52" spans="1:13" s="51" customFormat="1" ht="12.75" customHeight="1">
      <c r="A52" s="66" t="s">
        <v>172</v>
      </c>
      <c r="B52" s="65" t="s">
        <v>170</v>
      </c>
      <c r="C52" s="60" t="s">
        <v>173</v>
      </c>
      <c r="D52" s="59">
        <v>183572</v>
      </c>
      <c r="E52" s="59">
        <v>100000</v>
      </c>
      <c r="F52" s="55">
        <v>30</v>
      </c>
      <c r="G52" s="55">
        <v>10</v>
      </c>
      <c r="H52" s="55">
        <v>5</v>
      </c>
      <c r="I52" s="55">
        <v>5</v>
      </c>
      <c r="J52" s="55">
        <v>8</v>
      </c>
      <c r="K52" s="55">
        <v>8</v>
      </c>
      <c r="L52" s="55">
        <v>4</v>
      </c>
      <c r="M52" s="46">
        <f t="shared" ref="M52:M55" si="1">SUM(F52:L52)</f>
        <v>70</v>
      </c>
    </row>
    <row r="53" spans="1:13" s="51" customFormat="1" ht="12.75" customHeight="1">
      <c r="A53" s="66" t="s">
        <v>175</v>
      </c>
      <c r="B53" s="65" t="s">
        <v>170</v>
      </c>
      <c r="C53" s="60" t="s">
        <v>176</v>
      </c>
      <c r="D53" s="59">
        <v>221113</v>
      </c>
      <c r="E53" s="59">
        <v>150000</v>
      </c>
      <c r="F53" s="55">
        <v>30</v>
      </c>
      <c r="G53" s="55">
        <v>10</v>
      </c>
      <c r="H53" s="55">
        <v>5</v>
      </c>
      <c r="I53" s="55">
        <v>0</v>
      </c>
      <c r="J53" s="55">
        <v>5</v>
      </c>
      <c r="K53" s="55">
        <v>0</v>
      </c>
      <c r="L53" s="55">
        <v>4</v>
      </c>
      <c r="M53" s="46">
        <f t="shared" si="1"/>
        <v>54</v>
      </c>
    </row>
    <row r="54" spans="1:13" s="51" customFormat="1" ht="12.75" customHeight="1">
      <c r="A54" s="66" t="s">
        <v>177</v>
      </c>
      <c r="B54" s="65" t="s">
        <v>170</v>
      </c>
      <c r="C54" s="60" t="s">
        <v>178</v>
      </c>
      <c r="D54" s="59">
        <v>253741</v>
      </c>
      <c r="E54" s="59">
        <v>150000</v>
      </c>
      <c r="F54" s="55">
        <v>30</v>
      </c>
      <c r="G54" s="55">
        <v>10</v>
      </c>
      <c r="H54" s="55">
        <v>5</v>
      </c>
      <c r="I54" s="55">
        <v>0</v>
      </c>
      <c r="J54" s="55">
        <v>5</v>
      </c>
      <c r="K54" s="55">
        <v>0</v>
      </c>
      <c r="L54" s="55">
        <v>4</v>
      </c>
      <c r="M54" s="46">
        <f t="shared" si="1"/>
        <v>54</v>
      </c>
    </row>
    <row r="55" spans="1:13" s="51" customFormat="1" ht="12.75" customHeight="1">
      <c r="A55" s="66" t="s">
        <v>179</v>
      </c>
      <c r="B55" s="65" t="s">
        <v>170</v>
      </c>
      <c r="C55" s="60" t="s">
        <v>180</v>
      </c>
      <c r="D55" s="59">
        <v>325417</v>
      </c>
      <c r="E55" s="69">
        <v>150000</v>
      </c>
      <c r="F55" s="70">
        <v>30</v>
      </c>
      <c r="G55" s="55">
        <v>10</v>
      </c>
      <c r="H55" s="55">
        <v>5</v>
      </c>
      <c r="I55" s="55">
        <v>5</v>
      </c>
      <c r="J55" s="55">
        <v>8</v>
      </c>
      <c r="K55" s="55">
        <v>8</v>
      </c>
      <c r="L55" s="55">
        <v>4</v>
      </c>
      <c r="M55" s="46">
        <f t="shared" si="1"/>
        <v>70</v>
      </c>
    </row>
    <row r="56" spans="1:13" ht="12.6">
      <c r="A56" s="4"/>
      <c r="B56" s="4"/>
      <c r="C56" s="4"/>
      <c r="D56" s="34">
        <f>SUM(D14:D55)</f>
        <v>33711383</v>
      </c>
      <c r="E56" s="34">
        <f>SUM(E14:E55)</f>
        <v>12848642</v>
      </c>
      <c r="F56" s="4"/>
      <c r="G56" s="4"/>
      <c r="H56" s="4"/>
      <c r="I56" s="4"/>
      <c r="J56" s="4"/>
      <c r="K56" s="4"/>
      <c r="L56" s="4"/>
      <c r="M56" s="74"/>
    </row>
    <row r="57" spans="1:13" ht="12.6">
      <c r="A57" s="4"/>
      <c r="B57" s="4"/>
      <c r="C57" s="4"/>
      <c r="D57" s="4"/>
      <c r="E57" s="35"/>
      <c r="F57" s="4"/>
      <c r="G57" s="4"/>
      <c r="H57" s="4"/>
      <c r="I57" s="4"/>
      <c r="J57" s="4"/>
      <c r="K57" s="4"/>
      <c r="L57" s="4"/>
      <c r="M57" s="4"/>
    </row>
  </sheetData>
  <mergeCells count="17">
    <mergeCell ref="J11:J12"/>
    <mergeCell ref="K11:K12"/>
    <mergeCell ref="M11:M12"/>
    <mergeCell ref="L11:L12"/>
    <mergeCell ref="A6:C6"/>
    <mergeCell ref="D7:M7"/>
    <mergeCell ref="D8:M8"/>
    <mergeCell ref="D9:M9"/>
    <mergeCell ref="A11:A13"/>
    <mergeCell ref="B11:B13"/>
    <mergeCell ref="C11:C13"/>
    <mergeCell ref="D11:D13"/>
    <mergeCell ref="E11:E13"/>
    <mergeCell ref="F11:F12"/>
    <mergeCell ref="G11:G12"/>
    <mergeCell ref="H11:H12"/>
    <mergeCell ref="I11:I12"/>
  </mergeCells>
  <phoneticPr fontId="10" type="noConversion"/>
  <dataValidations disablePrompts="1" count="4">
    <dataValidation type="decimal" operator="lessThanOrEqual" allowBlank="1" showInputMessage="1" showErrorMessage="1" error="max. 40" sqref="F14:F55" xr:uid="{9B406DEF-79C4-41CD-A71A-431B187A0DB4}">
      <formula1>40</formula1>
    </dataValidation>
    <dataValidation type="decimal" operator="lessThanOrEqual" allowBlank="1" showInputMessage="1" showErrorMessage="1" error="max. 15" sqref="G14:H55" xr:uid="{37780110-3D18-480D-97E9-5180584239FB}">
      <formula1>15</formula1>
    </dataValidation>
    <dataValidation type="decimal" operator="lessThanOrEqual" allowBlank="1" showInputMessage="1" showErrorMessage="1" error="max. 10" sqref="J14:K55" xr:uid="{D4DB897B-A4C2-46B5-AB10-4EF787846817}">
      <formula1>10</formula1>
    </dataValidation>
    <dataValidation type="decimal" operator="lessThanOrEqual" allowBlank="1" showInputMessage="1" showErrorMessage="1" error="max. 5" sqref="I14:I55 L14:L55" xr:uid="{CDD7D13F-3B27-452D-8964-5F73BA9E7541}">
      <formula1>5</formula1>
    </dataValidation>
  </dataValidations>
  <pageMargins left="0.7" right="0.7" top="0.78740157499999996" bottom="0.78740157499999996" header="0.3" footer="0.3"/>
  <pageSetup scale="3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65C8C-85DD-4671-96E4-9C10DA9A6DFF}">
  <sheetPr>
    <pageSetUpPr fitToPage="1"/>
  </sheetPr>
  <dimension ref="A1:CB57"/>
  <sheetViews>
    <sheetView showGridLines="0" zoomScale="78" zoomScaleNormal="78" workbookViewId="0"/>
  </sheetViews>
  <sheetFormatPr defaultColWidth="9.140625" defaultRowHeight="12"/>
  <cols>
    <col min="1" max="1" width="11.7109375" style="2" customWidth="1"/>
    <col min="2" max="2" width="30" style="2" bestFit="1" customWidth="1"/>
    <col min="3" max="3" width="43.7109375" style="2" customWidth="1"/>
    <col min="4" max="4" width="15.5703125" style="2" customWidth="1"/>
    <col min="5" max="5" width="15" style="2" customWidth="1"/>
    <col min="6" max="6" width="9.7109375" style="2" customWidth="1"/>
    <col min="7" max="13" width="9.28515625" style="2" customWidth="1"/>
    <col min="14" max="16384" width="9.140625" style="2"/>
  </cols>
  <sheetData>
    <row r="1" spans="1:80" ht="38.25" customHeight="1">
      <c r="A1" s="1" t="s">
        <v>0</v>
      </c>
    </row>
    <row r="2" spans="1:80" ht="15" customHeight="1">
      <c r="A2" s="3" t="s">
        <v>1</v>
      </c>
      <c r="D2" s="3" t="s">
        <v>2</v>
      </c>
    </row>
    <row r="3" spans="1:80" ht="15" customHeight="1">
      <c r="A3" s="3" t="s">
        <v>3</v>
      </c>
      <c r="D3" s="2" t="s">
        <v>4</v>
      </c>
    </row>
    <row r="4" spans="1:80" ht="15" customHeight="1">
      <c r="A4" s="3" t="s">
        <v>5</v>
      </c>
    </row>
    <row r="5" spans="1:80" ht="15" customHeight="1">
      <c r="A5" s="3" t="s">
        <v>6</v>
      </c>
    </row>
    <row r="6" spans="1:80" ht="15" customHeight="1">
      <c r="A6" s="87" t="s">
        <v>7</v>
      </c>
      <c r="B6" s="87"/>
      <c r="C6" s="87"/>
      <c r="D6" s="3" t="s">
        <v>8</v>
      </c>
    </row>
    <row r="7" spans="1:80" ht="26.25" customHeight="1">
      <c r="A7" s="3" t="s">
        <v>9</v>
      </c>
      <c r="D7" s="92" t="s">
        <v>10</v>
      </c>
      <c r="E7" s="92"/>
      <c r="F7" s="92"/>
      <c r="G7" s="92"/>
      <c r="H7" s="92"/>
      <c r="I7" s="92"/>
      <c r="J7" s="92"/>
      <c r="K7" s="92"/>
      <c r="L7" s="92"/>
      <c r="M7" s="92"/>
    </row>
    <row r="8" spans="1:80" ht="36" customHeight="1">
      <c r="D8" s="92" t="s">
        <v>11</v>
      </c>
      <c r="E8" s="92"/>
      <c r="F8" s="92"/>
      <c r="G8" s="92"/>
      <c r="H8" s="92"/>
      <c r="I8" s="92"/>
      <c r="J8" s="92"/>
      <c r="K8" s="92"/>
      <c r="L8" s="92"/>
      <c r="M8" s="92"/>
    </row>
    <row r="9" spans="1:80">
      <c r="D9" s="92" t="s">
        <v>12</v>
      </c>
      <c r="E9" s="92"/>
      <c r="F9" s="92"/>
      <c r="G9" s="92"/>
      <c r="H9" s="92"/>
      <c r="I9" s="92"/>
      <c r="J9" s="92"/>
      <c r="K9" s="92"/>
      <c r="L9" s="92"/>
      <c r="M9" s="92"/>
    </row>
    <row r="10" spans="1:80" ht="15" customHeight="1">
      <c r="A10" s="3"/>
    </row>
    <row r="11" spans="1:80" ht="26.65" customHeight="1">
      <c r="A11" s="88" t="s">
        <v>13</v>
      </c>
      <c r="B11" s="88" t="s">
        <v>14</v>
      </c>
      <c r="C11" s="88" t="s">
        <v>15</v>
      </c>
      <c r="D11" s="88" t="s">
        <v>16</v>
      </c>
      <c r="E11" s="90" t="s">
        <v>17</v>
      </c>
      <c r="F11" s="88" t="s">
        <v>18</v>
      </c>
      <c r="G11" s="88" t="s">
        <v>19</v>
      </c>
      <c r="H11" s="88" t="s">
        <v>20</v>
      </c>
      <c r="I11" s="88" t="s">
        <v>21</v>
      </c>
      <c r="J11" s="88" t="s">
        <v>22</v>
      </c>
      <c r="K11" s="88" t="s">
        <v>23</v>
      </c>
      <c r="L11" s="88" t="s">
        <v>24</v>
      </c>
      <c r="M11" s="88" t="s">
        <v>25</v>
      </c>
    </row>
    <row r="12" spans="1:80" ht="59.45" customHeight="1">
      <c r="A12" s="88"/>
      <c r="B12" s="88"/>
      <c r="C12" s="88"/>
      <c r="D12" s="88"/>
      <c r="E12" s="90"/>
      <c r="F12" s="88"/>
      <c r="G12" s="88"/>
      <c r="H12" s="88"/>
      <c r="I12" s="88"/>
      <c r="J12" s="88"/>
      <c r="K12" s="88"/>
      <c r="L12" s="88"/>
      <c r="M12" s="88"/>
    </row>
    <row r="13" spans="1:80" ht="42" customHeight="1">
      <c r="A13" s="89"/>
      <c r="B13" s="89"/>
      <c r="C13" s="89"/>
      <c r="D13" s="89"/>
      <c r="E13" s="91"/>
      <c r="F13" s="71" t="s">
        <v>34</v>
      </c>
      <c r="G13" s="71" t="s">
        <v>35</v>
      </c>
      <c r="H13" s="71" t="s">
        <v>35</v>
      </c>
      <c r="I13" s="71" t="s">
        <v>36</v>
      </c>
      <c r="J13" s="71" t="s">
        <v>37</v>
      </c>
      <c r="K13" s="71" t="s">
        <v>37</v>
      </c>
      <c r="L13" s="71" t="s">
        <v>36</v>
      </c>
      <c r="M13" s="71"/>
    </row>
    <row r="14" spans="1:80" s="5" customFormat="1" ht="12.75" customHeight="1">
      <c r="A14" s="6" t="s">
        <v>38</v>
      </c>
      <c r="B14" s="7" t="s">
        <v>39</v>
      </c>
      <c r="C14" s="7" t="s">
        <v>40</v>
      </c>
      <c r="D14" s="14">
        <v>157000</v>
      </c>
      <c r="E14" s="14">
        <v>100000</v>
      </c>
      <c r="F14" s="15">
        <v>0</v>
      </c>
      <c r="G14" s="15">
        <v>0</v>
      </c>
      <c r="H14" s="15">
        <v>0</v>
      </c>
      <c r="I14" s="15">
        <v>0</v>
      </c>
      <c r="J14" s="15">
        <v>0</v>
      </c>
      <c r="K14" s="15">
        <v>0</v>
      </c>
      <c r="L14" s="15">
        <v>0</v>
      </c>
      <c r="M14" s="15">
        <f>SUM(F14:L14)</f>
        <v>0</v>
      </c>
      <c r="N14" s="2" t="s">
        <v>184</v>
      </c>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row>
    <row r="15" spans="1:80" s="5" customFormat="1" ht="12.75" customHeight="1">
      <c r="A15" s="25" t="s">
        <v>44</v>
      </c>
      <c r="B15" s="11" t="s">
        <v>45</v>
      </c>
      <c r="C15" s="30" t="s">
        <v>46</v>
      </c>
      <c r="D15" s="14">
        <v>125000</v>
      </c>
      <c r="E15" s="14">
        <v>100000</v>
      </c>
      <c r="F15" s="19">
        <v>0</v>
      </c>
      <c r="G15" s="19">
        <v>0</v>
      </c>
      <c r="H15" s="19">
        <v>0</v>
      </c>
      <c r="I15" s="19">
        <v>0</v>
      </c>
      <c r="J15" s="19">
        <v>0</v>
      </c>
      <c r="K15" s="19">
        <v>0</v>
      </c>
      <c r="L15" s="19">
        <v>0</v>
      </c>
      <c r="M15" s="15">
        <f t="shared" ref="M15:M44" si="0">SUM(F15:L15)</f>
        <v>0</v>
      </c>
      <c r="N15" s="2" t="s">
        <v>184</v>
      </c>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row>
    <row r="16" spans="1:80" s="5" customFormat="1" ht="12.75" customHeight="1">
      <c r="A16" s="25" t="s">
        <v>48</v>
      </c>
      <c r="B16" s="11" t="s">
        <v>49</v>
      </c>
      <c r="C16" s="30" t="s">
        <v>50</v>
      </c>
      <c r="D16" s="14">
        <v>354448</v>
      </c>
      <c r="E16" s="14">
        <v>120000</v>
      </c>
      <c r="F16" s="19">
        <v>0</v>
      </c>
      <c r="G16" s="19">
        <v>0</v>
      </c>
      <c r="H16" s="19">
        <v>0</v>
      </c>
      <c r="I16" s="19">
        <v>0</v>
      </c>
      <c r="J16" s="19">
        <v>0</v>
      </c>
      <c r="K16" s="19">
        <v>0</v>
      </c>
      <c r="L16" s="19">
        <v>0</v>
      </c>
      <c r="M16" s="15">
        <f t="shared" si="0"/>
        <v>0</v>
      </c>
      <c r="N16" s="2" t="s">
        <v>184</v>
      </c>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row>
    <row r="17" spans="1:80" s="5" customFormat="1" ht="12.75" customHeight="1">
      <c r="A17" s="25" t="s">
        <v>52</v>
      </c>
      <c r="B17" s="11" t="s">
        <v>53</v>
      </c>
      <c r="C17" s="30" t="s">
        <v>54</v>
      </c>
      <c r="D17" s="14">
        <v>1151450</v>
      </c>
      <c r="E17" s="14">
        <v>150000</v>
      </c>
      <c r="F17" s="19">
        <v>0</v>
      </c>
      <c r="G17" s="19">
        <v>0</v>
      </c>
      <c r="H17" s="19">
        <v>0</v>
      </c>
      <c r="I17" s="19">
        <v>0</v>
      </c>
      <c r="J17" s="19">
        <v>0</v>
      </c>
      <c r="K17" s="19">
        <v>0</v>
      </c>
      <c r="L17" s="19">
        <v>0</v>
      </c>
      <c r="M17" s="15">
        <f t="shared" si="0"/>
        <v>0</v>
      </c>
      <c r="N17" s="2" t="s">
        <v>184</v>
      </c>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row>
    <row r="18" spans="1:80" s="5" customFormat="1" ht="12.75" customHeight="1">
      <c r="A18" s="25" t="s">
        <v>57</v>
      </c>
      <c r="B18" s="11" t="s">
        <v>58</v>
      </c>
      <c r="C18" s="30" t="s">
        <v>59</v>
      </c>
      <c r="D18" s="14">
        <v>2732880</v>
      </c>
      <c r="E18" s="14">
        <v>150000</v>
      </c>
      <c r="F18" s="8">
        <v>0</v>
      </c>
      <c r="G18" s="8">
        <v>0</v>
      </c>
      <c r="H18" s="8">
        <v>0</v>
      </c>
      <c r="I18" s="8">
        <v>0</v>
      </c>
      <c r="J18" s="8">
        <v>0</v>
      </c>
      <c r="K18" s="8">
        <v>0</v>
      </c>
      <c r="L18" s="8">
        <v>0</v>
      </c>
      <c r="M18" s="15">
        <f t="shared" si="0"/>
        <v>0</v>
      </c>
      <c r="N18" s="2" t="s">
        <v>184</v>
      </c>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row>
    <row r="19" spans="1:80" s="5" customFormat="1" ht="12.75" customHeight="1">
      <c r="A19" s="25" t="s">
        <v>60</v>
      </c>
      <c r="B19" s="11" t="s">
        <v>61</v>
      </c>
      <c r="C19" s="30" t="s">
        <v>62</v>
      </c>
      <c r="D19" s="14">
        <v>511900</v>
      </c>
      <c r="E19" s="14">
        <v>45000</v>
      </c>
      <c r="F19" s="8">
        <v>0</v>
      </c>
      <c r="G19" s="8">
        <v>0</v>
      </c>
      <c r="H19" s="8">
        <v>0</v>
      </c>
      <c r="I19" s="8">
        <v>0</v>
      </c>
      <c r="J19" s="8">
        <v>0</v>
      </c>
      <c r="K19" s="8">
        <v>0</v>
      </c>
      <c r="L19" s="8">
        <v>0</v>
      </c>
      <c r="M19" s="15">
        <f t="shared" si="0"/>
        <v>0</v>
      </c>
      <c r="N19" s="2" t="s">
        <v>184</v>
      </c>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row>
    <row r="20" spans="1:80" s="5" customFormat="1" ht="12.75" customHeight="1">
      <c r="A20" s="25" t="s">
        <v>64</v>
      </c>
      <c r="B20" s="11" t="s">
        <v>65</v>
      </c>
      <c r="C20" s="30" t="s">
        <v>66</v>
      </c>
      <c r="D20" s="14">
        <v>234690</v>
      </c>
      <c r="E20" s="14">
        <v>150000</v>
      </c>
      <c r="F20" s="8">
        <v>0</v>
      </c>
      <c r="G20" s="8">
        <v>0</v>
      </c>
      <c r="H20" s="8">
        <v>0</v>
      </c>
      <c r="I20" s="8">
        <v>0</v>
      </c>
      <c r="J20" s="8">
        <v>0</v>
      </c>
      <c r="K20" s="8">
        <v>0</v>
      </c>
      <c r="L20" s="8">
        <v>0</v>
      </c>
      <c r="M20" s="15">
        <f t="shared" si="0"/>
        <v>0</v>
      </c>
      <c r="N20" s="2" t="s">
        <v>184</v>
      </c>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row>
    <row r="21" spans="1:80" s="5" customFormat="1" ht="12.75" customHeight="1">
      <c r="A21" s="6" t="s">
        <v>67</v>
      </c>
      <c r="B21" s="11" t="s">
        <v>65</v>
      </c>
      <c r="C21" s="20" t="s">
        <v>68</v>
      </c>
      <c r="D21" s="21">
        <v>1892650</v>
      </c>
      <c r="E21" s="21">
        <v>500000</v>
      </c>
      <c r="F21" s="8">
        <v>0</v>
      </c>
      <c r="G21" s="8">
        <v>0</v>
      </c>
      <c r="H21" s="8">
        <v>0</v>
      </c>
      <c r="I21" s="8">
        <v>0</v>
      </c>
      <c r="J21" s="8">
        <v>0</v>
      </c>
      <c r="K21" s="8">
        <v>0</v>
      </c>
      <c r="L21" s="8">
        <v>0</v>
      </c>
      <c r="M21" s="15">
        <f t="shared" si="0"/>
        <v>0</v>
      </c>
      <c r="N21" s="2" t="s">
        <v>184</v>
      </c>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row>
    <row r="22" spans="1:80" s="5" customFormat="1" ht="12.75" customHeight="1">
      <c r="A22" s="25" t="s">
        <v>70</v>
      </c>
      <c r="B22" s="11" t="s">
        <v>71</v>
      </c>
      <c r="C22" s="24" t="s">
        <v>72</v>
      </c>
      <c r="D22" s="14">
        <v>7530900</v>
      </c>
      <c r="E22" s="14">
        <v>4600000</v>
      </c>
      <c r="F22" s="8">
        <v>0</v>
      </c>
      <c r="G22" s="8">
        <v>0</v>
      </c>
      <c r="H22" s="8">
        <v>0</v>
      </c>
      <c r="I22" s="8">
        <v>0</v>
      </c>
      <c r="J22" s="8">
        <v>0</v>
      </c>
      <c r="K22" s="8">
        <v>0</v>
      </c>
      <c r="L22" s="8">
        <v>0</v>
      </c>
      <c r="M22" s="15">
        <f t="shared" si="0"/>
        <v>0</v>
      </c>
      <c r="N22" s="2" t="s">
        <v>184</v>
      </c>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row>
    <row r="23" spans="1:80" s="5" customFormat="1" ht="12.75" customHeight="1">
      <c r="A23" s="25" t="s">
        <v>74</v>
      </c>
      <c r="B23" s="11" t="s">
        <v>71</v>
      </c>
      <c r="C23" s="24" t="s">
        <v>72</v>
      </c>
      <c r="D23" s="14">
        <v>3062960</v>
      </c>
      <c r="E23" s="14">
        <v>450000</v>
      </c>
      <c r="F23" s="8">
        <v>0</v>
      </c>
      <c r="G23" s="8">
        <v>0</v>
      </c>
      <c r="H23" s="8">
        <v>0</v>
      </c>
      <c r="I23" s="8">
        <v>0</v>
      </c>
      <c r="J23" s="8">
        <v>0</v>
      </c>
      <c r="K23" s="8">
        <v>0</v>
      </c>
      <c r="L23" s="8">
        <v>0</v>
      </c>
      <c r="M23" s="15">
        <f t="shared" si="0"/>
        <v>0</v>
      </c>
      <c r="N23" s="2" t="s">
        <v>184</v>
      </c>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row>
    <row r="24" spans="1:80" s="5" customFormat="1" ht="12.75" customHeight="1">
      <c r="A24" s="25" t="s">
        <v>77</v>
      </c>
      <c r="B24" s="11" t="s">
        <v>78</v>
      </c>
      <c r="C24" s="30" t="s">
        <v>79</v>
      </c>
      <c r="D24" s="14">
        <v>300000</v>
      </c>
      <c r="E24" s="14">
        <v>200000</v>
      </c>
      <c r="F24" s="8">
        <v>0</v>
      </c>
      <c r="G24" s="8">
        <v>0</v>
      </c>
      <c r="H24" s="8">
        <v>0</v>
      </c>
      <c r="I24" s="8">
        <v>0</v>
      </c>
      <c r="J24" s="8">
        <v>0</v>
      </c>
      <c r="K24" s="8">
        <v>0</v>
      </c>
      <c r="L24" s="8">
        <v>0</v>
      </c>
      <c r="M24" s="15">
        <f t="shared" si="0"/>
        <v>0</v>
      </c>
      <c r="N24" s="2" t="s">
        <v>184</v>
      </c>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row>
    <row r="25" spans="1:80" s="5" customFormat="1" ht="12.75" customHeight="1">
      <c r="A25" s="6" t="s">
        <v>81</v>
      </c>
      <c r="B25" s="20" t="s">
        <v>82</v>
      </c>
      <c r="C25" s="20" t="s">
        <v>83</v>
      </c>
      <c r="D25" s="14">
        <v>153400</v>
      </c>
      <c r="E25" s="14">
        <v>120000</v>
      </c>
      <c r="F25" s="8">
        <v>0</v>
      </c>
      <c r="G25" s="8">
        <v>0</v>
      </c>
      <c r="H25" s="8">
        <v>0</v>
      </c>
      <c r="I25" s="8">
        <v>0</v>
      </c>
      <c r="J25" s="8">
        <v>0</v>
      </c>
      <c r="K25" s="8">
        <v>0</v>
      </c>
      <c r="L25" s="8">
        <v>0</v>
      </c>
      <c r="M25" s="15">
        <f t="shared" si="0"/>
        <v>0</v>
      </c>
      <c r="N25" s="2" t="s">
        <v>184</v>
      </c>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row>
    <row r="26" spans="1:80" s="5" customFormat="1" ht="12.75" customHeight="1">
      <c r="A26" s="25" t="s">
        <v>85</v>
      </c>
      <c r="B26" s="11" t="s">
        <v>86</v>
      </c>
      <c r="C26" s="31" t="s">
        <v>87</v>
      </c>
      <c r="D26" s="14">
        <v>143000</v>
      </c>
      <c r="E26" s="14">
        <v>119000</v>
      </c>
      <c r="F26" s="22">
        <v>0</v>
      </c>
      <c r="G26" s="22">
        <v>0</v>
      </c>
      <c r="H26" s="22">
        <v>0</v>
      </c>
      <c r="I26" s="22">
        <v>0</v>
      </c>
      <c r="J26" s="22">
        <v>0</v>
      </c>
      <c r="K26" s="22">
        <v>0</v>
      </c>
      <c r="L26" s="22">
        <v>0</v>
      </c>
      <c r="M26" s="15">
        <f t="shared" si="0"/>
        <v>0</v>
      </c>
      <c r="N26" s="2" t="s">
        <v>184</v>
      </c>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row>
    <row r="27" spans="1:80" s="5" customFormat="1" ht="12.75" customHeight="1">
      <c r="A27" s="25" t="s">
        <v>89</v>
      </c>
      <c r="B27" s="32" t="s">
        <v>90</v>
      </c>
      <c r="C27" s="30" t="s">
        <v>91</v>
      </c>
      <c r="D27" s="14">
        <v>247900</v>
      </c>
      <c r="E27" s="14">
        <v>150000</v>
      </c>
      <c r="F27" s="22">
        <v>0</v>
      </c>
      <c r="G27" s="22">
        <v>0</v>
      </c>
      <c r="H27" s="22">
        <v>0</v>
      </c>
      <c r="I27" s="22">
        <v>0</v>
      </c>
      <c r="J27" s="22">
        <v>0</v>
      </c>
      <c r="K27" s="22">
        <v>0</v>
      </c>
      <c r="L27" s="22">
        <v>0</v>
      </c>
      <c r="M27" s="15">
        <f t="shared" si="0"/>
        <v>0</v>
      </c>
      <c r="N27" s="2" t="s">
        <v>184</v>
      </c>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row>
    <row r="28" spans="1:80" s="4" customFormat="1" ht="12.75" customHeight="1">
      <c r="A28" s="25" t="s">
        <v>92</v>
      </c>
      <c r="B28" s="11" t="s">
        <v>93</v>
      </c>
      <c r="C28" s="30" t="s">
        <v>94</v>
      </c>
      <c r="D28" s="14">
        <v>198000</v>
      </c>
      <c r="E28" s="14">
        <v>100000</v>
      </c>
      <c r="F28" s="8">
        <v>0</v>
      </c>
      <c r="G28" s="8">
        <v>0</v>
      </c>
      <c r="H28" s="8">
        <v>0</v>
      </c>
      <c r="I28" s="8">
        <v>0</v>
      </c>
      <c r="J28" s="8">
        <v>0</v>
      </c>
      <c r="K28" s="8">
        <v>0</v>
      </c>
      <c r="L28" s="8">
        <v>0</v>
      </c>
      <c r="M28" s="15">
        <f t="shared" si="0"/>
        <v>0</v>
      </c>
      <c r="N28" s="2" t="s">
        <v>184</v>
      </c>
    </row>
    <row r="29" spans="1:80" s="4" customFormat="1" ht="12.75" customHeight="1">
      <c r="A29" s="25" t="s">
        <v>96</v>
      </c>
      <c r="B29" s="11" t="s">
        <v>97</v>
      </c>
      <c r="C29" s="30" t="s">
        <v>98</v>
      </c>
      <c r="D29" s="14">
        <v>186000</v>
      </c>
      <c r="E29" s="14">
        <v>100000</v>
      </c>
      <c r="F29" s="8">
        <v>0</v>
      </c>
      <c r="G29" s="8">
        <v>0</v>
      </c>
      <c r="H29" s="8">
        <v>0</v>
      </c>
      <c r="I29" s="8">
        <v>0</v>
      </c>
      <c r="J29" s="8">
        <v>0</v>
      </c>
      <c r="K29" s="8">
        <v>0</v>
      </c>
      <c r="L29" s="8">
        <v>0</v>
      </c>
      <c r="M29" s="15">
        <f t="shared" si="0"/>
        <v>0</v>
      </c>
      <c r="N29" s="2" t="s">
        <v>184</v>
      </c>
    </row>
    <row r="30" spans="1:80" s="4" customFormat="1" ht="12.75" customHeight="1">
      <c r="A30" s="25" t="s">
        <v>102</v>
      </c>
      <c r="B30" s="11" t="s">
        <v>103</v>
      </c>
      <c r="C30" s="30" t="s">
        <v>104</v>
      </c>
      <c r="D30" s="14">
        <v>200000</v>
      </c>
      <c r="E30" s="14">
        <v>180000</v>
      </c>
      <c r="F30" s="8">
        <v>0</v>
      </c>
      <c r="G30" s="8">
        <v>0</v>
      </c>
      <c r="H30" s="8">
        <v>0</v>
      </c>
      <c r="I30" s="8">
        <v>0</v>
      </c>
      <c r="J30" s="8">
        <v>0</v>
      </c>
      <c r="K30" s="8">
        <v>0</v>
      </c>
      <c r="L30" s="8">
        <v>0</v>
      </c>
      <c r="M30" s="15">
        <f t="shared" si="0"/>
        <v>0</v>
      </c>
      <c r="N30" s="2" t="s">
        <v>184</v>
      </c>
    </row>
    <row r="31" spans="1:80" s="4" customFormat="1" ht="12.75" customHeight="1">
      <c r="A31" s="25" t="s">
        <v>106</v>
      </c>
      <c r="B31" s="11" t="s">
        <v>93</v>
      </c>
      <c r="C31" s="30" t="s">
        <v>107</v>
      </c>
      <c r="D31" s="14">
        <v>128300</v>
      </c>
      <c r="E31" s="14">
        <v>60000</v>
      </c>
      <c r="F31" s="8">
        <v>0</v>
      </c>
      <c r="G31" s="8">
        <v>0</v>
      </c>
      <c r="H31" s="8">
        <v>0</v>
      </c>
      <c r="I31" s="8">
        <v>0</v>
      </c>
      <c r="J31" s="8">
        <v>0</v>
      </c>
      <c r="K31" s="8">
        <v>0</v>
      </c>
      <c r="L31" s="8">
        <v>0</v>
      </c>
      <c r="M31" s="15">
        <f t="shared" si="0"/>
        <v>0</v>
      </c>
      <c r="N31" s="2" t="s">
        <v>184</v>
      </c>
    </row>
    <row r="32" spans="1:80" s="4" customFormat="1" ht="12.75" customHeight="1">
      <c r="A32" s="25" t="s">
        <v>108</v>
      </c>
      <c r="B32" s="32" t="s">
        <v>90</v>
      </c>
      <c r="C32" s="31" t="s">
        <v>109</v>
      </c>
      <c r="D32" s="14">
        <v>291500</v>
      </c>
      <c r="E32" s="14">
        <v>200000</v>
      </c>
      <c r="F32" s="8">
        <v>0</v>
      </c>
      <c r="G32" s="8">
        <v>0</v>
      </c>
      <c r="H32" s="8">
        <v>0</v>
      </c>
      <c r="I32" s="8">
        <v>0</v>
      </c>
      <c r="J32" s="8">
        <v>0</v>
      </c>
      <c r="K32" s="8">
        <v>0</v>
      </c>
      <c r="L32" s="8">
        <v>0</v>
      </c>
      <c r="M32" s="15">
        <f t="shared" si="0"/>
        <v>0</v>
      </c>
      <c r="N32" s="2" t="s">
        <v>184</v>
      </c>
    </row>
    <row r="33" spans="1:14" s="4" customFormat="1" ht="12.75" customHeight="1">
      <c r="A33" s="25" t="s">
        <v>110</v>
      </c>
      <c r="B33" s="11" t="s">
        <v>111</v>
      </c>
      <c r="C33" s="31" t="s">
        <v>112</v>
      </c>
      <c r="D33" s="14">
        <v>124000</v>
      </c>
      <c r="E33" s="14">
        <v>90000</v>
      </c>
      <c r="F33" s="8">
        <v>0</v>
      </c>
      <c r="G33" s="8">
        <v>0</v>
      </c>
      <c r="H33" s="8">
        <v>0</v>
      </c>
      <c r="I33" s="8">
        <v>0</v>
      </c>
      <c r="J33" s="8">
        <v>0</v>
      </c>
      <c r="K33" s="8">
        <v>0</v>
      </c>
      <c r="L33" s="8">
        <v>0</v>
      </c>
      <c r="M33" s="15">
        <f t="shared" si="0"/>
        <v>0</v>
      </c>
      <c r="N33" s="2" t="s">
        <v>184</v>
      </c>
    </row>
    <row r="34" spans="1:14" s="4" customFormat="1" ht="12.75" customHeight="1">
      <c r="A34" s="25" t="s">
        <v>114</v>
      </c>
      <c r="B34" s="11" t="s">
        <v>86</v>
      </c>
      <c r="C34" s="31" t="s">
        <v>115</v>
      </c>
      <c r="D34" s="14">
        <v>128000</v>
      </c>
      <c r="E34" s="14">
        <v>90000</v>
      </c>
      <c r="F34" s="8">
        <v>0</v>
      </c>
      <c r="G34" s="8">
        <v>0</v>
      </c>
      <c r="H34" s="8">
        <v>0</v>
      </c>
      <c r="I34" s="8">
        <v>0</v>
      </c>
      <c r="J34" s="8">
        <v>0</v>
      </c>
      <c r="K34" s="8">
        <v>0</v>
      </c>
      <c r="L34" s="8">
        <v>0</v>
      </c>
      <c r="M34" s="15">
        <f t="shared" si="0"/>
        <v>0</v>
      </c>
      <c r="N34" s="2" t="s">
        <v>184</v>
      </c>
    </row>
    <row r="35" spans="1:14" s="4" customFormat="1" ht="12.6" customHeight="1">
      <c r="A35" s="25" t="s">
        <v>116</v>
      </c>
      <c r="B35" s="11" t="s">
        <v>117</v>
      </c>
      <c r="C35" s="31" t="s">
        <v>118</v>
      </c>
      <c r="D35" s="14">
        <v>154845</v>
      </c>
      <c r="E35" s="14">
        <v>102362</v>
      </c>
      <c r="F35" s="8">
        <v>0</v>
      </c>
      <c r="G35" s="8">
        <v>0</v>
      </c>
      <c r="H35" s="8">
        <v>0</v>
      </c>
      <c r="I35" s="8">
        <v>0</v>
      </c>
      <c r="J35" s="8">
        <v>0</v>
      </c>
      <c r="K35" s="8">
        <v>0</v>
      </c>
      <c r="L35" s="8">
        <v>0</v>
      </c>
      <c r="M35" s="15">
        <f t="shared" si="0"/>
        <v>0</v>
      </c>
      <c r="N35" s="2" t="s">
        <v>184</v>
      </c>
    </row>
    <row r="36" spans="1:14" s="4" customFormat="1" ht="12.75" customHeight="1">
      <c r="A36" s="37" t="s">
        <v>120</v>
      </c>
      <c r="B36" s="38" t="s">
        <v>121</v>
      </c>
      <c r="C36" s="39" t="s">
        <v>122</v>
      </c>
      <c r="D36" s="14">
        <v>400000</v>
      </c>
      <c r="E36" s="40">
        <v>200000</v>
      </c>
      <c r="F36" s="8">
        <v>0</v>
      </c>
      <c r="G36" s="8">
        <v>0</v>
      </c>
      <c r="H36" s="8">
        <v>0</v>
      </c>
      <c r="I36" s="8">
        <v>0</v>
      </c>
      <c r="J36" s="8">
        <v>0</v>
      </c>
      <c r="K36" s="8">
        <v>0</v>
      </c>
      <c r="L36" s="8">
        <v>0</v>
      </c>
      <c r="M36" s="15">
        <f t="shared" si="0"/>
        <v>0</v>
      </c>
      <c r="N36" s="2" t="s">
        <v>184</v>
      </c>
    </row>
    <row r="37" spans="1:14" s="4" customFormat="1" ht="12.75" customHeight="1">
      <c r="A37" s="37" t="s">
        <v>125</v>
      </c>
      <c r="B37" s="38" t="s">
        <v>126</v>
      </c>
      <c r="C37" s="39" t="s">
        <v>127</v>
      </c>
      <c r="D37" s="40">
        <v>285000</v>
      </c>
      <c r="E37" s="40">
        <v>45000</v>
      </c>
      <c r="F37" s="8">
        <v>0</v>
      </c>
      <c r="G37" s="8">
        <v>0</v>
      </c>
      <c r="H37" s="8">
        <v>0</v>
      </c>
      <c r="I37" s="8">
        <v>0</v>
      </c>
      <c r="J37" s="8">
        <v>0</v>
      </c>
      <c r="K37" s="8">
        <v>0</v>
      </c>
      <c r="L37" s="8">
        <v>0</v>
      </c>
      <c r="M37" s="15">
        <f t="shared" si="0"/>
        <v>0</v>
      </c>
      <c r="N37" s="2" t="s">
        <v>184</v>
      </c>
    </row>
    <row r="38" spans="1:14" s="4" customFormat="1" ht="12.75" customHeight="1">
      <c r="A38" s="37" t="s">
        <v>129</v>
      </c>
      <c r="B38" s="38" t="s">
        <v>130</v>
      </c>
      <c r="C38" s="39" t="s">
        <v>131</v>
      </c>
      <c r="D38" s="40">
        <v>224440</v>
      </c>
      <c r="E38" s="40">
        <v>150000</v>
      </c>
      <c r="F38" s="8">
        <v>0</v>
      </c>
      <c r="G38" s="8">
        <v>0</v>
      </c>
      <c r="H38" s="8">
        <v>0</v>
      </c>
      <c r="I38" s="8">
        <v>0</v>
      </c>
      <c r="J38" s="8">
        <v>0</v>
      </c>
      <c r="K38" s="8">
        <v>0</v>
      </c>
      <c r="L38" s="8">
        <v>0</v>
      </c>
      <c r="M38" s="15">
        <f t="shared" si="0"/>
        <v>0</v>
      </c>
      <c r="N38" s="2" t="s">
        <v>184</v>
      </c>
    </row>
    <row r="39" spans="1:14" s="4" customFormat="1" ht="12.75" customHeight="1">
      <c r="A39" s="37" t="s">
        <v>133</v>
      </c>
      <c r="B39" s="38" t="s">
        <v>53</v>
      </c>
      <c r="C39" s="39" t="s">
        <v>134</v>
      </c>
      <c r="D39" s="40">
        <v>186205</v>
      </c>
      <c r="E39" s="40">
        <v>100000</v>
      </c>
      <c r="F39" s="8">
        <v>0</v>
      </c>
      <c r="G39" s="8">
        <v>0</v>
      </c>
      <c r="H39" s="8">
        <v>0</v>
      </c>
      <c r="I39" s="8">
        <v>0</v>
      </c>
      <c r="J39" s="8">
        <v>0</v>
      </c>
      <c r="K39" s="8">
        <v>0</v>
      </c>
      <c r="L39" s="8">
        <v>0</v>
      </c>
      <c r="M39" s="15">
        <f t="shared" si="0"/>
        <v>0</v>
      </c>
      <c r="N39" s="2" t="s">
        <v>184</v>
      </c>
    </row>
    <row r="40" spans="1:14" s="4" customFormat="1" ht="12.75" customHeight="1">
      <c r="A40" s="37" t="s">
        <v>135</v>
      </c>
      <c r="B40" s="38" t="s">
        <v>136</v>
      </c>
      <c r="C40" s="39" t="s">
        <v>137</v>
      </c>
      <c r="D40" s="40">
        <v>2750000</v>
      </c>
      <c r="E40" s="40">
        <v>1900000</v>
      </c>
      <c r="F40" s="8">
        <v>0</v>
      </c>
      <c r="G40" s="8">
        <v>0</v>
      </c>
      <c r="H40" s="8">
        <v>0</v>
      </c>
      <c r="I40" s="8">
        <v>0</v>
      </c>
      <c r="J40" s="8">
        <v>0</v>
      </c>
      <c r="K40" s="8">
        <v>0</v>
      </c>
      <c r="L40" s="8">
        <v>0</v>
      </c>
      <c r="M40" s="15">
        <f t="shared" si="0"/>
        <v>0</v>
      </c>
      <c r="N40" s="2" t="s">
        <v>184</v>
      </c>
    </row>
    <row r="41" spans="1:14" ht="12.75" customHeight="1">
      <c r="A41" s="25" t="s">
        <v>139</v>
      </c>
      <c r="B41" s="11" t="s">
        <v>140</v>
      </c>
      <c r="C41" s="31" t="s">
        <v>141</v>
      </c>
      <c r="D41" s="14">
        <v>47000</v>
      </c>
      <c r="E41" s="14">
        <v>30000</v>
      </c>
      <c r="F41" s="8">
        <v>36</v>
      </c>
      <c r="G41" s="8">
        <v>13</v>
      </c>
      <c r="H41" s="8">
        <v>12</v>
      </c>
      <c r="I41" s="8">
        <v>4</v>
      </c>
      <c r="J41" s="8">
        <v>8</v>
      </c>
      <c r="K41" s="8">
        <v>8</v>
      </c>
      <c r="L41" s="8">
        <v>5</v>
      </c>
      <c r="M41" s="15">
        <f t="shared" si="0"/>
        <v>86</v>
      </c>
    </row>
    <row r="42" spans="1:14" ht="12.75" customHeight="1">
      <c r="A42" s="25" t="s">
        <v>143</v>
      </c>
      <c r="B42" s="11" t="s">
        <v>126</v>
      </c>
      <c r="C42" s="31" t="s">
        <v>144</v>
      </c>
      <c r="D42" s="14">
        <v>250000</v>
      </c>
      <c r="E42" s="14">
        <v>100000</v>
      </c>
      <c r="F42" s="8">
        <v>35</v>
      </c>
      <c r="G42" s="8">
        <v>13</v>
      </c>
      <c r="H42" s="8">
        <v>12</v>
      </c>
      <c r="I42" s="8">
        <v>4</v>
      </c>
      <c r="J42" s="8">
        <v>8</v>
      </c>
      <c r="K42" s="8">
        <v>8</v>
      </c>
      <c r="L42" s="8">
        <v>5</v>
      </c>
      <c r="M42" s="15">
        <f t="shared" si="0"/>
        <v>85</v>
      </c>
    </row>
    <row r="43" spans="1:14" ht="12.75" customHeight="1">
      <c r="A43" s="25" t="s">
        <v>145</v>
      </c>
      <c r="B43" s="32" t="s">
        <v>90</v>
      </c>
      <c r="C43" s="31" t="s">
        <v>146</v>
      </c>
      <c r="D43" s="14">
        <v>101700</v>
      </c>
      <c r="E43" s="14">
        <v>60000</v>
      </c>
      <c r="F43" s="8">
        <v>36</v>
      </c>
      <c r="G43" s="8">
        <v>14</v>
      </c>
      <c r="H43" s="8">
        <v>12</v>
      </c>
      <c r="I43" s="8">
        <v>4</v>
      </c>
      <c r="J43" s="8">
        <v>8</v>
      </c>
      <c r="K43" s="8">
        <v>8</v>
      </c>
      <c r="L43" s="8">
        <v>5</v>
      </c>
      <c r="M43" s="15">
        <f t="shared" si="0"/>
        <v>87</v>
      </c>
    </row>
    <row r="44" spans="1:14" ht="12.75" customHeight="1">
      <c r="A44" s="42" t="s">
        <v>148</v>
      </c>
      <c r="B44" s="43" t="s">
        <v>149</v>
      </c>
      <c r="C44" s="44" t="s">
        <v>150</v>
      </c>
      <c r="D44" s="45">
        <v>1085660</v>
      </c>
      <c r="E44" s="45">
        <v>390000</v>
      </c>
      <c r="F44" s="46">
        <v>38</v>
      </c>
      <c r="G44" s="46">
        <v>13</v>
      </c>
      <c r="H44" s="46">
        <v>13</v>
      </c>
      <c r="I44" s="46">
        <v>4</v>
      </c>
      <c r="J44" s="46">
        <v>9</v>
      </c>
      <c r="K44" s="46">
        <v>8</v>
      </c>
      <c r="L44" s="46">
        <v>5</v>
      </c>
      <c r="M44" s="15">
        <f t="shared" si="0"/>
        <v>90</v>
      </c>
    </row>
    <row r="45" spans="1:14" s="76" customFormat="1" ht="12.75" customHeight="1">
      <c r="A45" s="52" t="s">
        <v>154</v>
      </c>
      <c r="B45" s="53" t="s">
        <v>130</v>
      </c>
      <c r="C45" s="54" t="s">
        <v>155</v>
      </c>
      <c r="D45" s="59">
        <v>222875</v>
      </c>
      <c r="E45" s="59">
        <v>150000</v>
      </c>
      <c r="F45" s="55">
        <v>32</v>
      </c>
      <c r="G45" s="55">
        <v>13</v>
      </c>
      <c r="H45" s="55">
        <v>13</v>
      </c>
      <c r="I45" s="55">
        <v>5</v>
      </c>
      <c r="J45" s="55">
        <v>8</v>
      </c>
      <c r="K45" s="55">
        <v>9</v>
      </c>
      <c r="L45" s="55">
        <v>5</v>
      </c>
      <c r="M45" s="46">
        <f t="shared" ref="M42:M55" si="1">SUM(F45:L45)</f>
        <v>85</v>
      </c>
    </row>
    <row r="46" spans="1:14" ht="12.75" customHeight="1">
      <c r="A46" s="52" t="s">
        <v>156</v>
      </c>
      <c r="B46" s="53" t="s">
        <v>157</v>
      </c>
      <c r="C46" s="54" t="s">
        <v>158</v>
      </c>
      <c r="D46" s="59">
        <v>165000</v>
      </c>
      <c r="E46" s="59">
        <v>100000</v>
      </c>
      <c r="F46" s="55">
        <v>36</v>
      </c>
      <c r="G46" s="55">
        <v>9</v>
      </c>
      <c r="H46" s="55">
        <v>13</v>
      </c>
      <c r="I46" s="55">
        <v>1</v>
      </c>
      <c r="J46" s="55">
        <v>6</v>
      </c>
      <c r="K46" s="55">
        <v>5</v>
      </c>
      <c r="L46" s="55">
        <v>3</v>
      </c>
      <c r="M46" s="46">
        <f t="shared" si="1"/>
        <v>73</v>
      </c>
    </row>
    <row r="47" spans="1:14" ht="12.75" customHeight="1">
      <c r="A47" s="62" t="s">
        <v>159</v>
      </c>
      <c r="B47" s="53" t="s">
        <v>160</v>
      </c>
      <c r="C47" s="54" t="s">
        <v>161</v>
      </c>
      <c r="D47" s="59">
        <v>3079082</v>
      </c>
      <c r="E47" s="59">
        <v>430000</v>
      </c>
      <c r="F47" s="55">
        <v>35</v>
      </c>
      <c r="G47" s="55">
        <v>13</v>
      </c>
      <c r="H47" s="55">
        <v>13</v>
      </c>
      <c r="I47" s="55">
        <v>4</v>
      </c>
      <c r="J47" s="55">
        <v>6</v>
      </c>
      <c r="K47" s="55">
        <v>8</v>
      </c>
      <c r="L47" s="55">
        <v>4</v>
      </c>
      <c r="M47" s="46">
        <f t="shared" si="1"/>
        <v>83</v>
      </c>
    </row>
    <row r="48" spans="1:14" s="51" customFormat="1" ht="12.75" customHeight="1">
      <c r="A48" s="64" t="s">
        <v>162</v>
      </c>
      <c r="B48" s="65" t="s">
        <v>160</v>
      </c>
      <c r="C48" s="60" t="s">
        <v>161</v>
      </c>
      <c r="D48" s="59">
        <v>890000</v>
      </c>
      <c r="E48" s="59">
        <v>180000</v>
      </c>
      <c r="F48" s="55">
        <v>25</v>
      </c>
      <c r="G48" s="55">
        <v>10</v>
      </c>
      <c r="H48" s="55">
        <v>8</v>
      </c>
      <c r="I48" s="55">
        <v>3</v>
      </c>
      <c r="J48" s="55">
        <v>6</v>
      </c>
      <c r="K48" s="55">
        <v>8</v>
      </c>
      <c r="L48" s="55">
        <v>4</v>
      </c>
      <c r="M48" s="46">
        <f t="shared" si="1"/>
        <v>64</v>
      </c>
    </row>
    <row r="49" spans="1:13" s="51" customFormat="1" ht="12.75" customHeight="1">
      <c r="A49" s="64" t="s">
        <v>163</v>
      </c>
      <c r="B49" s="65" t="s">
        <v>160</v>
      </c>
      <c r="C49" s="60" t="s">
        <v>164</v>
      </c>
      <c r="D49" s="59">
        <v>2299990</v>
      </c>
      <c r="E49" s="59">
        <v>230000</v>
      </c>
      <c r="F49" s="55">
        <v>35</v>
      </c>
      <c r="G49" s="55">
        <v>13</v>
      </c>
      <c r="H49" s="55">
        <v>13</v>
      </c>
      <c r="I49" s="55">
        <v>4</v>
      </c>
      <c r="J49" s="55">
        <v>3</v>
      </c>
      <c r="K49" s="55">
        <v>5</v>
      </c>
      <c r="L49" s="55">
        <v>4</v>
      </c>
      <c r="M49" s="46">
        <f t="shared" si="1"/>
        <v>77</v>
      </c>
    </row>
    <row r="50" spans="1:13" s="51" customFormat="1" ht="12.75" customHeight="1">
      <c r="A50" s="66" t="s">
        <v>165</v>
      </c>
      <c r="B50" s="65" t="s">
        <v>166</v>
      </c>
      <c r="C50" s="60" t="s">
        <v>167</v>
      </c>
      <c r="D50" s="59">
        <v>97280</v>
      </c>
      <c r="E50" s="59">
        <v>82280</v>
      </c>
      <c r="F50" s="55">
        <v>34</v>
      </c>
      <c r="G50" s="55">
        <v>8</v>
      </c>
      <c r="H50" s="55">
        <v>8</v>
      </c>
      <c r="I50" s="55">
        <v>4</v>
      </c>
      <c r="J50" s="55">
        <v>6</v>
      </c>
      <c r="K50" s="55">
        <v>8</v>
      </c>
      <c r="L50" s="55">
        <v>2</v>
      </c>
      <c r="M50" s="46">
        <f t="shared" si="1"/>
        <v>70</v>
      </c>
    </row>
    <row r="51" spans="1:13" s="51" customFormat="1" ht="12.75" customHeight="1">
      <c r="A51" s="66" t="s">
        <v>169</v>
      </c>
      <c r="B51" s="65" t="s">
        <v>170</v>
      </c>
      <c r="C51" s="60" t="s">
        <v>171</v>
      </c>
      <c r="D51" s="59">
        <v>634485</v>
      </c>
      <c r="E51" s="59">
        <v>275000</v>
      </c>
      <c r="F51" s="55">
        <v>32</v>
      </c>
      <c r="G51" s="55">
        <v>8</v>
      </c>
      <c r="H51" s="55">
        <v>12</v>
      </c>
      <c r="I51" s="55">
        <v>2</v>
      </c>
      <c r="J51" s="55">
        <v>4</v>
      </c>
      <c r="K51" s="55">
        <v>9</v>
      </c>
      <c r="L51" s="55">
        <v>4</v>
      </c>
      <c r="M51" s="46">
        <f t="shared" si="1"/>
        <v>71</v>
      </c>
    </row>
    <row r="52" spans="1:13" s="51" customFormat="1" ht="12.75" customHeight="1">
      <c r="A52" s="66" t="s">
        <v>172</v>
      </c>
      <c r="B52" s="65" t="s">
        <v>170</v>
      </c>
      <c r="C52" s="60" t="s">
        <v>173</v>
      </c>
      <c r="D52" s="59">
        <v>183572</v>
      </c>
      <c r="E52" s="59">
        <v>100000</v>
      </c>
      <c r="F52" s="55">
        <v>35</v>
      </c>
      <c r="G52" s="55">
        <v>9</v>
      </c>
      <c r="H52" s="55">
        <v>13</v>
      </c>
      <c r="I52" s="55">
        <v>5</v>
      </c>
      <c r="J52" s="55">
        <v>8</v>
      </c>
      <c r="K52" s="55">
        <v>9</v>
      </c>
      <c r="L52" s="55">
        <v>4</v>
      </c>
      <c r="M52" s="46">
        <f t="shared" si="1"/>
        <v>83</v>
      </c>
    </row>
    <row r="53" spans="1:13" s="51" customFormat="1" ht="12.75" customHeight="1">
      <c r="A53" s="66" t="s">
        <v>175</v>
      </c>
      <c r="B53" s="65" t="s">
        <v>170</v>
      </c>
      <c r="C53" s="60" t="s">
        <v>176</v>
      </c>
      <c r="D53" s="59">
        <v>221113</v>
      </c>
      <c r="E53" s="59">
        <v>150000</v>
      </c>
      <c r="F53" s="55">
        <v>25</v>
      </c>
      <c r="G53" s="55">
        <v>5</v>
      </c>
      <c r="H53" s="55">
        <v>8</v>
      </c>
      <c r="I53" s="55">
        <v>4</v>
      </c>
      <c r="J53" s="55">
        <v>3</v>
      </c>
      <c r="K53" s="55">
        <v>4</v>
      </c>
      <c r="L53" s="55">
        <v>4</v>
      </c>
      <c r="M53" s="46">
        <f t="shared" si="1"/>
        <v>53</v>
      </c>
    </row>
    <row r="54" spans="1:13" s="51" customFormat="1" ht="12.75" customHeight="1">
      <c r="A54" s="66" t="s">
        <v>177</v>
      </c>
      <c r="B54" s="65" t="s">
        <v>170</v>
      </c>
      <c r="C54" s="60" t="s">
        <v>178</v>
      </c>
      <c r="D54" s="59">
        <v>253741</v>
      </c>
      <c r="E54" s="59">
        <v>150000</v>
      </c>
      <c r="F54" s="55">
        <v>25</v>
      </c>
      <c r="G54" s="55">
        <v>5</v>
      </c>
      <c r="H54" s="55">
        <v>9</v>
      </c>
      <c r="I54" s="55">
        <v>4</v>
      </c>
      <c r="J54" s="55">
        <v>5</v>
      </c>
      <c r="K54" s="55">
        <v>4</v>
      </c>
      <c r="L54" s="55">
        <v>4</v>
      </c>
      <c r="M54" s="46">
        <f t="shared" si="1"/>
        <v>56</v>
      </c>
    </row>
    <row r="55" spans="1:13" s="51" customFormat="1" ht="12.75" customHeight="1">
      <c r="A55" s="66" t="s">
        <v>179</v>
      </c>
      <c r="B55" s="65" t="s">
        <v>170</v>
      </c>
      <c r="C55" s="60" t="s">
        <v>180</v>
      </c>
      <c r="D55" s="59">
        <v>325417</v>
      </c>
      <c r="E55" s="69">
        <v>150000</v>
      </c>
      <c r="F55" s="70">
        <v>35</v>
      </c>
      <c r="G55" s="55">
        <v>9</v>
      </c>
      <c r="H55" s="55">
        <v>12</v>
      </c>
      <c r="I55" s="55">
        <v>5</v>
      </c>
      <c r="J55" s="55">
        <v>7</v>
      </c>
      <c r="K55" s="55">
        <v>9</v>
      </c>
      <c r="L55" s="55">
        <v>4</v>
      </c>
      <c r="M55" s="75">
        <f t="shared" si="1"/>
        <v>81</v>
      </c>
    </row>
    <row r="56" spans="1:13" ht="12.6">
      <c r="A56" s="4"/>
      <c r="B56" s="4"/>
      <c r="C56" s="4"/>
      <c r="D56" s="34">
        <f>SUM(D14:D55)</f>
        <v>33711383</v>
      </c>
      <c r="E56" s="34">
        <f>SUM(E14:E55)</f>
        <v>12848642</v>
      </c>
      <c r="F56" s="4"/>
      <c r="G56" s="4"/>
      <c r="H56" s="4"/>
      <c r="I56" s="4"/>
      <c r="J56" s="4"/>
      <c r="K56" s="4"/>
      <c r="L56" s="4"/>
      <c r="M56" s="4"/>
    </row>
    <row r="57" spans="1:13" ht="12.6">
      <c r="A57" s="4"/>
      <c r="B57" s="4"/>
      <c r="C57" s="4"/>
      <c r="D57" s="4"/>
      <c r="E57" s="35"/>
      <c r="F57" s="4"/>
      <c r="G57" s="4"/>
      <c r="H57" s="4"/>
      <c r="I57" s="4"/>
      <c r="J57" s="4"/>
      <c r="K57" s="4"/>
      <c r="L57" s="4"/>
      <c r="M57" s="4"/>
    </row>
  </sheetData>
  <mergeCells count="17">
    <mergeCell ref="J11:J12"/>
    <mergeCell ref="K11:K12"/>
    <mergeCell ref="M11:M12"/>
    <mergeCell ref="L11:L12"/>
    <mergeCell ref="A6:C6"/>
    <mergeCell ref="D7:M7"/>
    <mergeCell ref="D8:M8"/>
    <mergeCell ref="D9:M9"/>
    <mergeCell ref="A11:A13"/>
    <mergeCell ref="B11:B13"/>
    <mergeCell ref="C11:C13"/>
    <mergeCell ref="D11:D13"/>
    <mergeCell ref="E11:E13"/>
    <mergeCell ref="F11:F12"/>
    <mergeCell ref="G11:G12"/>
    <mergeCell ref="H11:H12"/>
    <mergeCell ref="I11:I12"/>
  </mergeCells>
  <dataValidations count="4">
    <dataValidation type="decimal" operator="lessThanOrEqual" allowBlank="1" showInputMessage="1" showErrorMessage="1" error="max. 40" sqref="F14:F55" xr:uid="{D9177023-3C8F-49A1-B0E7-6C2719785512}">
      <formula1>40</formula1>
    </dataValidation>
    <dataValidation type="decimal" operator="lessThanOrEqual" allowBlank="1" showInputMessage="1" showErrorMessage="1" error="max. 15" sqref="G14:H55" xr:uid="{40B857E1-982B-495C-ABEB-A6FC8F577A4B}">
      <formula1>15</formula1>
    </dataValidation>
    <dataValidation type="decimal" operator="lessThanOrEqual" allowBlank="1" showInputMessage="1" showErrorMessage="1" error="max. 10" sqref="J14:K55" xr:uid="{7EC89292-C527-449B-9A91-828EB9C120B2}">
      <formula1>10</formula1>
    </dataValidation>
    <dataValidation type="decimal" operator="lessThanOrEqual" allowBlank="1" showInputMessage="1" showErrorMessage="1" error="max. 5" sqref="I14:I55 L14:L55" xr:uid="{4AE49412-80D3-428E-8F1B-C48203A689D6}">
      <formula1>5</formula1>
    </dataValidation>
  </dataValidations>
  <pageMargins left="0.7" right="0.7" top="0.78740157499999996" bottom="0.78740157499999996" header="0.3" footer="0.3"/>
  <pageSetup scale="3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459A7-0A1E-49AF-ADEB-8281385677F2}">
  <sheetPr>
    <pageSetUpPr fitToPage="1"/>
  </sheetPr>
  <dimension ref="A1:CB57"/>
  <sheetViews>
    <sheetView showGridLines="0" zoomScale="78" zoomScaleNormal="78" workbookViewId="0"/>
  </sheetViews>
  <sheetFormatPr defaultColWidth="9.140625" defaultRowHeight="12"/>
  <cols>
    <col min="1" max="1" width="11.7109375" style="2" customWidth="1"/>
    <col min="2" max="2" width="30" style="2" bestFit="1" customWidth="1"/>
    <col min="3" max="3" width="43.7109375" style="2" customWidth="1"/>
    <col min="4" max="4" width="15.5703125" style="2" customWidth="1"/>
    <col min="5" max="5" width="15" style="2" customWidth="1"/>
    <col min="6" max="6" width="9.7109375" style="2" customWidth="1"/>
    <col min="7" max="13" width="9.28515625" style="2" customWidth="1"/>
    <col min="14" max="16384" width="9.140625" style="2"/>
  </cols>
  <sheetData>
    <row r="1" spans="1:80" ht="38.25" customHeight="1">
      <c r="A1" s="1" t="s">
        <v>0</v>
      </c>
    </row>
    <row r="2" spans="1:80" ht="15" customHeight="1">
      <c r="A2" s="3" t="s">
        <v>1</v>
      </c>
      <c r="D2" s="3" t="s">
        <v>2</v>
      </c>
    </row>
    <row r="3" spans="1:80" ht="15" customHeight="1">
      <c r="A3" s="3" t="s">
        <v>3</v>
      </c>
      <c r="D3" s="2" t="s">
        <v>4</v>
      </c>
    </row>
    <row r="4" spans="1:80" ht="15" customHeight="1">
      <c r="A4" s="3" t="s">
        <v>5</v>
      </c>
    </row>
    <row r="5" spans="1:80" ht="15" customHeight="1">
      <c r="A5" s="3" t="s">
        <v>6</v>
      </c>
    </row>
    <row r="6" spans="1:80" ht="15" customHeight="1">
      <c r="A6" s="87" t="s">
        <v>7</v>
      </c>
      <c r="B6" s="87"/>
      <c r="C6" s="87"/>
      <c r="D6" s="3" t="s">
        <v>8</v>
      </c>
    </row>
    <row r="7" spans="1:80" ht="26.25" customHeight="1">
      <c r="A7" s="3" t="s">
        <v>9</v>
      </c>
      <c r="D7" s="92" t="s">
        <v>10</v>
      </c>
      <c r="E7" s="92"/>
      <c r="F7" s="92"/>
      <c r="G7" s="92"/>
      <c r="H7" s="92"/>
      <c r="I7" s="92"/>
      <c r="J7" s="92"/>
      <c r="K7" s="92"/>
      <c r="L7" s="92"/>
      <c r="M7" s="92"/>
    </row>
    <row r="8" spans="1:80" ht="36" customHeight="1">
      <c r="D8" s="92" t="s">
        <v>11</v>
      </c>
      <c r="E8" s="92"/>
      <c r="F8" s="92"/>
      <c r="G8" s="92"/>
      <c r="H8" s="92"/>
      <c r="I8" s="92"/>
      <c r="J8" s="92"/>
      <c r="K8" s="92"/>
      <c r="L8" s="92"/>
      <c r="M8" s="92"/>
    </row>
    <row r="9" spans="1:80">
      <c r="D9" s="92" t="s">
        <v>12</v>
      </c>
      <c r="E9" s="92"/>
      <c r="F9" s="92"/>
      <c r="G9" s="92"/>
      <c r="H9" s="92"/>
      <c r="I9" s="92"/>
      <c r="J9" s="92"/>
      <c r="K9" s="92"/>
      <c r="L9" s="92"/>
      <c r="M9" s="92"/>
    </row>
    <row r="10" spans="1:80" ht="15" customHeight="1">
      <c r="A10" s="3"/>
    </row>
    <row r="11" spans="1:80" ht="26.65" customHeight="1">
      <c r="A11" s="88" t="s">
        <v>13</v>
      </c>
      <c r="B11" s="88" t="s">
        <v>14</v>
      </c>
      <c r="C11" s="88" t="s">
        <v>15</v>
      </c>
      <c r="D11" s="88" t="s">
        <v>16</v>
      </c>
      <c r="E11" s="90" t="s">
        <v>17</v>
      </c>
      <c r="F11" s="88" t="s">
        <v>18</v>
      </c>
      <c r="G11" s="88" t="s">
        <v>19</v>
      </c>
      <c r="H11" s="88" t="s">
        <v>20</v>
      </c>
      <c r="I11" s="88" t="s">
        <v>21</v>
      </c>
      <c r="J11" s="88" t="s">
        <v>22</v>
      </c>
      <c r="K11" s="88" t="s">
        <v>23</v>
      </c>
      <c r="L11" s="88" t="s">
        <v>24</v>
      </c>
      <c r="M11" s="88" t="s">
        <v>25</v>
      </c>
    </row>
    <row r="12" spans="1:80" ht="59.45" customHeight="1">
      <c r="A12" s="88"/>
      <c r="B12" s="88"/>
      <c r="C12" s="88"/>
      <c r="D12" s="88"/>
      <c r="E12" s="90"/>
      <c r="F12" s="88"/>
      <c r="G12" s="88"/>
      <c r="H12" s="88"/>
      <c r="I12" s="88"/>
      <c r="J12" s="88"/>
      <c r="K12" s="88"/>
      <c r="L12" s="88"/>
      <c r="M12" s="88"/>
    </row>
    <row r="13" spans="1:80" ht="42" customHeight="1">
      <c r="A13" s="89"/>
      <c r="B13" s="89"/>
      <c r="C13" s="89"/>
      <c r="D13" s="89"/>
      <c r="E13" s="91"/>
      <c r="F13" s="71" t="s">
        <v>34</v>
      </c>
      <c r="G13" s="71" t="s">
        <v>35</v>
      </c>
      <c r="H13" s="71" t="s">
        <v>35</v>
      </c>
      <c r="I13" s="71" t="s">
        <v>36</v>
      </c>
      <c r="J13" s="71" t="s">
        <v>37</v>
      </c>
      <c r="K13" s="71" t="s">
        <v>37</v>
      </c>
      <c r="L13" s="71" t="s">
        <v>36</v>
      </c>
      <c r="M13" s="71"/>
    </row>
    <row r="14" spans="1:80" s="5" customFormat="1" ht="12.75" customHeight="1">
      <c r="A14" s="6" t="s">
        <v>38</v>
      </c>
      <c r="B14" s="7" t="s">
        <v>39</v>
      </c>
      <c r="C14" s="7" t="s">
        <v>40</v>
      </c>
      <c r="D14" s="14">
        <v>157000</v>
      </c>
      <c r="E14" s="14">
        <v>100000</v>
      </c>
      <c r="F14" s="15">
        <v>32</v>
      </c>
      <c r="G14" s="15">
        <v>11</v>
      </c>
      <c r="H14" s="15">
        <v>12</v>
      </c>
      <c r="I14" s="15">
        <v>5</v>
      </c>
      <c r="J14" s="15">
        <v>7</v>
      </c>
      <c r="K14" s="15">
        <v>7</v>
      </c>
      <c r="L14" s="15">
        <v>3</v>
      </c>
      <c r="M14" s="15">
        <f>SUM(F14:L14)</f>
        <v>77</v>
      </c>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row>
    <row r="15" spans="1:80" s="5" customFormat="1" ht="12.75" customHeight="1">
      <c r="A15" s="25" t="s">
        <v>44</v>
      </c>
      <c r="B15" s="11" t="s">
        <v>45</v>
      </c>
      <c r="C15" s="30" t="s">
        <v>46</v>
      </c>
      <c r="D15" s="14">
        <v>125000</v>
      </c>
      <c r="E15" s="14">
        <v>100000</v>
      </c>
      <c r="F15" s="19">
        <v>30</v>
      </c>
      <c r="G15" s="19">
        <v>10</v>
      </c>
      <c r="H15" s="19">
        <v>12</v>
      </c>
      <c r="I15" s="19">
        <v>5</v>
      </c>
      <c r="J15" s="19">
        <v>9</v>
      </c>
      <c r="K15" s="19">
        <v>9</v>
      </c>
      <c r="L15" s="19">
        <v>2</v>
      </c>
      <c r="M15" s="15">
        <f t="shared" ref="M15:M44" si="0">SUM(F15:L15)</f>
        <v>77</v>
      </c>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row>
    <row r="16" spans="1:80" s="5" customFormat="1" ht="12.75" customHeight="1">
      <c r="A16" s="25" t="s">
        <v>48</v>
      </c>
      <c r="B16" s="11" t="s">
        <v>49</v>
      </c>
      <c r="C16" s="30" t="s">
        <v>50</v>
      </c>
      <c r="D16" s="14">
        <v>354448</v>
      </c>
      <c r="E16" s="14">
        <v>120000</v>
      </c>
      <c r="F16" s="19">
        <v>33</v>
      </c>
      <c r="G16" s="19">
        <v>13</v>
      </c>
      <c r="H16" s="19">
        <v>12</v>
      </c>
      <c r="I16" s="19">
        <v>4</v>
      </c>
      <c r="J16" s="19">
        <v>5</v>
      </c>
      <c r="K16" s="19">
        <v>4</v>
      </c>
      <c r="L16" s="19">
        <v>4</v>
      </c>
      <c r="M16" s="15">
        <f t="shared" si="0"/>
        <v>75</v>
      </c>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row>
    <row r="17" spans="1:80" s="5" customFormat="1" ht="12.75" customHeight="1">
      <c r="A17" s="25" t="s">
        <v>52</v>
      </c>
      <c r="B17" s="11" t="s">
        <v>53</v>
      </c>
      <c r="C17" s="30" t="s">
        <v>54</v>
      </c>
      <c r="D17" s="14">
        <v>1151450</v>
      </c>
      <c r="E17" s="14">
        <v>150000</v>
      </c>
      <c r="F17" s="19">
        <v>33</v>
      </c>
      <c r="G17" s="19">
        <v>14</v>
      </c>
      <c r="H17" s="19">
        <v>12</v>
      </c>
      <c r="I17" s="19">
        <v>4</v>
      </c>
      <c r="J17" s="19">
        <v>5</v>
      </c>
      <c r="K17" s="19">
        <v>4</v>
      </c>
      <c r="L17" s="19">
        <v>4</v>
      </c>
      <c r="M17" s="15">
        <f t="shared" si="0"/>
        <v>76</v>
      </c>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row>
    <row r="18" spans="1:80" s="5" customFormat="1" ht="12.75" customHeight="1">
      <c r="A18" s="25" t="s">
        <v>57</v>
      </c>
      <c r="B18" s="11" t="s">
        <v>58</v>
      </c>
      <c r="C18" s="30" t="s">
        <v>59</v>
      </c>
      <c r="D18" s="14">
        <v>2732880</v>
      </c>
      <c r="E18" s="14">
        <v>150000</v>
      </c>
      <c r="F18" s="8">
        <v>34</v>
      </c>
      <c r="G18" s="8">
        <v>13</v>
      </c>
      <c r="H18" s="8">
        <v>12</v>
      </c>
      <c r="I18" s="8">
        <v>5</v>
      </c>
      <c r="J18" s="8">
        <v>9</v>
      </c>
      <c r="K18" s="8">
        <v>9</v>
      </c>
      <c r="L18" s="8">
        <v>5</v>
      </c>
      <c r="M18" s="15">
        <f t="shared" si="0"/>
        <v>87</v>
      </c>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row>
    <row r="19" spans="1:80" s="5" customFormat="1" ht="12.75" customHeight="1">
      <c r="A19" s="25" t="s">
        <v>60</v>
      </c>
      <c r="B19" s="11" t="s">
        <v>61</v>
      </c>
      <c r="C19" s="30" t="s">
        <v>62</v>
      </c>
      <c r="D19" s="14">
        <v>511900</v>
      </c>
      <c r="E19" s="14">
        <v>45000</v>
      </c>
      <c r="F19" s="8">
        <v>32</v>
      </c>
      <c r="G19" s="8">
        <v>13</v>
      </c>
      <c r="H19" s="8">
        <v>12</v>
      </c>
      <c r="I19" s="8">
        <v>5</v>
      </c>
      <c r="J19" s="8">
        <v>8</v>
      </c>
      <c r="K19" s="8">
        <v>7</v>
      </c>
      <c r="L19" s="8">
        <v>5</v>
      </c>
      <c r="M19" s="15">
        <f t="shared" si="0"/>
        <v>82</v>
      </c>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row>
    <row r="20" spans="1:80" s="5" customFormat="1" ht="12.75" customHeight="1">
      <c r="A20" s="25" t="s">
        <v>64</v>
      </c>
      <c r="B20" s="11" t="s">
        <v>65</v>
      </c>
      <c r="C20" s="30" t="s">
        <v>66</v>
      </c>
      <c r="D20" s="14">
        <v>234690</v>
      </c>
      <c r="E20" s="14">
        <v>150000</v>
      </c>
      <c r="F20" s="8">
        <v>35</v>
      </c>
      <c r="G20" s="8">
        <v>12</v>
      </c>
      <c r="H20" s="8">
        <v>13</v>
      </c>
      <c r="I20" s="8">
        <v>5</v>
      </c>
      <c r="J20" s="8">
        <v>9</v>
      </c>
      <c r="K20" s="8">
        <v>8</v>
      </c>
      <c r="L20" s="8">
        <v>5</v>
      </c>
      <c r="M20" s="15">
        <f t="shared" si="0"/>
        <v>87</v>
      </c>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row>
    <row r="21" spans="1:80" s="5" customFormat="1" ht="12.75" customHeight="1">
      <c r="A21" s="6" t="s">
        <v>67</v>
      </c>
      <c r="B21" s="11" t="s">
        <v>65</v>
      </c>
      <c r="C21" s="20" t="s">
        <v>68</v>
      </c>
      <c r="D21" s="21">
        <v>1892650</v>
      </c>
      <c r="E21" s="21">
        <v>500000</v>
      </c>
      <c r="F21" s="8">
        <v>36</v>
      </c>
      <c r="G21" s="8">
        <v>12</v>
      </c>
      <c r="H21" s="8">
        <v>14</v>
      </c>
      <c r="I21" s="8">
        <v>5</v>
      </c>
      <c r="J21" s="8">
        <v>9</v>
      </c>
      <c r="K21" s="8">
        <v>8</v>
      </c>
      <c r="L21" s="8">
        <v>5</v>
      </c>
      <c r="M21" s="15">
        <f t="shared" si="0"/>
        <v>89</v>
      </c>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row>
    <row r="22" spans="1:80" s="5" customFormat="1" ht="12.75" customHeight="1">
      <c r="A22" s="25" t="s">
        <v>70</v>
      </c>
      <c r="B22" s="11" t="s">
        <v>71</v>
      </c>
      <c r="C22" s="24" t="s">
        <v>72</v>
      </c>
      <c r="D22" s="14">
        <v>7530900</v>
      </c>
      <c r="E22" s="14">
        <v>4600000</v>
      </c>
      <c r="F22" s="8">
        <v>36</v>
      </c>
      <c r="G22" s="8">
        <v>13</v>
      </c>
      <c r="H22" s="8">
        <v>15</v>
      </c>
      <c r="I22" s="8">
        <v>5</v>
      </c>
      <c r="J22" s="8">
        <v>8</v>
      </c>
      <c r="K22" s="8">
        <v>9</v>
      </c>
      <c r="L22" s="8">
        <v>5</v>
      </c>
      <c r="M22" s="15">
        <f t="shared" si="0"/>
        <v>91</v>
      </c>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row>
    <row r="23" spans="1:80" s="5" customFormat="1" ht="12.75" customHeight="1">
      <c r="A23" s="25" t="s">
        <v>74</v>
      </c>
      <c r="B23" s="11" t="s">
        <v>71</v>
      </c>
      <c r="C23" s="24" t="s">
        <v>72</v>
      </c>
      <c r="D23" s="14">
        <v>3062960</v>
      </c>
      <c r="E23" s="14">
        <v>450000</v>
      </c>
      <c r="F23" s="8">
        <v>33</v>
      </c>
      <c r="G23" s="8">
        <v>12</v>
      </c>
      <c r="H23" s="8">
        <v>12</v>
      </c>
      <c r="I23" s="8">
        <v>4</v>
      </c>
      <c r="J23" s="8">
        <v>7</v>
      </c>
      <c r="K23" s="8">
        <v>5</v>
      </c>
      <c r="L23" s="8">
        <v>5</v>
      </c>
      <c r="M23" s="15">
        <f t="shared" si="0"/>
        <v>78</v>
      </c>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row>
    <row r="24" spans="1:80" s="5" customFormat="1" ht="12.75" customHeight="1">
      <c r="A24" s="25" t="s">
        <v>77</v>
      </c>
      <c r="B24" s="11" t="s">
        <v>78</v>
      </c>
      <c r="C24" s="30" t="s">
        <v>79</v>
      </c>
      <c r="D24" s="14">
        <v>300000</v>
      </c>
      <c r="E24" s="14">
        <v>200000</v>
      </c>
      <c r="F24" s="8">
        <v>30</v>
      </c>
      <c r="G24" s="8">
        <v>13</v>
      </c>
      <c r="H24" s="8">
        <v>12</v>
      </c>
      <c r="I24" s="8">
        <v>5</v>
      </c>
      <c r="J24" s="8">
        <v>6</v>
      </c>
      <c r="K24" s="8">
        <v>7</v>
      </c>
      <c r="L24" s="8">
        <v>5</v>
      </c>
      <c r="M24" s="15">
        <f t="shared" si="0"/>
        <v>78</v>
      </c>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row>
    <row r="25" spans="1:80" s="5" customFormat="1" ht="12.75" customHeight="1">
      <c r="A25" s="6" t="s">
        <v>81</v>
      </c>
      <c r="B25" s="20" t="s">
        <v>82</v>
      </c>
      <c r="C25" s="20" t="s">
        <v>83</v>
      </c>
      <c r="D25" s="14">
        <v>153400</v>
      </c>
      <c r="E25" s="14">
        <v>120000</v>
      </c>
      <c r="F25" s="8">
        <v>36</v>
      </c>
      <c r="G25" s="8">
        <v>12</v>
      </c>
      <c r="H25" s="8">
        <v>11</v>
      </c>
      <c r="I25" s="8">
        <v>5</v>
      </c>
      <c r="J25" s="8">
        <v>6</v>
      </c>
      <c r="K25" s="8">
        <v>8</v>
      </c>
      <c r="L25" s="8">
        <v>4</v>
      </c>
      <c r="M25" s="15">
        <f t="shared" si="0"/>
        <v>82</v>
      </c>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row>
    <row r="26" spans="1:80" s="5" customFormat="1" ht="12.75" customHeight="1">
      <c r="A26" s="25" t="s">
        <v>85</v>
      </c>
      <c r="B26" s="11" t="s">
        <v>86</v>
      </c>
      <c r="C26" s="31" t="s">
        <v>87</v>
      </c>
      <c r="D26" s="14">
        <v>143000</v>
      </c>
      <c r="E26" s="14">
        <v>119000</v>
      </c>
      <c r="F26" s="22">
        <v>35</v>
      </c>
      <c r="G26" s="22">
        <v>12</v>
      </c>
      <c r="H26" s="22">
        <v>12</v>
      </c>
      <c r="I26" s="22">
        <v>5</v>
      </c>
      <c r="J26" s="22">
        <v>9</v>
      </c>
      <c r="K26" s="22">
        <v>9</v>
      </c>
      <c r="L26" s="22">
        <v>4</v>
      </c>
      <c r="M26" s="15">
        <f t="shared" si="0"/>
        <v>86</v>
      </c>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row>
    <row r="27" spans="1:80" s="5" customFormat="1" ht="12.75" customHeight="1">
      <c r="A27" s="25" t="s">
        <v>89</v>
      </c>
      <c r="B27" s="32" t="s">
        <v>90</v>
      </c>
      <c r="C27" s="30" t="s">
        <v>91</v>
      </c>
      <c r="D27" s="14">
        <v>247900</v>
      </c>
      <c r="E27" s="14">
        <v>150000</v>
      </c>
      <c r="F27" s="22">
        <v>40</v>
      </c>
      <c r="G27" s="22">
        <v>14</v>
      </c>
      <c r="H27" s="22">
        <v>14</v>
      </c>
      <c r="I27" s="22">
        <v>5</v>
      </c>
      <c r="J27" s="22">
        <v>9</v>
      </c>
      <c r="K27" s="22">
        <v>9</v>
      </c>
      <c r="L27" s="22">
        <v>5</v>
      </c>
      <c r="M27" s="15">
        <f t="shared" si="0"/>
        <v>96</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row>
    <row r="28" spans="1:80" s="4" customFormat="1" ht="12.75" customHeight="1">
      <c r="A28" s="25" t="s">
        <v>92</v>
      </c>
      <c r="B28" s="11" t="s">
        <v>93</v>
      </c>
      <c r="C28" s="30" t="s">
        <v>94</v>
      </c>
      <c r="D28" s="14">
        <v>198000</v>
      </c>
      <c r="E28" s="14">
        <v>100000</v>
      </c>
      <c r="F28" s="8">
        <v>36</v>
      </c>
      <c r="G28" s="8">
        <v>13</v>
      </c>
      <c r="H28" s="8">
        <v>12</v>
      </c>
      <c r="I28" s="8">
        <v>5</v>
      </c>
      <c r="J28" s="8">
        <v>9</v>
      </c>
      <c r="K28" s="8">
        <v>9</v>
      </c>
      <c r="L28" s="8">
        <v>5</v>
      </c>
      <c r="M28" s="15">
        <f t="shared" si="0"/>
        <v>89</v>
      </c>
    </row>
    <row r="29" spans="1:80" s="4" customFormat="1" ht="12.75" customHeight="1">
      <c r="A29" s="25" t="s">
        <v>96</v>
      </c>
      <c r="B29" s="11" t="s">
        <v>97</v>
      </c>
      <c r="C29" s="30" t="s">
        <v>98</v>
      </c>
      <c r="D29" s="14">
        <v>186000</v>
      </c>
      <c r="E29" s="14">
        <v>100000</v>
      </c>
      <c r="F29" s="8">
        <v>35</v>
      </c>
      <c r="G29" s="8">
        <v>10</v>
      </c>
      <c r="H29" s="8">
        <v>13</v>
      </c>
      <c r="I29" s="8">
        <v>5</v>
      </c>
      <c r="J29" s="8">
        <v>8</v>
      </c>
      <c r="K29" s="8">
        <v>8</v>
      </c>
      <c r="L29" s="8">
        <v>3</v>
      </c>
      <c r="M29" s="15">
        <f t="shared" si="0"/>
        <v>82</v>
      </c>
    </row>
    <row r="30" spans="1:80" s="4" customFormat="1" ht="12.75" customHeight="1">
      <c r="A30" s="25" t="s">
        <v>102</v>
      </c>
      <c r="B30" s="11" t="s">
        <v>103</v>
      </c>
      <c r="C30" s="30" t="s">
        <v>104</v>
      </c>
      <c r="D30" s="14">
        <v>200000</v>
      </c>
      <c r="E30" s="14">
        <v>180000</v>
      </c>
      <c r="F30" s="8">
        <v>36</v>
      </c>
      <c r="G30" s="8">
        <v>12</v>
      </c>
      <c r="H30" s="8">
        <v>12</v>
      </c>
      <c r="I30" s="8">
        <v>5</v>
      </c>
      <c r="J30" s="8">
        <v>9</v>
      </c>
      <c r="K30" s="8">
        <v>9</v>
      </c>
      <c r="L30" s="8">
        <v>5</v>
      </c>
      <c r="M30" s="15">
        <f t="shared" si="0"/>
        <v>88</v>
      </c>
    </row>
    <row r="31" spans="1:80" s="4" customFormat="1" ht="12.75" customHeight="1">
      <c r="A31" s="25" t="s">
        <v>106</v>
      </c>
      <c r="B31" s="11" t="s">
        <v>93</v>
      </c>
      <c r="C31" s="30" t="s">
        <v>107</v>
      </c>
      <c r="D31" s="14">
        <v>128300</v>
      </c>
      <c r="E31" s="14">
        <v>60000</v>
      </c>
      <c r="F31" s="8">
        <v>37</v>
      </c>
      <c r="G31" s="8">
        <v>14</v>
      </c>
      <c r="H31" s="8">
        <v>13</v>
      </c>
      <c r="I31" s="8">
        <v>5</v>
      </c>
      <c r="J31" s="8">
        <v>9</v>
      </c>
      <c r="K31" s="8">
        <v>9</v>
      </c>
      <c r="L31" s="8">
        <v>5</v>
      </c>
      <c r="M31" s="15">
        <f t="shared" si="0"/>
        <v>92</v>
      </c>
    </row>
    <row r="32" spans="1:80" s="4" customFormat="1" ht="12.75" customHeight="1">
      <c r="A32" s="25" t="s">
        <v>108</v>
      </c>
      <c r="B32" s="32" t="s">
        <v>90</v>
      </c>
      <c r="C32" s="31" t="s">
        <v>109</v>
      </c>
      <c r="D32" s="14">
        <v>291500</v>
      </c>
      <c r="E32" s="14">
        <v>200000</v>
      </c>
      <c r="F32" s="8">
        <v>36</v>
      </c>
      <c r="G32" s="8">
        <v>13</v>
      </c>
      <c r="H32" s="8">
        <v>12</v>
      </c>
      <c r="I32" s="8">
        <v>5</v>
      </c>
      <c r="J32" s="8">
        <v>9</v>
      </c>
      <c r="K32" s="8">
        <v>9</v>
      </c>
      <c r="L32" s="8">
        <v>5</v>
      </c>
      <c r="M32" s="15">
        <f t="shared" si="0"/>
        <v>89</v>
      </c>
    </row>
    <row r="33" spans="1:13" s="4" customFormat="1" ht="12.75" customHeight="1">
      <c r="A33" s="25" t="s">
        <v>110</v>
      </c>
      <c r="B33" s="11" t="s">
        <v>111</v>
      </c>
      <c r="C33" s="31" t="s">
        <v>112</v>
      </c>
      <c r="D33" s="14">
        <v>124000</v>
      </c>
      <c r="E33" s="14">
        <v>90000</v>
      </c>
      <c r="F33" s="8">
        <v>35</v>
      </c>
      <c r="G33" s="8">
        <v>11</v>
      </c>
      <c r="H33" s="8">
        <v>11</v>
      </c>
      <c r="I33" s="8">
        <v>5</v>
      </c>
      <c r="J33" s="8">
        <v>8</v>
      </c>
      <c r="K33" s="8">
        <v>8</v>
      </c>
      <c r="L33" s="8">
        <v>5</v>
      </c>
      <c r="M33" s="15">
        <f t="shared" si="0"/>
        <v>83</v>
      </c>
    </row>
    <row r="34" spans="1:13" s="4" customFormat="1" ht="12.75" customHeight="1">
      <c r="A34" s="25" t="s">
        <v>114</v>
      </c>
      <c r="B34" s="11" t="s">
        <v>86</v>
      </c>
      <c r="C34" s="31" t="s">
        <v>115</v>
      </c>
      <c r="D34" s="14">
        <v>128000</v>
      </c>
      <c r="E34" s="14">
        <v>90000</v>
      </c>
      <c r="F34" s="8">
        <v>36</v>
      </c>
      <c r="G34" s="8">
        <v>12</v>
      </c>
      <c r="H34" s="8">
        <v>11</v>
      </c>
      <c r="I34" s="8">
        <v>5</v>
      </c>
      <c r="J34" s="8">
        <v>8</v>
      </c>
      <c r="K34" s="8">
        <v>7</v>
      </c>
      <c r="L34" s="8">
        <v>4</v>
      </c>
      <c r="M34" s="15">
        <f t="shared" si="0"/>
        <v>83</v>
      </c>
    </row>
    <row r="35" spans="1:13" s="4" customFormat="1" ht="12.6" customHeight="1">
      <c r="A35" s="25" t="s">
        <v>116</v>
      </c>
      <c r="B35" s="11" t="s">
        <v>117</v>
      </c>
      <c r="C35" s="31" t="s">
        <v>118</v>
      </c>
      <c r="D35" s="14">
        <v>154845</v>
      </c>
      <c r="E35" s="14">
        <v>102362</v>
      </c>
      <c r="F35" s="8">
        <v>36</v>
      </c>
      <c r="G35" s="8">
        <v>13</v>
      </c>
      <c r="H35" s="8">
        <v>12</v>
      </c>
      <c r="I35" s="8">
        <v>5</v>
      </c>
      <c r="J35" s="8">
        <v>9</v>
      </c>
      <c r="K35" s="8">
        <v>9</v>
      </c>
      <c r="L35" s="8">
        <v>3</v>
      </c>
      <c r="M35" s="15">
        <f t="shared" si="0"/>
        <v>87</v>
      </c>
    </row>
    <row r="36" spans="1:13" s="4" customFormat="1" ht="12.75" customHeight="1">
      <c r="A36" s="37" t="s">
        <v>120</v>
      </c>
      <c r="B36" s="38" t="s">
        <v>121</v>
      </c>
      <c r="C36" s="39" t="s">
        <v>122</v>
      </c>
      <c r="D36" s="14">
        <v>400000</v>
      </c>
      <c r="E36" s="40">
        <v>200000</v>
      </c>
      <c r="F36" s="8">
        <v>35</v>
      </c>
      <c r="G36" s="8">
        <v>12</v>
      </c>
      <c r="H36" s="8">
        <v>12</v>
      </c>
      <c r="I36" s="8">
        <v>4</v>
      </c>
      <c r="J36" s="8">
        <v>9</v>
      </c>
      <c r="K36" s="8">
        <v>8</v>
      </c>
      <c r="L36" s="8">
        <v>4</v>
      </c>
      <c r="M36" s="15">
        <f t="shared" si="0"/>
        <v>84</v>
      </c>
    </row>
    <row r="37" spans="1:13" s="4" customFormat="1" ht="12.75" customHeight="1">
      <c r="A37" s="37" t="s">
        <v>125</v>
      </c>
      <c r="B37" s="38" t="s">
        <v>126</v>
      </c>
      <c r="C37" s="39" t="s">
        <v>127</v>
      </c>
      <c r="D37" s="40">
        <v>285000</v>
      </c>
      <c r="E37" s="40">
        <v>45000</v>
      </c>
      <c r="F37" s="8">
        <v>34</v>
      </c>
      <c r="G37" s="8">
        <v>12</v>
      </c>
      <c r="H37" s="8">
        <v>10</v>
      </c>
      <c r="I37" s="8">
        <v>5</v>
      </c>
      <c r="J37" s="8">
        <v>9</v>
      </c>
      <c r="K37" s="8">
        <v>7</v>
      </c>
      <c r="L37" s="8">
        <v>5</v>
      </c>
      <c r="M37" s="15">
        <f t="shared" si="0"/>
        <v>82</v>
      </c>
    </row>
    <row r="38" spans="1:13" s="4" customFormat="1" ht="12.75" customHeight="1">
      <c r="A38" s="37" t="s">
        <v>129</v>
      </c>
      <c r="B38" s="38" t="s">
        <v>130</v>
      </c>
      <c r="C38" s="39" t="s">
        <v>131</v>
      </c>
      <c r="D38" s="40">
        <v>224440</v>
      </c>
      <c r="E38" s="40">
        <v>150000</v>
      </c>
      <c r="F38" s="8">
        <v>35</v>
      </c>
      <c r="G38" s="8">
        <v>13</v>
      </c>
      <c r="H38" s="8">
        <v>11</v>
      </c>
      <c r="I38" s="8">
        <v>5</v>
      </c>
      <c r="J38" s="8">
        <v>9</v>
      </c>
      <c r="K38" s="8">
        <v>8</v>
      </c>
      <c r="L38" s="8">
        <v>5</v>
      </c>
      <c r="M38" s="15">
        <f t="shared" si="0"/>
        <v>86</v>
      </c>
    </row>
    <row r="39" spans="1:13" s="4" customFormat="1" ht="12.75" customHeight="1">
      <c r="A39" s="37" t="s">
        <v>133</v>
      </c>
      <c r="B39" s="38" t="s">
        <v>53</v>
      </c>
      <c r="C39" s="39" t="s">
        <v>134</v>
      </c>
      <c r="D39" s="40">
        <v>186205</v>
      </c>
      <c r="E39" s="40">
        <v>100000</v>
      </c>
      <c r="F39" s="8">
        <v>35</v>
      </c>
      <c r="G39" s="8">
        <v>14</v>
      </c>
      <c r="H39" s="8">
        <v>12</v>
      </c>
      <c r="I39" s="8">
        <v>5</v>
      </c>
      <c r="J39" s="8">
        <v>9</v>
      </c>
      <c r="K39" s="8">
        <v>8</v>
      </c>
      <c r="L39" s="8">
        <v>5</v>
      </c>
      <c r="M39" s="15">
        <f t="shared" si="0"/>
        <v>88</v>
      </c>
    </row>
    <row r="40" spans="1:13" s="4" customFormat="1" ht="12.75" customHeight="1">
      <c r="A40" s="37" t="s">
        <v>135</v>
      </c>
      <c r="B40" s="38" t="s">
        <v>136</v>
      </c>
      <c r="C40" s="39" t="s">
        <v>137</v>
      </c>
      <c r="D40" s="40">
        <v>2750000</v>
      </c>
      <c r="E40" s="40">
        <v>1900000</v>
      </c>
      <c r="F40" s="8">
        <v>39</v>
      </c>
      <c r="G40" s="8">
        <v>14</v>
      </c>
      <c r="H40" s="8">
        <v>15</v>
      </c>
      <c r="I40" s="8">
        <v>5</v>
      </c>
      <c r="J40" s="8">
        <v>9</v>
      </c>
      <c r="K40" s="8">
        <v>9</v>
      </c>
      <c r="L40" s="8">
        <v>5</v>
      </c>
      <c r="M40" s="15">
        <f t="shared" si="0"/>
        <v>96</v>
      </c>
    </row>
    <row r="41" spans="1:13" ht="12.75" customHeight="1">
      <c r="A41" s="25" t="s">
        <v>139</v>
      </c>
      <c r="B41" s="11" t="s">
        <v>140</v>
      </c>
      <c r="C41" s="31" t="s">
        <v>141</v>
      </c>
      <c r="D41" s="14">
        <v>47000</v>
      </c>
      <c r="E41" s="14">
        <v>30000</v>
      </c>
      <c r="F41" s="8">
        <v>37</v>
      </c>
      <c r="G41" s="8">
        <v>13</v>
      </c>
      <c r="H41" s="8">
        <v>12</v>
      </c>
      <c r="I41" s="8">
        <v>5</v>
      </c>
      <c r="J41" s="8">
        <v>9</v>
      </c>
      <c r="K41" s="8">
        <v>9</v>
      </c>
      <c r="L41" s="8">
        <v>5</v>
      </c>
      <c r="M41" s="15">
        <f t="shared" si="0"/>
        <v>90</v>
      </c>
    </row>
    <row r="42" spans="1:13" ht="12.75" customHeight="1">
      <c r="A42" s="25" t="s">
        <v>143</v>
      </c>
      <c r="B42" s="11" t="s">
        <v>126</v>
      </c>
      <c r="C42" s="31" t="s">
        <v>144</v>
      </c>
      <c r="D42" s="14">
        <v>250000</v>
      </c>
      <c r="E42" s="14">
        <v>100000</v>
      </c>
      <c r="F42" s="8">
        <v>38</v>
      </c>
      <c r="G42" s="8">
        <v>14</v>
      </c>
      <c r="H42" s="8">
        <v>12</v>
      </c>
      <c r="I42" s="8">
        <v>5</v>
      </c>
      <c r="J42" s="8">
        <v>9</v>
      </c>
      <c r="K42" s="8">
        <v>9</v>
      </c>
      <c r="L42" s="8">
        <v>5</v>
      </c>
      <c r="M42" s="15">
        <f t="shared" si="0"/>
        <v>92</v>
      </c>
    </row>
    <row r="43" spans="1:13" ht="12.75" customHeight="1">
      <c r="A43" s="25" t="s">
        <v>145</v>
      </c>
      <c r="B43" s="32" t="s">
        <v>90</v>
      </c>
      <c r="C43" s="31" t="s">
        <v>146</v>
      </c>
      <c r="D43" s="14">
        <v>101700</v>
      </c>
      <c r="E43" s="14">
        <v>60000</v>
      </c>
      <c r="F43" s="8">
        <v>38</v>
      </c>
      <c r="G43" s="8">
        <v>11</v>
      </c>
      <c r="H43" s="8">
        <v>11</v>
      </c>
      <c r="I43" s="8">
        <v>5</v>
      </c>
      <c r="J43" s="8">
        <v>8</v>
      </c>
      <c r="K43" s="8">
        <v>8</v>
      </c>
      <c r="L43" s="8">
        <v>5</v>
      </c>
      <c r="M43" s="15">
        <f t="shared" si="0"/>
        <v>86</v>
      </c>
    </row>
    <row r="44" spans="1:13" ht="12.75" customHeight="1">
      <c r="A44" s="42" t="s">
        <v>148</v>
      </c>
      <c r="B44" s="43" t="s">
        <v>149</v>
      </c>
      <c r="C44" s="44" t="s">
        <v>150</v>
      </c>
      <c r="D44" s="45">
        <v>1085660</v>
      </c>
      <c r="E44" s="45">
        <v>390000</v>
      </c>
      <c r="F44" s="46">
        <v>36</v>
      </c>
      <c r="G44" s="46">
        <v>13</v>
      </c>
      <c r="H44" s="46">
        <v>12</v>
      </c>
      <c r="I44" s="46">
        <v>5</v>
      </c>
      <c r="J44" s="46">
        <v>7</v>
      </c>
      <c r="K44" s="46">
        <v>9</v>
      </c>
      <c r="L44" s="46">
        <v>5</v>
      </c>
      <c r="M44" s="15">
        <f t="shared" si="0"/>
        <v>87</v>
      </c>
    </row>
    <row r="45" spans="1:13" ht="12.6" customHeight="1">
      <c r="A45" s="78" t="s">
        <v>154</v>
      </c>
      <c r="B45" s="79" t="s">
        <v>130</v>
      </c>
      <c r="C45" s="80" t="s">
        <v>155</v>
      </c>
      <c r="D45" s="81">
        <v>222875</v>
      </c>
      <c r="E45" s="81">
        <v>150000</v>
      </c>
      <c r="F45" s="82">
        <v>33</v>
      </c>
      <c r="G45" s="82">
        <v>12</v>
      </c>
      <c r="H45" s="82">
        <v>11</v>
      </c>
      <c r="I45" s="82">
        <v>5</v>
      </c>
      <c r="J45" s="82">
        <v>9</v>
      </c>
      <c r="K45" s="82">
        <v>9</v>
      </c>
      <c r="L45" s="82">
        <v>5</v>
      </c>
      <c r="M45" s="83">
        <f t="shared" ref="M42:M55" si="1">SUM(F45:L45)</f>
        <v>84</v>
      </c>
    </row>
    <row r="46" spans="1:13" ht="12.75" customHeight="1">
      <c r="A46" s="52" t="s">
        <v>156</v>
      </c>
      <c r="B46" s="53" t="s">
        <v>157</v>
      </c>
      <c r="C46" s="54" t="s">
        <v>158</v>
      </c>
      <c r="D46" s="59">
        <v>165000</v>
      </c>
      <c r="E46" s="59">
        <v>100000</v>
      </c>
      <c r="F46" s="55">
        <v>36</v>
      </c>
      <c r="G46" s="55">
        <v>11</v>
      </c>
      <c r="H46" s="55">
        <v>12</v>
      </c>
      <c r="I46" s="55">
        <v>4</v>
      </c>
      <c r="J46" s="55">
        <v>7</v>
      </c>
      <c r="K46" s="55">
        <v>7</v>
      </c>
      <c r="L46" s="55">
        <v>3</v>
      </c>
      <c r="M46" s="46">
        <f t="shared" si="1"/>
        <v>80</v>
      </c>
    </row>
    <row r="47" spans="1:13" ht="12.75" customHeight="1">
      <c r="A47" s="62" t="s">
        <v>159</v>
      </c>
      <c r="B47" s="53" t="s">
        <v>160</v>
      </c>
      <c r="C47" s="54" t="s">
        <v>161</v>
      </c>
      <c r="D47" s="59">
        <v>3079082</v>
      </c>
      <c r="E47" s="59">
        <v>430000</v>
      </c>
      <c r="F47" s="55">
        <v>33</v>
      </c>
      <c r="G47" s="55">
        <v>15</v>
      </c>
      <c r="H47" s="55">
        <v>15</v>
      </c>
      <c r="I47" s="55">
        <v>5</v>
      </c>
      <c r="J47" s="55">
        <v>8</v>
      </c>
      <c r="K47" s="55">
        <v>10</v>
      </c>
      <c r="L47" s="55">
        <v>4</v>
      </c>
      <c r="M47" s="46">
        <f t="shared" si="1"/>
        <v>90</v>
      </c>
    </row>
    <row r="48" spans="1:13" s="51" customFormat="1" ht="12.75" customHeight="1">
      <c r="A48" s="64" t="s">
        <v>162</v>
      </c>
      <c r="B48" s="65" t="s">
        <v>160</v>
      </c>
      <c r="C48" s="60" t="s">
        <v>161</v>
      </c>
      <c r="D48" s="59">
        <v>890000</v>
      </c>
      <c r="E48" s="59">
        <v>180000</v>
      </c>
      <c r="F48" s="55">
        <v>30</v>
      </c>
      <c r="G48" s="55">
        <v>15</v>
      </c>
      <c r="H48" s="55">
        <v>10</v>
      </c>
      <c r="I48" s="55">
        <v>3</v>
      </c>
      <c r="J48" s="55">
        <v>3</v>
      </c>
      <c r="K48" s="55">
        <v>3</v>
      </c>
      <c r="L48" s="55">
        <v>4</v>
      </c>
      <c r="M48" s="46">
        <f t="shared" si="1"/>
        <v>68</v>
      </c>
    </row>
    <row r="49" spans="1:13" s="51" customFormat="1" ht="12.75" customHeight="1">
      <c r="A49" s="64" t="s">
        <v>163</v>
      </c>
      <c r="B49" s="65" t="s">
        <v>160</v>
      </c>
      <c r="C49" s="60" t="s">
        <v>164</v>
      </c>
      <c r="D49" s="59">
        <v>2299990</v>
      </c>
      <c r="E49" s="59">
        <v>230000</v>
      </c>
      <c r="F49" s="55">
        <v>33</v>
      </c>
      <c r="G49" s="55">
        <v>15</v>
      </c>
      <c r="H49" s="55">
        <v>13</v>
      </c>
      <c r="I49" s="55">
        <v>5</v>
      </c>
      <c r="J49" s="55">
        <v>8</v>
      </c>
      <c r="K49" s="55">
        <v>10</v>
      </c>
      <c r="L49" s="55">
        <v>4</v>
      </c>
      <c r="M49" s="46">
        <f t="shared" si="1"/>
        <v>88</v>
      </c>
    </row>
    <row r="50" spans="1:13" s="51" customFormat="1" ht="12.75" customHeight="1">
      <c r="A50" s="66" t="s">
        <v>165</v>
      </c>
      <c r="B50" s="65" t="s">
        <v>166</v>
      </c>
      <c r="C50" s="60" t="s">
        <v>167</v>
      </c>
      <c r="D50" s="59">
        <v>97280</v>
      </c>
      <c r="E50" s="59">
        <v>82280</v>
      </c>
      <c r="F50" s="55">
        <v>35</v>
      </c>
      <c r="G50" s="55">
        <v>12</v>
      </c>
      <c r="H50" s="55">
        <v>12</v>
      </c>
      <c r="I50" s="55">
        <v>5</v>
      </c>
      <c r="J50" s="55">
        <v>8</v>
      </c>
      <c r="K50" s="55">
        <v>9</v>
      </c>
      <c r="L50" s="55">
        <v>2</v>
      </c>
      <c r="M50" s="46">
        <f t="shared" si="1"/>
        <v>83</v>
      </c>
    </row>
    <row r="51" spans="1:13" s="51" customFormat="1" ht="12.75" customHeight="1">
      <c r="A51" s="66" t="s">
        <v>169</v>
      </c>
      <c r="B51" s="65" t="s">
        <v>170</v>
      </c>
      <c r="C51" s="60" t="s">
        <v>171</v>
      </c>
      <c r="D51" s="59">
        <v>634485</v>
      </c>
      <c r="E51" s="59">
        <v>275000</v>
      </c>
      <c r="F51" s="55">
        <v>35</v>
      </c>
      <c r="G51" s="55">
        <v>14</v>
      </c>
      <c r="H51" s="55">
        <v>13</v>
      </c>
      <c r="I51" s="55">
        <v>4</v>
      </c>
      <c r="J51" s="55">
        <v>8</v>
      </c>
      <c r="K51" s="55">
        <v>7</v>
      </c>
      <c r="L51" s="55">
        <v>4</v>
      </c>
      <c r="M51" s="46">
        <f t="shared" si="1"/>
        <v>85</v>
      </c>
    </row>
    <row r="52" spans="1:13" s="51" customFormat="1" ht="12.75" customHeight="1">
      <c r="A52" s="66" t="s">
        <v>172</v>
      </c>
      <c r="B52" s="65" t="s">
        <v>170</v>
      </c>
      <c r="C52" s="60" t="s">
        <v>173</v>
      </c>
      <c r="D52" s="59">
        <v>183572</v>
      </c>
      <c r="E52" s="59">
        <v>100000</v>
      </c>
      <c r="F52" s="55">
        <v>30</v>
      </c>
      <c r="G52" s="55">
        <v>13</v>
      </c>
      <c r="H52" s="55">
        <v>13</v>
      </c>
      <c r="I52" s="55">
        <v>5</v>
      </c>
      <c r="J52" s="55">
        <v>9</v>
      </c>
      <c r="K52" s="55">
        <v>8</v>
      </c>
      <c r="L52" s="55">
        <v>4</v>
      </c>
      <c r="M52" s="46">
        <f t="shared" si="1"/>
        <v>82</v>
      </c>
    </row>
    <row r="53" spans="1:13" s="51" customFormat="1" ht="12.75" customHeight="1">
      <c r="A53" s="66" t="s">
        <v>175</v>
      </c>
      <c r="B53" s="65" t="s">
        <v>170</v>
      </c>
      <c r="C53" s="60" t="s">
        <v>176</v>
      </c>
      <c r="D53" s="59">
        <v>221113</v>
      </c>
      <c r="E53" s="59">
        <v>150000</v>
      </c>
      <c r="F53" s="55">
        <v>30</v>
      </c>
      <c r="G53" s="55">
        <v>13</v>
      </c>
      <c r="H53" s="55">
        <v>10</v>
      </c>
      <c r="I53" s="55">
        <v>4</v>
      </c>
      <c r="J53" s="55">
        <v>3</v>
      </c>
      <c r="K53" s="55">
        <v>3</v>
      </c>
      <c r="L53" s="55">
        <v>4</v>
      </c>
      <c r="M53" s="46">
        <f t="shared" si="1"/>
        <v>67</v>
      </c>
    </row>
    <row r="54" spans="1:13" s="51" customFormat="1" ht="12.75" customHeight="1">
      <c r="A54" s="66" t="s">
        <v>177</v>
      </c>
      <c r="B54" s="65" t="s">
        <v>170</v>
      </c>
      <c r="C54" s="60" t="s">
        <v>178</v>
      </c>
      <c r="D54" s="59">
        <v>253741</v>
      </c>
      <c r="E54" s="59">
        <v>150000</v>
      </c>
      <c r="F54" s="55">
        <v>30</v>
      </c>
      <c r="G54" s="55">
        <v>13</v>
      </c>
      <c r="H54" s="55">
        <v>10</v>
      </c>
      <c r="I54" s="55">
        <v>4</v>
      </c>
      <c r="J54" s="55">
        <v>3</v>
      </c>
      <c r="K54" s="55">
        <v>3</v>
      </c>
      <c r="L54" s="55">
        <v>4</v>
      </c>
      <c r="M54" s="46">
        <f t="shared" si="1"/>
        <v>67</v>
      </c>
    </row>
    <row r="55" spans="1:13" s="51" customFormat="1" ht="12.75" customHeight="1">
      <c r="A55" s="66" t="s">
        <v>179</v>
      </c>
      <c r="B55" s="65" t="s">
        <v>170</v>
      </c>
      <c r="C55" s="60" t="s">
        <v>180</v>
      </c>
      <c r="D55" s="59">
        <v>325417</v>
      </c>
      <c r="E55" s="69">
        <v>150000</v>
      </c>
      <c r="F55" s="70">
        <v>30</v>
      </c>
      <c r="G55" s="55">
        <v>13</v>
      </c>
      <c r="H55" s="55">
        <v>13</v>
      </c>
      <c r="I55" s="55">
        <v>5</v>
      </c>
      <c r="J55" s="55">
        <v>9</v>
      </c>
      <c r="K55" s="55">
        <v>8</v>
      </c>
      <c r="L55" s="55">
        <v>4</v>
      </c>
      <c r="M55" s="46">
        <f t="shared" si="1"/>
        <v>82</v>
      </c>
    </row>
    <row r="56" spans="1:13" ht="12.6">
      <c r="A56" s="4"/>
      <c r="B56" s="4"/>
      <c r="C56" s="4"/>
      <c r="D56" s="34">
        <f>SUM(D14:D55)</f>
        <v>33711383</v>
      </c>
      <c r="E56" s="34">
        <f>SUM(E14:E55)</f>
        <v>12848642</v>
      </c>
      <c r="F56" s="4"/>
      <c r="G56" s="4"/>
      <c r="H56" s="4"/>
      <c r="I56" s="4"/>
      <c r="J56" s="4"/>
      <c r="K56" s="4"/>
      <c r="L56" s="4"/>
      <c r="M56" s="74"/>
    </row>
    <row r="57" spans="1:13" ht="12.6">
      <c r="A57" s="4"/>
      <c r="B57" s="4"/>
      <c r="C57" s="4"/>
      <c r="D57" s="4"/>
      <c r="E57" s="35"/>
      <c r="F57" s="4"/>
      <c r="G57" s="4"/>
      <c r="H57" s="4"/>
      <c r="I57" s="4"/>
      <c r="J57" s="4"/>
      <c r="K57" s="4"/>
      <c r="L57" s="4"/>
      <c r="M57" s="4"/>
    </row>
  </sheetData>
  <mergeCells count="17">
    <mergeCell ref="J11:J12"/>
    <mergeCell ref="K11:K12"/>
    <mergeCell ref="M11:M12"/>
    <mergeCell ref="L11:L12"/>
    <mergeCell ref="A6:C6"/>
    <mergeCell ref="D7:M7"/>
    <mergeCell ref="D8:M8"/>
    <mergeCell ref="D9:M9"/>
    <mergeCell ref="A11:A13"/>
    <mergeCell ref="B11:B13"/>
    <mergeCell ref="C11:C13"/>
    <mergeCell ref="D11:D13"/>
    <mergeCell ref="E11:E13"/>
    <mergeCell ref="F11:F12"/>
    <mergeCell ref="G11:G12"/>
    <mergeCell ref="H11:H12"/>
    <mergeCell ref="I11:I12"/>
  </mergeCells>
  <dataValidations count="4">
    <dataValidation type="decimal" operator="lessThanOrEqual" allowBlank="1" showInputMessage="1" showErrorMessage="1" error="max. 40" sqref="F14:F55" xr:uid="{722BCE73-5546-43BD-B017-F7586EA2A0BA}">
      <formula1>40</formula1>
    </dataValidation>
    <dataValidation type="decimal" operator="lessThanOrEqual" allowBlank="1" showInputMessage="1" showErrorMessage="1" error="max. 15" sqref="G14:H55" xr:uid="{2DD3FFA7-828A-4358-B88C-2217CAD31786}">
      <formula1>15</formula1>
    </dataValidation>
    <dataValidation type="decimal" operator="lessThanOrEqual" allowBlank="1" showInputMessage="1" showErrorMessage="1" error="max. 10" sqref="J14:K55" xr:uid="{D4FE0A4C-0DD3-4FA0-95A0-4B845FCD9F25}">
      <formula1>10</formula1>
    </dataValidation>
    <dataValidation type="decimal" operator="lessThanOrEqual" allowBlank="1" showInputMessage="1" showErrorMessage="1" error="max. 5" sqref="I14:I55 L14:L55" xr:uid="{D1D1862E-5A3B-4988-88AB-B92EAD521DC1}">
      <formula1>5</formula1>
    </dataValidation>
  </dataValidations>
  <pageMargins left="0.7" right="0.7" top="0.78740157499999996" bottom="0.78740157499999996" header="0.3" footer="0.3"/>
  <pageSetup scale="3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A3CF3-9278-48AE-9DA5-CA89B074D2DC}">
  <sheetPr>
    <pageSetUpPr fitToPage="1"/>
  </sheetPr>
  <dimension ref="A1:CB57"/>
  <sheetViews>
    <sheetView showGridLines="0" zoomScale="78" zoomScaleNormal="78" workbookViewId="0"/>
  </sheetViews>
  <sheetFormatPr defaultColWidth="9.140625" defaultRowHeight="12"/>
  <cols>
    <col min="1" max="1" width="11.7109375" style="2" customWidth="1"/>
    <col min="2" max="2" width="30" style="2" bestFit="1" customWidth="1"/>
    <col min="3" max="3" width="43.7109375" style="2" customWidth="1"/>
    <col min="4" max="4" width="15.5703125" style="2" customWidth="1"/>
    <col min="5" max="5" width="15" style="2" customWidth="1"/>
    <col min="6" max="6" width="9.7109375" style="2" customWidth="1"/>
    <col min="7" max="13" width="9.28515625" style="2" customWidth="1"/>
    <col min="14" max="16384" width="9.140625" style="2"/>
  </cols>
  <sheetData>
    <row r="1" spans="1:80" ht="38.25" customHeight="1">
      <c r="A1" s="1" t="s">
        <v>0</v>
      </c>
    </row>
    <row r="2" spans="1:80" ht="15" customHeight="1">
      <c r="A2" s="3" t="s">
        <v>1</v>
      </c>
      <c r="D2" s="3" t="s">
        <v>2</v>
      </c>
    </row>
    <row r="3" spans="1:80" ht="15" customHeight="1">
      <c r="A3" s="3" t="s">
        <v>3</v>
      </c>
      <c r="D3" s="2" t="s">
        <v>4</v>
      </c>
    </row>
    <row r="4" spans="1:80" ht="15" customHeight="1">
      <c r="A4" s="3" t="s">
        <v>5</v>
      </c>
    </row>
    <row r="5" spans="1:80" ht="15" customHeight="1">
      <c r="A5" s="3" t="s">
        <v>6</v>
      </c>
    </row>
    <row r="6" spans="1:80" ht="15" customHeight="1">
      <c r="A6" s="87" t="s">
        <v>7</v>
      </c>
      <c r="B6" s="87"/>
      <c r="C6" s="87"/>
      <c r="D6" s="3" t="s">
        <v>8</v>
      </c>
    </row>
    <row r="7" spans="1:80" ht="26.25" customHeight="1">
      <c r="A7" s="3" t="s">
        <v>9</v>
      </c>
      <c r="D7" s="92" t="s">
        <v>10</v>
      </c>
      <c r="E7" s="92"/>
      <c r="F7" s="92"/>
      <c r="G7" s="92"/>
      <c r="H7" s="92"/>
      <c r="I7" s="92"/>
      <c r="J7" s="92"/>
      <c r="K7" s="92"/>
      <c r="L7" s="92"/>
      <c r="M7" s="92"/>
    </row>
    <row r="8" spans="1:80" ht="36" customHeight="1">
      <c r="D8" s="92" t="s">
        <v>11</v>
      </c>
      <c r="E8" s="92"/>
      <c r="F8" s="92"/>
      <c r="G8" s="92"/>
      <c r="H8" s="92"/>
      <c r="I8" s="92"/>
      <c r="J8" s="92"/>
      <c r="K8" s="92"/>
      <c r="L8" s="92"/>
      <c r="M8" s="92"/>
    </row>
    <row r="9" spans="1:80">
      <c r="D9" s="92" t="s">
        <v>12</v>
      </c>
      <c r="E9" s="92"/>
      <c r="F9" s="92"/>
      <c r="G9" s="92"/>
      <c r="H9" s="92"/>
      <c r="I9" s="92"/>
      <c r="J9" s="92"/>
      <c r="K9" s="92"/>
      <c r="L9" s="92"/>
      <c r="M9" s="92"/>
    </row>
    <row r="10" spans="1:80" ht="15" customHeight="1">
      <c r="A10" s="3"/>
    </row>
    <row r="11" spans="1:80" ht="26.65" customHeight="1">
      <c r="A11" s="88" t="s">
        <v>13</v>
      </c>
      <c r="B11" s="88" t="s">
        <v>14</v>
      </c>
      <c r="C11" s="88" t="s">
        <v>15</v>
      </c>
      <c r="D11" s="88" t="s">
        <v>16</v>
      </c>
      <c r="E11" s="90" t="s">
        <v>17</v>
      </c>
      <c r="F11" s="88" t="s">
        <v>18</v>
      </c>
      <c r="G11" s="88" t="s">
        <v>19</v>
      </c>
      <c r="H11" s="88" t="s">
        <v>20</v>
      </c>
      <c r="I11" s="88" t="s">
        <v>21</v>
      </c>
      <c r="J11" s="88" t="s">
        <v>22</v>
      </c>
      <c r="K11" s="88" t="s">
        <v>23</v>
      </c>
      <c r="L11" s="88" t="s">
        <v>24</v>
      </c>
      <c r="M11" s="88" t="s">
        <v>25</v>
      </c>
    </row>
    <row r="12" spans="1:80" ht="59.45" customHeight="1">
      <c r="A12" s="88"/>
      <c r="B12" s="88"/>
      <c r="C12" s="88"/>
      <c r="D12" s="88"/>
      <c r="E12" s="90"/>
      <c r="F12" s="88"/>
      <c r="G12" s="88"/>
      <c r="H12" s="88"/>
      <c r="I12" s="88"/>
      <c r="J12" s="88"/>
      <c r="K12" s="88"/>
      <c r="L12" s="88"/>
      <c r="M12" s="88"/>
    </row>
    <row r="13" spans="1:80" ht="42" customHeight="1">
      <c r="A13" s="89"/>
      <c r="B13" s="89"/>
      <c r="C13" s="89"/>
      <c r="D13" s="89"/>
      <c r="E13" s="91"/>
      <c r="F13" s="71" t="s">
        <v>34</v>
      </c>
      <c r="G13" s="71" t="s">
        <v>35</v>
      </c>
      <c r="H13" s="71" t="s">
        <v>35</v>
      </c>
      <c r="I13" s="71" t="s">
        <v>36</v>
      </c>
      <c r="J13" s="71" t="s">
        <v>37</v>
      </c>
      <c r="K13" s="71" t="s">
        <v>37</v>
      </c>
      <c r="L13" s="71" t="s">
        <v>36</v>
      </c>
      <c r="M13" s="71"/>
    </row>
    <row r="14" spans="1:80" s="5" customFormat="1" ht="12.75" customHeight="1">
      <c r="A14" s="6" t="s">
        <v>38</v>
      </c>
      <c r="B14" s="7" t="s">
        <v>39</v>
      </c>
      <c r="C14" s="7" t="s">
        <v>40</v>
      </c>
      <c r="D14" s="14">
        <v>157000</v>
      </c>
      <c r="E14" s="14">
        <v>100000</v>
      </c>
      <c r="F14" s="15">
        <v>32</v>
      </c>
      <c r="G14" s="15">
        <v>11</v>
      </c>
      <c r="H14" s="15">
        <v>12</v>
      </c>
      <c r="I14" s="15">
        <v>5</v>
      </c>
      <c r="J14" s="15">
        <v>7</v>
      </c>
      <c r="K14" s="15">
        <v>7</v>
      </c>
      <c r="L14" s="15">
        <v>3</v>
      </c>
      <c r="M14" s="15">
        <f>SUM(F14:L14)</f>
        <v>77</v>
      </c>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row>
    <row r="15" spans="1:80" s="5" customFormat="1" ht="12.75" customHeight="1">
      <c r="A15" s="25" t="s">
        <v>44</v>
      </c>
      <c r="B15" s="11" t="s">
        <v>45</v>
      </c>
      <c r="C15" s="30" t="s">
        <v>46</v>
      </c>
      <c r="D15" s="14">
        <v>125000</v>
      </c>
      <c r="E15" s="14">
        <v>100000</v>
      </c>
      <c r="F15" s="19">
        <v>30</v>
      </c>
      <c r="G15" s="19">
        <v>10</v>
      </c>
      <c r="H15" s="19">
        <v>12</v>
      </c>
      <c r="I15" s="19">
        <v>5</v>
      </c>
      <c r="J15" s="19">
        <v>9</v>
      </c>
      <c r="K15" s="19">
        <v>9</v>
      </c>
      <c r="L15" s="19">
        <v>2</v>
      </c>
      <c r="M15" s="15">
        <f t="shared" ref="M15:M55" si="0">SUM(F15:L15)</f>
        <v>77</v>
      </c>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row>
    <row r="16" spans="1:80" s="5" customFormat="1" ht="12.75" customHeight="1">
      <c r="A16" s="25" t="s">
        <v>48</v>
      </c>
      <c r="B16" s="11" t="s">
        <v>49</v>
      </c>
      <c r="C16" s="30" t="s">
        <v>50</v>
      </c>
      <c r="D16" s="14">
        <v>354448</v>
      </c>
      <c r="E16" s="14">
        <v>120000</v>
      </c>
      <c r="F16" s="19">
        <v>33</v>
      </c>
      <c r="G16" s="19">
        <v>13</v>
      </c>
      <c r="H16" s="19">
        <v>12</v>
      </c>
      <c r="I16" s="19">
        <v>4</v>
      </c>
      <c r="J16" s="19">
        <v>5</v>
      </c>
      <c r="K16" s="19">
        <v>4</v>
      </c>
      <c r="L16" s="19">
        <v>4</v>
      </c>
      <c r="M16" s="15">
        <f t="shared" si="0"/>
        <v>75</v>
      </c>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row>
    <row r="17" spans="1:80" s="5" customFormat="1" ht="12.75" customHeight="1">
      <c r="A17" s="25" t="s">
        <v>52</v>
      </c>
      <c r="B17" s="11" t="s">
        <v>53</v>
      </c>
      <c r="C17" s="30" t="s">
        <v>54</v>
      </c>
      <c r="D17" s="14">
        <v>1151450</v>
      </c>
      <c r="E17" s="14">
        <v>150000</v>
      </c>
      <c r="F17" s="19">
        <v>33</v>
      </c>
      <c r="G17" s="19">
        <v>14</v>
      </c>
      <c r="H17" s="19">
        <v>12</v>
      </c>
      <c r="I17" s="19">
        <v>4</v>
      </c>
      <c r="J17" s="19">
        <v>5</v>
      </c>
      <c r="K17" s="19">
        <v>4</v>
      </c>
      <c r="L17" s="19">
        <v>4</v>
      </c>
      <c r="M17" s="15">
        <f t="shared" si="0"/>
        <v>76</v>
      </c>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row>
    <row r="18" spans="1:80" s="5" customFormat="1" ht="12.75" customHeight="1">
      <c r="A18" s="25" t="s">
        <v>57</v>
      </c>
      <c r="B18" s="11" t="s">
        <v>58</v>
      </c>
      <c r="C18" s="30" t="s">
        <v>59</v>
      </c>
      <c r="D18" s="14">
        <v>2732880</v>
      </c>
      <c r="E18" s="14">
        <v>150000</v>
      </c>
      <c r="F18" s="8">
        <v>35</v>
      </c>
      <c r="G18" s="8">
        <v>14</v>
      </c>
      <c r="H18" s="8">
        <v>13</v>
      </c>
      <c r="I18" s="8">
        <v>5</v>
      </c>
      <c r="J18" s="8">
        <v>9</v>
      </c>
      <c r="K18" s="8">
        <v>9</v>
      </c>
      <c r="L18" s="8">
        <v>5</v>
      </c>
      <c r="M18" s="15">
        <f t="shared" si="0"/>
        <v>90</v>
      </c>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row>
    <row r="19" spans="1:80" s="5" customFormat="1" ht="12.75" customHeight="1">
      <c r="A19" s="25" t="s">
        <v>60</v>
      </c>
      <c r="B19" s="11" t="s">
        <v>61</v>
      </c>
      <c r="C19" s="30" t="s">
        <v>62</v>
      </c>
      <c r="D19" s="14">
        <v>511900</v>
      </c>
      <c r="E19" s="14">
        <v>45000</v>
      </c>
      <c r="F19" s="8">
        <v>35</v>
      </c>
      <c r="G19" s="8">
        <v>14</v>
      </c>
      <c r="H19" s="8">
        <v>13</v>
      </c>
      <c r="I19" s="8">
        <v>5</v>
      </c>
      <c r="J19" s="8">
        <v>8</v>
      </c>
      <c r="K19" s="8">
        <v>7</v>
      </c>
      <c r="L19" s="8">
        <v>5</v>
      </c>
      <c r="M19" s="15">
        <f t="shared" si="0"/>
        <v>87</v>
      </c>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row>
    <row r="20" spans="1:80" s="5" customFormat="1" ht="12.75" customHeight="1">
      <c r="A20" s="25" t="s">
        <v>64</v>
      </c>
      <c r="B20" s="11" t="s">
        <v>65</v>
      </c>
      <c r="C20" s="30" t="s">
        <v>66</v>
      </c>
      <c r="D20" s="14">
        <v>234690</v>
      </c>
      <c r="E20" s="14">
        <v>150000</v>
      </c>
      <c r="F20" s="8">
        <v>35</v>
      </c>
      <c r="G20" s="8">
        <v>14</v>
      </c>
      <c r="H20" s="8">
        <v>13</v>
      </c>
      <c r="I20" s="8">
        <v>5</v>
      </c>
      <c r="J20" s="8">
        <v>9</v>
      </c>
      <c r="K20" s="8">
        <v>9</v>
      </c>
      <c r="L20" s="8">
        <v>5</v>
      </c>
      <c r="M20" s="15">
        <f t="shared" si="0"/>
        <v>90</v>
      </c>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row>
    <row r="21" spans="1:80" s="5" customFormat="1" ht="12.75" customHeight="1">
      <c r="A21" s="6" t="s">
        <v>67</v>
      </c>
      <c r="B21" s="11" t="s">
        <v>65</v>
      </c>
      <c r="C21" s="20" t="s">
        <v>68</v>
      </c>
      <c r="D21" s="21">
        <v>1892650</v>
      </c>
      <c r="E21" s="21">
        <v>500000</v>
      </c>
      <c r="F21" s="8">
        <v>35</v>
      </c>
      <c r="G21" s="8">
        <v>14</v>
      </c>
      <c r="H21" s="8">
        <v>13</v>
      </c>
      <c r="I21" s="8">
        <v>5</v>
      </c>
      <c r="J21" s="8">
        <v>9</v>
      </c>
      <c r="K21" s="8">
        <v>9</v>
      </c>
      <c r="L21" s="8">
        <v>5</v>
      </c>
      <c r="M21" s="15">
        <f t="shared" si="0"/>
        <v>90</v>
      </c>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row>
    <row r="22" spans="1:80" s="5" customFormat="1" ht="12.75" customHeight="1">
      <c r="A22" s="25" t="s">
        <v>70</v>
      </c>
      <c r="B22" s="11" t="s">
        <v>71</v>
      </c>
      <c r="C22" s="24" t="s">
        <v>72</v>
      </c>
      <c r="D22" s="14">
        <v>7530900</v>
      </c>
      <c r="E22" s="14">
        <v>4600000</v>
      </c>
      <c r="F22" s="8">
        <v>30</v>
      </c>
      <c r="G22" s="8">
        <v>14</v>
      </c>
      <c r="H22" s="8">
        <v>13</v>
      </c>
      <c r="I22" s="8">
        <v>5</v>
      </c>
      <c r="J22" s="8">
        <v>9</v>
      </c>
      <c r="K22" s="8">
        <v>9</v>
      </c>
      <c r="L22" s="8">
        <v>5</v>
      </c>
      <c r="M22" s="15">
        <f t="shared" si="0"/>
        <v>85</v>
      </c>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row>
    <row r="23" spans="1:80" s="5" customFormat="1" ht="12.75" customHeight="1">
      <c r="A23" s="25" t="s">
        <v>74</v>
      </c>
      <c r="B23" s="11" t="s">
        <v>71</v>
      </c>
      <c r="C23" s="24" t="s">
        <v>72</v>
      </c>
      <c r="D23" s="14">
        <v>3062960</v>
      </c>
      <c r="E23" s="14">
        <v>450000</v>
      </c>
      <c r="F23" s="8">
        <v>35</v>
      </c>
      <c r="G23" s="8">
        <v>14</v>
      </c>
      <c r="H23" s="8">
        <v>14</v>
      </c>
      <c r="I23" s="8">
        <v>5</v>
      </c>
      <c r="J23" s="8">
        <v>8</v>
      </c>
      <c r="K23" s="8">
        <v>8</v>
      </c>
      <c r="L23" s="8">
        <v>5</v>
      </c>
      <c r="M23" s="15">
        <f t="shared" si="0"/>
        <v>89</v>
      </c>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row>
    <row r="24" spans="1:80" s="5" customFormat="1" ht="12.75" customHeight="1">
      <c r="A24" s="25" t="s">
        <v>77</v>
      </c>
      <c r="B24" s="11" t="s">
        <v>78</v>
      </c>
      <c r="C24" s="30" t="s">
        <v>79</v>
      </c>
      <c r="D24" s="14">
        <v>300000</v>
      </c>
      <c r="E24" s="14">
        <v>200000</v>
      </c>
      <c r="F24" s="8">
        <v>28</v>
      </c>
      <c r="G24" s="8">
        <v>13</v>
      </c>
      <c r="H24" s="8">
        <v>14</v>
      </c>
      <c r="I24" s="8">
        <v>5</v>
      </c>
      <c r="J24" s="8">
        <v>7</v>
      </c>
      <c r="K24" s="8">
        <v>7</v>
      </c>
      <c r="L24" s="8">
        <v>5</v>
      </c>
      <c r="M24" s="15">
        <f t="shared" si="0"/>
        <v>79</v>
      </c>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row>
    <row r="25" spans="1:80" s="5" customFormat="1" ht="12.75" customHeight="1">
      <c r="A25" s="6" t="s">
        <v>81</v>
      </c>
      <c r="B25" s="20" t="s">
        <v>82</v>
      </c>
      <c r="C25" s="20" t="s">
        <v>83</v>
      </c>
      <c r="D25" s="14">
        <v>153400</v>
      </c>
      <c r="E25" s="14">
        <v>120000</v>
      </c>
      <c r="F25" s="8">
        <v>30</v>
      </c>
      <c r="G25" s="8">
        <v>12</v>
      </c>
      <c r="H25" s="8">
        <v>13</v>
      </c>
      <c r="I25" s="8">
        <v>5</v>
      </c>
      <c r="J25" s="8">
        <v>7</v>
      </c>
      <c r="K25" s="8">
        <v>9</v>
      </c>
      <c r="L25" s="8">
        <v>4</v>
      </c>
      <c r="M25" s="15">
        <f t="shared" si="0"/>
        <v>80</v>
      </c>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row>
    <row r="26" spans="1:80" s="5" customFormat="1" ht="12.75" customHeight="1">
      <c r="A26" s="25" t="s">
        <v>85</v>
      </c>
      <c r="B26" s="11" t="s">
        <v>86</v>
      </c>
      <c r="C26" s="31" t="s">
        <v>87</v>
      </c>
      <c r="D26" s="14">
        <v>143000</v>
      </c>
      <c r="E26" s="14">
        <v>119000</v>
      </c>
      <c r="F26" s="22">
        <v>30</v>
      </c>
      <c r="G26" s="22">
        <v>14</v>
      </c>
      <c r="H26" s="22">
        <v>13</v>
      </c>
      <c r="I26" s="22">
        <v>5</v>
      </c>
      <c r="J26" s="22">
        <v>9</v>
      </c>
      <c r="K26" s="22">
        <v>9</v>
      </c>
      <c r="L26" s="22">
        <v>4</v>
      </c>
      <c r="M26" s="15">
        <f t="shared" si="0"/>
        <v>84</v>
      </c>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row>
    <row r="27" spans="1:80" s="5" customFormat="1" ht="12.75" customHeight="1">
      <c r="A27" s="25" t="s">
        <v>89</v>
      </c>
      <c r="B27" s="32" t="s">
        <v>90</v>
      </c>
      <c r="C27" s="30" t="s">
        <v>91</v>
      </c>
      <c r="D27" s="14">
        <v>247900</v>
      </c>
      <c r="E27" s="14">
        <v>150000</v>
      </c>
      <c r="F27" s="22">
        <v>40</v>
      </c>
      <c r="G27" s="22">
        <v>15</v>
      </c>
      <c r="H27" s="22">
        <v>14</v>
      </c>
      <c r="I27" s="22">
        <v>5</v>
      </c>
      <c r="J27" s="22">
        <v>9</v>
      </c>
      <c r="K27" s="22">
        <v>9</v>
      </c>
      <c r="L27" s="22">
        <v>5</v>
      </c>
      <c r="M27" s="15">
        <f t="shared" si="0"/>
        <v>97</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row>
    <row r="28" spans="1:80" s="4" customFormat="1" ht="12.75" customHeight="1">
      <c r="A28" s="25" t="s">
        <v>92</v>
      </c>
      <c r="B28" s="11" t="s">
        <v>93</v>
      </c>
      <c r="C28" s="30" t="s">
        <v>94</v>
      </c>
      <c r="D28" s="14">
        <v>198000</v>
      </c>
      <c r="E28" s="14">
        <v>100000</v>
      </c>
      <c r="F28" s="8">
        <v>35</v>
      </c>
      <c r="G28" s="8">
        <v>14</v>
      </c>
      <c r="H28" s="8">
        <v>15</v>
      </c>
      <c r="I28" s="8">
        <v>5</v>
      </c>
      <c r="J28" s="8">
        <v>10</v>
      </c>
      <c r="K28" s="8">
        <v>10</v>
      </c>
      <c r="L28" s="8">
        <v>5</v>
      </c>
      <c r="M28" s="15">
        <f t="shared" si="0"/>
        <v>94</v>
      </c>
    </row>
    <row r="29" spans="1:80" s="4" customFormat="1" ht="12.75" customHeight="1">
      <c r="A29" s="25" t="s">
        <v>96</v>
      </c>
      <c r="B29" s="11" t="s">
        <v>97</v>
      </c>
      <c r="C29" s="30" t="s">
        <v>98</v>
      </c>
      <c r="D29" s="14">
        <v>186000</v>
      </c>
      <c r="E29" s="14">
        <v>100000</v>
      </c>
      <c r="F29" s="8">
        <v>36</v>
      </c>
      <c r="G29" s="8">
        <v>12</v>
      </c>
      <c r="H29" s="8">
        <v>14</v>
      </c>
      <c r="I29" s="8">
        <v>5</v>
      </c>
      <c r="J29" s="8">
        <v>8</v>
      </c>
      <c r="K29" s="8">
        <v>8</v>
      </c>
      <c r="L29" s="8">
        <v>3</v>
      </c>
      <c r="M29" s="15">
        <f t="shared" si="0"/>
        <v>86</v>
      </c>
    </row>
    <row r="30" spans="1:80" s="4" customFormat="1" ht="12.75" customHeight="1">
      <c r="A30" s="25" t="s">
        <v>102</v>
      </c>
      <c r="B30" s="11" t="s">
        <v>103</v>
      </c>
      <c r="C30" s="30" t="s">
        <v>104</v>
      </c>
      <c r="D30" s="14">
        <v>200000</v>
      </c>
      <c r="E30" s="14">
        <v>180000</v>
      </c>
      <c r="F30" s="8">
        <v>34</v>
      </c>
      <c r="G30" s="8">
        <v>13</v>
      </c>
      <c r="H30" s="8">
        <v>13</v>
      </c>
      <c r="I30" s="8">
        <v>5</v>
      </c>
      <c r="J30" s="8">
        <v>10</v>
      </c>
      <c r="K30" s="8">
        <v>10</v>
      </c>
      <c r="L30" s="8">
        <v>5</v>
      </c>
      <c r="M30" s="15">
        <f t="shared" si="0"/>
        <v>90</v>
      </c>
    </row>
    <row r="31" spans="1:80" s="4" customFormat="1" ht="12.75" customHeight="1">
      <c r="A31" s="25" t="s">
        <v>106</v>
      </c>
      <c r="B31" s="11" t="s">
        <v>93</v>
      </c>
      <c r="C31" s="30" t="s">
        <v>107</v>
      </c>
      <c r="D31" s="14">
        <v>128300</v>
      </c>
      <c r="E31" s="14">
        <v>60000</v>
      </c>
      <c r="F31" s="8">
        <v>35</v>
      </c>
      <c r="G31" s="8">
        <v>14</v>
      </c>
      <c r="H31" s="8">
        <v>15</v>
      </c>
      <c r="I31" s="8">
        <v>5</v>
      </c>
      <c r="J31" s="8">
        <v>10</v>
      </c>
      <c r="K31" s="8">
        <v>10</v>
      </c>
      <c r="L31" s="8">
        <v>5</v>
      </c>
      <c r="M31" s="15">
        <f t="shared" si="0"/>
        <v>94</v>
      </c>
    </row>
    <row r="32" spans="1:80" s="4" customFormat="1" ht="12.75" customHeight="1">
      <c r="A32" s="25" t="s">
        <v>108</v>
      </c>
      <c r="B32" s="32" t="s">
        <v>90</v>
      </c>
      <c r="C32" s="31" t="s">
        <v>109</v>
      </c>
      <c r="D32" s="14">
        <v>291500</v>
      </c>
      <c r="E32" s="14">
        <v>200000</v>
      </c>
      <c r="F32" s="8">
        <v>30</v>
      </c>
      <c r="G32" s="8">
        <v>14</v>
      </c>
      <c r="H32" s="8">
        <v>13</v>
      </c>
      <c r="I32" s="8">
        <v>5</v>
      </c>
      <c r="J32" s="8">
        <v>9</v>
      </c>
      <c r="K32" s="8">
        <v>10</v>
      </c>
      <c r="L32" s="8">
        <v>5</v>
      </c>
      <c r="M32" s="15">
        <f t="shared" si="0"/>
        <v>86</v>
      </c>
    </row>
    <row r="33" spans="1:14" s="4" customFormat="1" ht="12.75" customHeight="1">
      <c r="A33" s="25" t="s">
        <v>110</v>
      </c>
      <c r="B33" s="11" t="s">
        <v>111</v>
      </c>
      <c r="C33" s="31" t="s">
        <v>112</v>
      </c>
      <c r="D33" s="14">
        <v>124000</v>
      </c>
      <c r="E33" s="14">
        <v>90000</v>
      </c>
      <c r="F33" s="8">
        <v>30</v>
      </c>
      <c r="G33" s="8">
        <v>12</v>
      </c>
      <c r="H33" s="8">
        <v>13</v>
      </c>
      <c r="I33" s="8">
        <v>5</v>
      </c>
      <c r="J33" s="8">
        <v>8</v>
      </c>
      <c r="K33" s="8">
        <v>9</v>
      </c>
      <c r="L33" s="8">
        <v>5</v>
      </c>
      <c r="M33" s="15">
        <f t="shared" si="0"/>
        <v>82</v>
      </c>
    </row>
    <row r="34" spans="1:14" s="4" customFormat="1" ht="12.75" customHeight="1">
      <c r="A34" s="25" t="s">
        <v>114</v>
      </c>
      <c r="B34" s="11" t="s">
        <v>86</v>
      </c>
      <c r="C34" s="31" t="s">
        <v>115</v>
      </c>
      <c r="D34" s="14">
        <v>128000</v>
      </c>
      <c r="E34" s="14">
        <v>90000</v>
      </c>
      <c r="F34" s="8">
        <v>30</v>
      </c>
      <c r="G34" s="8">
        <v>11</v>
      </c>
      <c r="H34" s="8">
        <v>13</v>
      </c>
      <c r="I34" s="8">
        <v>5</v>
      </c>
      <c r="J34" s="8">
        <v>8</v>
      </c>
      <c r="K34" s="8">
        <v>7</v>
      </c>
      <c r="L34" s="8">
        <v>4</v>
      </c>
      <c r="M34" s="15">
        <f t="shared" si="0"/>
        <v>78</v>
      </c>
    </row>
    <row r="35" spans="1:14" s="4" customFormat="1" ht="12.6" customHeight="1">
      <c r="A35" s="25" t="s">
        <v>116</v>
      </c>
      <c r="B35" s="11" t="s">
        <v>117</v>
      </c>
      <c r="C35" s="31" t="s">
        <v>118</v>
      </c>
      <c r="D35" s="14">
        <v>154845</v>
      </c>
      <c r="E35" s="14">
        <v>102362</v>
      </c>
      <c r="F35" s="8">
        <v>30</v>
      </c>
      <c r="G35" s="8">
        <v>14</v>
      </c>
      <c r="H35" s="8">
        <v>13</v>
      </c>
      <c r="I35" s="8">
        <v>5</v>
      </c>
      <c r="J35" s="8">
        <v>8</v>
      </c>
      <c r="K35" s="8">
        <v>9</v>
      </c>
      <c r="L35" s="8">
        <v>3</v>
      </c>
      <c r="M35" s="15">
        <f t="shared" si="0"/>
        <v>82</v>
      </c>
    </row>
    <row r="36" spans="1:14" s="4" customFormat="1" ht="12.75" customHeight="1">
      <c r="A36" s="37" t="s">
        <v>120</v>
      </c>
      <c r="B36" s="38" t="s">
        <v>121</v>
      </c>
      <c r="C36" s="39" t="s">
        <v>122</v>
      </c>
      <c r="D36" s="14">
        <v>400000</v>
      </c>
      <c r="E36" s="40">
        <v>200000</v>
      </c>
      <c r="F36" s="8">
        <v>30</v>
      </c>
      <c r="G36" s="8">
        <v>13</v>
      </c>
      <c r="H36" s="8">
        <v>12</v>
      </c>
      <c r="I36" s="8">
        <v>5</v>
      </c>
      <c r="J36" s="8">
        <v>9</v>
      </c>
      <c r="K36" s="8">
        <v>8</v>
      </c>
      <c r="L36" s="8">
        <v>4</v>
      </c>
      <c r="M36" s="15">
        <f t="shared" si="0"/>
        <v>81</v>
      </c>
    </row>
    <row r="37" spans="1:14" s="4" customFormat="1" ht="12.75" customHeight="1">
      <c r="A37" s="37" t="s">
        <v>125</v>
      </c>
      <c r="B37" s="38" t="s">
        <v>126</v>
      </c>
      <c r="C37" s="39" t="s">
        <v>127</v>
      </c>
      <c r="D37" s="40">
        <v>285000</v>
      </c>
      <c r="E37" s="40">
        <v>45000</v>
      </c>
      <c r="F37" s="8">
        <v>36</v>
      </c>
      <c r="G37" s="8">
        <v>14</v>
      </c>
      <c r="H37" s="8">
        <v>12</v>
      </c>
      <c r="I37" s="8">
        <v>5</v>
      </c>
      <c r="J37" s="8">
        <v>9</v>
      </c>
      <c r="K37" s="8">
        <v>8</v>
      </c>
      <c r="L37" s="8">
        <v>5</v>
      </c>
      <c r="M37" s="15">
        <f t="shared" si="0"/>
        <v>89</v>
      </c>
    </row>
    <row r="38" spans="1:14" s="4" customFormat="1" ht="12.75" customHeight="1">
      <c r="A38" s="37" t="s">
        <v>129</v>
      </c>
      <c r="B38" s="38" t="s">
        <v>130</v>
      </c>
      <c r="C38" s="39" t="s">
        <v>131</v>
      </c>
      <c r="D38" s="40">
        <v>224440</v>
      </c>
      <c r="E38" s="40">
        <v>150000</v>
      </c>
      <c r="F38" s="8">
        <v>29</v>
      </c>
      <c r="G38" s="8">
        <v>13</v>
      </c>
      <c r="H38" s="8">
        <v>12</v>
      </c>
      <c r="I38" s="8">
        <v>5</v>
      </c>
      <c r="J38" s="8">
        <v>9</v>
      </c>
      <c r="K38" s="8">
        <v>9</v>
      </c>
      <c r="L38" s="8">
        <v>5</v>
      </c>
      <c r="M38" s="15">
        <f t="shared" si="0"/>
        <v>82</v>
      </c>
    </row>
    <row r="39" spans="1:14" s="4" customFormat="1" ht="12.75" customHeight="1">
      <c r="A39" s="37" t="s">
        <v>133</v>
      </c>
      <c r="B39" s="38" t="s">
        <v>53</v>
      </c>
      <c r="C39" s="39" t="s">
        <v>134</v>
      </c>
      <c r="D39" s="40">
        <v>186205</v>
      </c>
      <c r="E39" s="40">
        <v>100000</v>
      </c>
      <c r="F39" s="8">
        <v>31</v>
      </c>
      <c r="G39" s="8">
        <v>14</v>
      </c>
      <c r="H39" s="8">
        <v>13</v>
      </c>
      <c r="I39" s="8">
        <v>5</v>
      </c>
      <c r="J39" s="8">
        <v>9</v>
      </c>
      <c r="K39" s="8">
        <v>9</v>
      </c>
      <c r="L39" s="8">
        <v>5</v>
      </c>
      <c r="M39" s="15">
        <f t="shared" si="0"/>
        <v>86</v>
      </c>
    </row>
    <row r="40" spans="1:14" s="4" customFormat="1" ht="12.75" customHeight="1">
      <c r="A40" s="37" t="s">
        <v>135</v>
      </c>
      <c r="B40" s="38" t="s">
        <v>136</v>
      </c>
      <c r="C40" s="39" t="s">
        <v>137</v>
      </c>
      <c r="D40" s="40">
        <v>2750000</v>
      </c>
      <c r="E40" s="40">
        <v>1900000</v>
      </c>
      <c r="F40" s="8">
        <v>35</v>
      </c>
      <c r="G40" s="8">
        <v>15</v>
      </c>
      <c r="H40" s="8">
        <v>15</v>
      </c>
      <c r="I40" s="8">
        <v>5</v>
      </c>
      <c r="J40" s="8">
        <v>9</v>
      </c>
      <c r="K40" s="8">
        <v>9</v>
      </c>
      <c r="L40" s="8">
        <v>5</v>
      </c>
      <c r="M40" s="15">
        <f t="shared" si="0"/>
        <v>93</v>
      </c>
    </row>
    <row r="41" spans="1:14" ht="12.75" customHeight="1">
      <c r="A41" s="25" t="s">
        <v>139</v>
      </c>
      <c r="B41" s="11" t="s">
        <v>140</v>
      </c>
      <c r="C41" s="31" t="s">
        <v>141</v>
      </c>
      <c r="D41" s="14">
        <v>47000</v>
      </c>
      <c r="E41" s="14">
        <v>30000</v>
      </c>
      <c r="F41" s="8">
        <v>0</v>
      </c>
      <c r="G41" s="8">
        <v>0</v>
      </c>
      <c r="H41" s="8">
        <v>0</v>
      </c>
      <c r="I41" s="8">
        <v>0</v>
      </c>
      <c r="J41" s="8">
        <v>0</v>
      </c>
      <c r="K41" s="8">
        <v>0</v>
      </c>
      <c r="L41" s="8">
        <v>0</v>
      </c>
      <c r="M41" s="15">
        <f t="shared" si="0"/>
        <v>0</v>
      </c>
      <c r="N41" s="2" t="s">
        <v>185</v>
      </c>
    </row>
    <row r="42" spans="1:14" ht="12.75" customHeight="1">
      <c r="A42" s="25" t="s">
        <v>143</v>
      </c>
      <c r="B42" s="11" t="s">
        <v>126</v>
      </c>
      <c r="C42" s="31" t="s">
        <v>144</v>
      </c>
      <c r="D42" s="14">
        <v>250000</v>
      </c>
      <c r="E42" s="14">
        <v>100000</v>
      </c>
      <c r="F42" s="8">
        <v>0</v>
      </c>
      <c r="G42" s="8">
        <v>0</v>
      </c>
      <c r="H42" s="8">
        <v>0</v>
      </c>
      <c r="I42" s="8">
        <v>0</v>
      </c>
      <c r="J42" s="8">
        <v>0</v>
      </c>
      <c r="K42" s="8">
        <v>0</v>
      </c>
      <c r="L42" s="8">
        <v>0</v>
      </c>
      <c r="M42" s="15">
        <f t="shared" si="0"/>
        <v>0</v>
      </c>
      <c r="N42" s="2" t="s">
        <v>185</v>
      </c>
    </row>
    <row r="43" spans="1:14" ht="12.75" customHeight="1">
      <c r="A43" s="25" t="s">
        <v>145</v>
      </c>
      <c r="B43" s="32" t="s">
        <v>90</v>
      </c>
      <c r="C43" s="31" t="s">
        <v>146</v>
      </c>
      <c r="D43" s="14">
        <v>101700</v>
      </c>
      <c r="E43" s="14">
        <v>60000</v>
      </c>
      <c r="F43" s="8">
        <v>0</v>
      </c>
      <c r="G43" s="8">
        <v>0</v>
      </c>
      <c r="H43" s="8">
        <v>0</v>
      </c>
      <c r="I43" s="8">
        <v>0</v>
      </c>
      <c r="J43" s="8">
        <v>0</v>
      </c>
      <c r="K43" s="8">
        <v>0</v>
      </c>
      <c r="L43" s="8">
        <v>0</v>
      </c>
      <c r="M43" s="15">
        <f t="shared" si="0"/>
        <v>0</v>
      </c>
      <c r="N43" s="2" t="s">
        <v>185</v>
      </c>
    </row>
    <row r="44" spans="1:14" ht="12.75" customHeight="1">
      <c r="A44" s="42" t="s">
        <v>148</v>
      </c>
      <c r="B44" s="43" t="s">
        <v>149</v>
      </c>
      <c r="C44" s="44" t="s">
        <v>150</v>
      </c>
      <c r="D44" s="45">
        <v>1085660</v>
      </c>
      <c r="E44" s="45">
        <v>390000</v>
      </c>
      <c r="F44" s="46">
        <v>0</v>
      </c>
      <c r="G44" s="46">
        <v>0</v>
      </c>
      <c r="H44" s="46">
        <v>0</v>
      </c>
      <c r="I44" s="46">
        <v>0</v>
      </c>
      <c r="J44" s="46">
        <v>0</v>
      </c>
      <c r="K44" s="46">
        <v>0</v>
      </c>
      <c r="L44" s="46">
        <v>0</v>
      </c>
      <c r="M44" s="15">
        <f t="shared" si="0"/>
        <v>0</v>
      </c>
      <c r="N44" s="2" t="s">
        <v>185</v>
      </c>
    </row>
    <row r="45" spans="1:14" ht="12.75" customHeight="1">
      <c r="A45" s="52" t="s">
        <v>154</v>
      </c>
      <c r="B45" s="53" t="s">
        <v>130</v>
      </c>
      <c r="C45" s="54" t="s">
        <v>155</v>
      </c>
      <c r="D45" s="59">
        <v>222875</v>
      </c>
      <c r="E45" s="59">
        <v>150000</v>
      </c>
      <c r="F45" s="46">
        <v>0</v>
      </c>
      <c r="G45" s="46">
        <v>0</v>
      </c>
      <c r="H45" s="46">
        <v>0</v>
      </c>
      <c r="I45" s="46">
        <v>0</v>
      </c>
      <c r="J45" s="46">
        <v>0</v>
      </c>
      <c r="K45" s="46">
        <v>0</v>
      </c>
      <c r="L45" s="46">
        <v>0</v>
      </c>
      <c r="M45" s="15">
        <f t="shared" si="0"/>
        <v>0</v>
      </c>
      <c r="N45" s="2" t="s">
        <v>185</v>
      </c>
    </row>
    <row r="46" spans="1:14" ht="12.75" customHeight="1">
      <c r="A46" s="52" t="s">
        <v>156</v>
      </c>
      <c r="B46" s="53" t="s">
        <v>157</v>
      </c>
      <c r="C46" s="54" t="s">
        <v>158</v>
      </c>
      <c r="D46" s="59">
        <v>165000</v>
      </c>
      <c r="E46" s="59">
        <v>100000</v>
      </c>
      <c r="F46" s="46">
        <v>0</v>
      </c>
      <c r="G46" s="46">
        <v>0</v>
      </c>
      <c r="H46" s="46">
        <v>0</v>
      </c>
      <c r="I46" s="46">
        <v>0</v>
      </c>
      <c r="J46" s="46">
        <v>0</v>
      </c>
      <c r="K46" s="46">
        <v>0</v>
      </c>
      <c r="L46" s="46">
        <v>0</v>
      </c>
      <c r="M46" s="15">
        <f t="shared" si="0"/>
        <v>0</v>
      </c>
      <c r="N46" s="2" t="s">
        <v>185</v>
      </c>
    </row>
    <row r="47" spans="1:14" ht="12.75" customHeight="1">
      <c r="A47" s="62" t="s">
        <v>159</v>
      </c>
      <c r="B47" s="53" t="s">
        <v>160</v>
      </c>
      <c r="C47" s="54" t="s">
        <v>161</v>
      </c>
      <c r="D47" s="59">
        <v>3079082</v>
      </c>
      <c r="E47" s="59">
        <v>430000</v>
      </c>
      <c r="F47" s="46">
        <v>0</v>
      </c>
      <c r="G47" s="46">
        <v>0</v>
      </c>
      <c r="H47" s="46">
        <v>0</v>
      </c>
      <c r="I47" s="46">
        <v>0</v>
      </c>
      <c r="J47" s="46">
        <v>0</v>
      </c>
      <c r="K47" s="46">
        <v>0</v>
      </c>
      <c r="L47" s="46">
        <v>0</v>
      </c>
      <c r="M47" s="15">
        <f t="shared" si="0"/>
        <v>0</v>
      </c>
      <c r="N47" s="2" t="s">
        <v>185</v>
      </c>
    </row>
    <row r="48" spans="1:14" s="51" customFormat="1" ht="12.75" customHeight="1">
      <c r="A48" s="64" t="s">
        <v>162</v>
      </c>
      <c r="B48" s="65" t="s">
        <v>160</v>
      </c>
      <c r="C48" s="60" t="s">
        <v>161</v>
      </c>
      <c r="D48" s="59">
        <v>890000</v>
      </c>
      <c r="E48" s="59">
        <v>180000</v>
      </c>
      <c r="F48" s="46">
        <v>0</v>
      </c>
      <c r="G48" s="46">
        <v>0</v>
      </c>
      <c r="H48" s="46">
        <v>0</v>
      </c>
      <c r="I48" s="46">
        <v>0</v>
      </c>
      <c r="J48" s="46">
        <v>0</v>
      </c>
      <c r="K48" s="46">
        <v>0</v>
      </c>
      <c r="L48" s="46">
        <v>0</v>
      </c>
      <c r="M48" s="15">
        <f t="shared" si="0"/>
        <v>0</v>
      </c>
      <c r="N48" s="2" t="s">
        <v>185</v>
      </c>
    </row>
    <row r="49" spans="1:14" s="51" customFormat="1" ht="12.75" customHeight="1">
      <c r="A49" s="64" t="s">
        <v>163</v>
      </c>
      <c r="B49" s="65" t="s">
        <v>160</v>
      </c>
      <c r="C49" s="60" t="s">
        <v>164</v>
      </c>
      <c r="D49" s="59">
        <v>2299990</v>
      </c>
      <c r="E49" s="59">
        <v>230000</v>
      </c>
      <c r="F49" s="46">
        <v>0</v>
      </c>
      <c r="G49" s="46">
        <v>0</v>
      </c>
      <c r="H49" s="46">
        <v>0</v>
      </c>
      <c r="I49" s="46">
        <v>0</v>
      </c>
      <c r="J49" s="46">
        <v>0</v>
      </c>
      <c r="K49" s="46">
        <v>0</v>
      </c>
      <c r="L49" s="46">
        <v>0</v>
      </c>
      <c r="M49" s="15">
        <f t="shared" si="0"/>
        <v>0</v>
      </c>
      <c r="N49" s="2" t="s">
        <v>185</v>
      </c>
    </row>
    <row r="50" spans="1:14" s="51" customFormat="1" ht="12.75" customHeight="1">
      <c r="A50" s="66" t="s">
        <v>165</v>
      </c>
      <c r="B50" s="65" t="s">
        <v>166</v>
      </c>
      <c r="C50" s="60" t="s">
        <v>167</v>
      </c>
      <c r="D50" s="59">
        <v>97280</v>
      </c>
      <c r="E50" s="59">
        <v>82280</v>
      </c>
      <c r="F50" s="46">
        <v>0</v>
      </c>
      <c r="G50" s="46">
        <v>0</v>
      </c>
      <c r="H50" s="46">
        <v>0</v>
      </c>
      <c r="I50" s="46">
        <v>0</v>
      </c>
      <c r="J50" s="46">
        <v>0</v>
      </c>
      <c r="K50" s="46">
        <v>0</v>
      </c>
      <c r="L50" s="46">
        <v>0</v>
      </c>
      <c r="M50" s="15">
        <f t="shared" si="0"/>
        <v>0</v>
      </c>
      <c r="N50" s="2" t="s">
        <v>185</v>
      </c>
    </row>
    <row r="51" spans="1:14" s="51" customFormat="1" ht="12.75" customHeight="1">
      <c r="A51" s="66" t="s">
        <v>169</v>
      </c>
      <c r="B51" s="65" t="s">
        <v>170</v>
      </c>
      <c r="C51" s="60" t="s">
        <v>171</v>
      </c>
      <c r="D51" s="59">
        <v>634485</v>
      </c>
      <c r="E51" s="59">
        <v>275000</v>
      </c>
      <c r="F51" s="46">
        <v>0</v>
      </c>
      <c r="G51" s="46">
        <v>0</v>
      </c>
      <c r="H51" s="46">
        <v>0</v>
      </c>
      <c r="I51" s="46">
        <v>0</v>
      </c>
      <c r="J51" s="46">
        <v>0</v>
      </c>
      <c r="K51" s="46">
        <v>0</v>
      </c>
      <c r="L51" s="46">
        <v>0</v>
      </c>
      <c r="M51" s="15">
        <f t="shared" si="0"/>
        <v>0</v>
      </c>
      <c r="N51" s="2" t="s">
        <v>185</v>
      </c>
    </row>
    <row r="52" spans="1:14" s="51" customFormat="1" ht="12.75" customHeight="1">
      <c r="A52" s="66" t="s">
        <v>172</v>
      </c>
      <c r="B52" s="65" t="s">
        <v>170</v>
      </c>
      <c r="C52" s="60" t="s">
        <v>173</v>
      </c>
      <c r="D52" s="59">
        <v>183572</v>
      </c>
      <c r="E52" s="59">
        <v>100000</v>
      </c>
      <c r="F52" s="46">
        <v>0</v>
      </c>
      <c r="G52" s="46">
        <v>0</v>
      </c>
      <c r="H52" s="46">
        <v>0</v>
      </c>
      <c r="I52" s="46">
        <v>0</v>
      </c>
      <c r="J52" s="46">
        <v>0</v>
      </c>
      <c r="K52" s="46">
        <v>0</v>
      </c>
      <c r="L52" s="46">
        <v>0</v>
      </c>
      <c r="M52" s="15">
        <f t="shared" si="0"/>
        <v>0</v>
      </c>
      <c r="N52" s="2" t="s">
        <v>185</v>
      </c>
    </row>
    <row r="53" spans="1:14" s="51" customFormat="1" ht="12.75" customHeight="1">
      <c r="A53" s="66" t="s">
        <v>175</v>
      </c>
      <c r="B53" s="65" t="s">
        <v>170</v>
      </c>
      <c r="C53" s="60" t="s">
        <v>176</v>
      </c>
      <c r="D53" s="59">
        <v>221113</v>
      </c>
      <c r="E53" s="59">
        <v>150000</v>
      </c>
      <c r="F53" s="46">
        <v>0</v>
      </c>
      <c r="G53" s="46">
        <v>0</v>
      </c>
      <c r="H53" s="46">
        <v>0</v>
      </c>
      <c r="I53" s="46">
        <v>0</v>
      </c>
      <c r="J53" s="46">
        <v>0</v>
      </c>
      <c r="K53" s="46">
        <v>0</v>
      </c>
      <c r="L53" s="46">
        <v>0</v>
      </c>
      <c r="M53" s="15">
        <f t="shared" si="0"/>
        <v>0</v>
      </c>
      <c r="N53" s="2" t="s">
        <v>185</v>
      </c>
    </row>
    <row r="54" spans="1:14" s="51" customFormat="1" ht="12.75" customHeight="1">
      <c r="A54" s="66" t="s">
        <v>177</v>
      </c>
      <c r="B54" s="65" t="s">
        <v>170</v>
      </c>
      <c r="C54" s="60" t="s">
        <v>178</v>
      </c>
      <c r="D54" s="59">
        <v>253741</v>
      </c>
      <c r="E54" s="59">
        <v>150000</v>
      </c>
      <c r="F54" s="46">
        <v>0</v>
      </c>
      <c r="G54" s="46">
        <v>0</v>
      </c>
      <c r="H54" s="46">
        <v>0</v>
      </c>
      <c r="I54" s="46">
        <v>0</v>
      </c>
      <c r="J54" s="46">
        <v>0</v>
      </c>
      <c r="K54" s="46">
        <v>0</v>
      </c>
      <c r="L54" s="46">
        <v>0</v>
      </c>
      <c r="M54" s="15">
        <f t="shared" si="0"/>
        <v>0</v>
      </c>
      <c r="N54" s="2" t="s">
        <v>185</v>
      </c>
    </row>
    <row r="55" spans="1:14" s="51" customFormat="1" ht="12.75" customHeight="1">
      <c r="A55" s="66" t="s">
        <v>179</v>
      </c>
      <c r="B55" s="65" t="s">
        <v>170</v>
      </c>
      <c r="C55" s="60" t="s">
        <v>180</v>
      </c>
      <c r="D55" s="59">
        <v>325417</v>
      </c>
      <c r="E55" s="69">
        <v>150000</v>
      </c>
      <c r="F55" s="75">
        <v>0</v>
      </c>
      <c r="G55" s="75">
        <v>0</v>
      </c>
      <c r="H55" s="75">
        <v>0</v>
      </c>
      <c r="I55" s="46">
        <v>0</v>
      </c>
      <c r="J55" s="75">
        <v>0</v>
      </c>
      <c r="K55" s="46">
        <v>0</v>
      </c>
      <c r="L55" s="46">
        <v>0</v>
      </c>
      <c r="M55" s="15">
        <f t="shared" si="0"/>
        <v>0</v>
      </c>
      <c r="N55" s="2" t="s">
        <v>185</v>
      </c>
    </row>
    <row r="56" spans="1:14" ht="12.6">
      <c r="A56" s="4"/>
      <c r="B56" s="4"/>
      <c r="C56" s="4"/>
      <c r="D56" s="34">
        <f>SUM(D14:D55)</f>
        <v>33711383</v>
      </c>
      <c r="E56" s="34">
        <f>SUM(E14:E55)</f>
        <v>12848642</v>
      </c>
      <c r="F56" s="4"/>
      <c r="G56" s="4"/>
      <c r="H56" s="4"/>
      <c r="I56" s="74"/>
      <c r="J56" s="4"/>
      <c r="K56" s="74"/>
      <c r="L56" s="74"/>
      <c r="M56" s="4"/>
    </row>
    <row r="57" spans="1:14" ht="12.6">
      <c r="A57" s="4"/>
      <c r="B57" s="4"/>
      <c r="C57" s="4"/>
      <c r="D57" s="4"/>
      <c r="E57" s="35"/>
      <c r="F57" s="4"/>
      <c r="G57" s="4"/>
      <c r="H57" s="4"/>
      <c r="I57" s="4"/>
      <c r="J57" s="4"/>
      <c r="K57" s="4"/>
      <c r="L57" s="4"/>
      <c r="M57" s="4"/>
    </row>
  </sheetData>
  <mergeCells count="17">
    <mergeCell ref="J11:J12"/>
    <mergeCell ref="K11:K12"/>
    <mergeCell ref="M11:M12"/>
    <mergeCell ref="L11:L12"/>
    <mergeCell ref="A6:C6"/>
    <mergeCell ref="D7:M7"/>
    <mergeCell ref="D8:M8"/>
    <mergeCell ref="D9:M9"/>
    <mergeCell ref="A11:A13"/>
    <mergeCell ref="B11:B13"/>
    <mergeCell ref="C11:C13"/>
    <mergeCell ref="D11:D13"/>
    <mergeCell ref="E11:E13"/>
    <mergeCell ref="F11:F12"/>
    <mergeCell ref="G11:G12"/>
    <mergeCell ref="H11:H12"/>
    <mergeCell ref="I11:I12"/>
  </mergeCells>
  <phoneticPr fontId="10" type="noConversion"/>
  <dataValidations count="4">
    <dataValidation type="decimal" operator="lessThanOrEqual" allowBlank="1" showInputMessage="1" showErrorMessage="1" error="max. 40" sqref="F14:F55" xr:uid="{24F93FB6-1B6D-4A87-A49B-60398157E2F9}">
      <formula1>40</formula1>
    </dataValidation>
    <dataValidation type="decimal" operator="lessThanOrEqual" allowBlank="1" showInputMessage="1" showErrorMessage="1" error="max. 15" sqref="G14:H55" xr:uid="{AA1179E6-4DDB-412B-9DB1-0C058E9EEFA8}">
      <formula1>15</formula1>
    </dataValidation>
    <dataValidation type="decimal" operator="lessThanOrEqual" allowBlank="1" showInputMessage="1" showErrorMessage="1" error="max. 10" sqref="J14:K55" xr:uid="{CB5D9408-175D-44B8-8621-6C8A4B369D36}">
      <formula1>10</formula1>
    </dataValidation>
    <dataValidation type="decimal" operator="lessThanOrEqual" allowBlank="1" showInputMessage="1" showErrorMessage="1" error="max. 5" sqref="L14:L55 I14:I55" xr:uid="{D50F80FE-7AAC-440D-BA54-2DF2FBFAF2B2}">
      <formula1>5</formula1>
    </dataValidation>
  </dataValidations>
  <pageMargins left="0.7" right="0.7" top="0.78740157499999996" bottom="0.78740157499999996" header="0.3" footer="0.3"/>
  <pageSetup scale="3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066D2-9B6A-4378-8AED-C193350E6E93}">
  <sheetPr>
    <pageSetUpPr fitToPage="1"/>
  </sheetPr>
  <dimension ref="A1:CB57"/>
  <sheetViews>
    <sheetView showGridLines="0" zoomScale="78" zoomScaleNormal="78" workbookViewId="0"/>
  </sheetViews>
  <sheetFormatPr defaultColWidth="9.140625" defaultRowHeight="12"/>
  <cols>
    <col min="1" max="1" width="11.7109375" style="2" customWidth="1"/>
    <col min="2" max="2" width="30" style="2" bestFit="1" customWidth="1"/>
    <col min="3" max="3" width="43.7109375" style="2" customWidth="1"/>
    <col min="4" max="4" width="15.5703125" style="2" customWidth="1"/>
    <col min="5" max="5" width="15" style="2" customWidth="1"/>
    <col min="6" max="6" width="9.7109375" style="2" customWidth="1"/>
    <col min="7" max="13" width="9.28515625" style="2" customWidth="1"/>
    <col min="14" max="16384" width="9.140625" style="2"/>
  </cols>
  <sheetData>
    <row r="1" spans="1:80" ht="38.25" customHeight="1">
      <c r="A1" s="1" t="s">
        <v>0</v>
      </c>
    </row>
    <row r="2" spans="1:80" ht="15" customHeight="1">
      <c r="A2" s="3" t="s">
        <v>1</v>
      </c>
      <c r="D2" s="3" t="s">
        <v>2</v>
      </c>
    </row>
    <row r="3" spans="1:80" ht="15" customHeight="1">
      <c r="A3" s="3" t="s">
        <v>3</v>
      </c>
      <c r="D3" s="2" t="s">
        <v>4</v>
      </c>
    </row>
    <row r="4" spans="1:80" ht="15" customHeight="1">
      <c r="A4" s="3" t="s">
        <v>5</v>
      </c>
    </row>
    <row r="5" spans="1:80" ht="15" customHeight="1">
      <c r="A5" s="3" t="s">
        <v>6</v>
      </c>
    </row>
    <row r="6" spans="1:80" ht="15" customHeight="1">
      <c r="A6" s="87" t="s">
        <v>7</v>
      </c>
      <c r="B6" s="87"/>
      <c r="C6" s="87"/>
      <c r="D6" s="3" t="s">
        <v>8</v>
      </c>
    </row>
    <row r="7" spans="1:80" ht="26.25" customHeight="1">
      <c r="A7" s="3" t="s">
        <v>9</v>
      </c>
      <c r="D7" s="92" t="s">
        <v>10</v>
      </c>
      <c r="E7" s="92"/>
      <c r="F7" s="92"/>
      <c r="G7" s="92"/>
      <c r="H7" s="92"/>
      <c r="I7" s="92"/>
      <c r="J7" s="92"/>
      <c r="K7" s="92"/>
      <c r="L7" s="92"/>
      <c r="M7" s="92"/>
    </row>
    <row r="8" spans="1:80" ht="36" customHeight="1">
      <c r="D8" s="92" t="s">
        <v>11</v>
      </c>
      <c r="E8" s="92"/>
      <c r="F8" s="92"/>
      <c r="G8" s="92"/>
      <c r="H8" s="92"/>
      <c r="I8" s="92"/>
      <c r="J8" s="92"/>
      <c r="K8" s="92"/>
      <c r="L8" s="92"/>
      <c r="M8" s="92"/>
    </row>
    <row r="9" spans="1:80">
      <c r="D9" s="92" t="s">
        <v>12</v>
      </c>
      <c r="E9" s="92"/>
      <c r="F9" s="92"/>
      <c r="G9" s="92"/>
      <c r="H9" s="92"/>
      <c r="I9" s="92"/>
      <c r="J9" s="92"/>
      <c r="K9" s="92"/>
      <c r="L9" s="92"/>
      <c r="M9" s="92"/>
    </row>
    <row r="10" spans="1:80" ht="15" customHeight="1">
      <c r="A10" s="3"/>
    </row>
    <row r="11" spans="1:80" ht="26.65" customHeight="1">
      <c r="A11" s="88" t="s">
        <v>13</v>
      </c>
      <c r="B11" s="88" t="s">
        <v>14</v>
      </c>
      <c r="C11" s="88" t="s">
        <v>15</v>
      </c>
      <c r="D11" s="88" t="s">
        <v>16</v>
      </c>
      <c r="E11" s="90" t="s">
        <v>17</v>
      </c>
      <c r="F11" s="88" t="s">
        <v>18</v>
      </c>
      <c r="G11" s="88" t="s">
        <v>19</v>
      </c>
      <c r="H11" s="88" t="s">
        <v>20</v>
      </c>
      <c r="I11" s="88" t="s">
        <v>21</v>
      </c>
      <c r="J11" s="88" t="s">
        <v>22</v>
      </c>
      <c r="K11" s="88" t="s">
        <v>23</v>
      </c>
      <c r="L11" s="88" t="s">
        <v>24</v>
      </c>
      <c r="M11" s="88" t="s">
        <v>25</v>
      </c>
    </row>
    <row r="12" spans="1:80" ht="59.45" customHeight="1">
      <c r="A12" s="88"/>
      <c r="B12" s="88"/>
      <c r="C12" s="88"/>
      <c r="D12" s="88"/>
      <c r="E12" s="90"/>
      <c r="F12" s="88"/>
      <c r="G12" s="88"/>
      <c r="H12" s="88"/>
      <c r="I12" s="88"/>
      <c r="J12" s="88"/>
      <c r="K12" s="88"/>
      <c r="L12" s="88"/>
      <c r="M12" s="88"/>
    </row>
    <row r="13" spans="1:80" ht="42" customHeight="1">
      <c r="A13" s="89"/>
      <c r="B13" s="89"/>
      <c r="C13" s="89"/>
      <c r="D13" s="89"/>
      <c r="E13" s="91"/>
      <c r="F13" s="71" t="s">
        <v>34</v>
      </c>
      <c r="G13" s="71" t="s">
        <v>35</v>
      </c>
      <c r="H13" s="71" t="s">
        <v>35</v>
      </c>
      <c r="I13" s="71" t="s">
        <v>36</v>
      </c>
      <c r="J13" s="71" t="s">
        <v>37</v>
      </c>
      <c r="K13" s="71" t="s">
        <v>37</v>
      </c>
      <c r="L13" s="71" t="s">
        <v>36</v>
      </c>
      <c r="M13" s="71"/>
    </row>
    <row r="14" spans="1:80" s="5" customFormat="1" ht="12.75" customHeight="1">
      <c r="A14" s="6" t="s">
        <v>38</v>
      </c>
      <c r="B14" s="7" t="s">
        <v>39</v>
      </c>
      <c r="C14" s="7" t="s">
        <v>40</v>
      </c>
      <c r="D14" s="14">
        <v>157000</v>
      </c>
      <c r="E14" s="14">
        <v>100000</v>
      </c>
      <c r="F14" s="15">
        <v>32</v>
      </c>
      <c r="G14" s="15">
        <v>11</v>
      </c>
      <c r="H14" s="15">
        <v>12</v>
      </c>
      <c r="I14" s="15">
        <v>5</v>
      </c>
      <c r="J14" s="15">
        <v>7</v>
      </c>
      <c r="K14" s="15">
        <v>7</v>
      </c>
      <c r="L14" s="15">
        <v>3</v>
      </c>
      <c r="M14" s="15">
        <f>SUM(F14:L14)</f>
        <v>77</v>
      </c>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row>
    <row r="15" spans="1:80" s="5" customFormat="1" ht="12.75" customHeight="1">
      <c r="A15" s="25" t="s">
        <v>44</v>
      </c>
      <c r="B15" s="11" t="s">
        <v>45</v>
      </c>
      <c r="C15" s="30" t="s">
        <v>46</v>
      </c>
      <c r="D15" s="14">
        <v>125000</v>
      </c>
      <c r="E15" s="14">
        <v>100000</v>
      </c>
      <c r="F15" s="19">
        <v>30</v>
      </c>
      <c r="G15" s="19">
        <v>10</v>
      </c>
      <c r="H15" s="19">
        <v>12</v>
      </c>
      <c r="I15" s="19">
        <v>5</v>
      </c>
      <c r="J15" s="19">
        <v>9</v>
      </c>
      <c r="K15" s="19">
        <v>9</v>
      </c>
      <c r="L15" s="19">
        <v>2</v>
      </c>
      <c r="M15" s="15">
        <f t="shared" ref="M15:M55" si="0">SUM(F15:L15)</f>
        <v>77</v>
      </c>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row>
    <row r="16" spans="1:80" s="5" customFormat="1" ht="12.75" customHeight="1">
      <c r="A16" s="25" t="s">
        <v>48</v>
      </c>
      <c r="B16" s="11" t="s">
        <v>49</v>
      </c>
      <c r="C16" s="30" t="s">
        <v>50</v>
      </c>
      <c r="D16" s="14">
        <v>354448</v>
      </c>
      <c r="E16" s="14">
        <v>120000</v>
      </c>
      <c r="F16" s="19">
        <v>33</v>
      </c>
      <c r="G16" s="19">
        <v>13</v>
      </c>
      <c r="H16" s="19">
        <v>13</v>
      </c>
      <c r="I16" s="19">
        <v>4</v>
      </c>
      <c r="J16" s="19">
        <v>5</v>
      </c>
      <c r="K16" s="19">
        <v>4</v>
      </c>
      <c r="L16" s="19">
        <v>4</v>
      </c>
      <c r="M16" s="15">
        <f t="shared" si="0"/>
        <v>76</v>
      </c>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row>
    <row r="17" spans="1:80" s="5" customFormat="1" ht="12.75" customHeight="1">
      <c r="A17" s="25" t="s">
        <v>52</v>
      </c>
      <c r="B17" s="11" t="s">
        <v>53</v>
      </c>
      <c r="C17" s="30" t="s">
        <v>54</v>
      </c>
      <c r="D17" s="14">
        <v>1151450</v>
      </c>
      <c r="E17" s="14">
        <v>150000</v>
      </c>
      <c r="F17" s="19">
        <v>32</v>
      </c>
      <c r="G17" s="19">
        <v>14</v>
      </c>
      <c r="H17" s="19">
        <v>11</v>
      </c>
      <c r="I17" s="19">
        <v>4</v>
      </c>
      <c r="J17" s="19">
        <v>5</v>
      </c>
      <c r="K17" s="19">
        <v>4</v>
      </c>
      <c r="L17" s="19">
        <v>4</v>
      </c>
      <c r="M17" s="15">
        <f t="shared" si="0"/>
        <v>74</v>
      </c>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row>
    <row r="18" spans="1:80" s="5" customFormat="1" ht="12.75" customHeight="1">
      <c r="A18" s="25" t="s">
        <v>57</v>
      </c>
      <c r="B18" s="11" t="s">
        <v>58</v>
      </c>
      <c r="C18" s="30" t="s">
        <v>59</v>
      </c>
      <c r="D18" s="14">
        <v>2732880</v>
      </c>
      <c r="E18" s="14">
        <v>150000</v>
      </c>
      <c r="F18" s="8">
        <v>35</v>
      </c>
      <c r="G18" s="8">
        <v>14</v>
      </c>
      <c r="H18" s="8">
        <v>14</v>
      </c>
      <c r="I18" s="8">
        <v>5</v>
      </c>
      <c r="J18" s="8">
        <v>9</v>
      </c>
      <c r="K18" s="8">
        <v>9</v>
      </c>
      <c r="L18" s="8">
        <v>5</v>
      </c>
      <c r="M18" s="15">
        <f t="shared" si="0"/>
        <v>91</v>
      </c>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row>
    <row r="19" spans="1:80" s="5" customFormat="1" ht="12.75" customHeight="1">
      <c r="A19" s="25" t="s">
        <v>60</v>
      </c>
      <c r="B19" s="11" t="s">
        <v>61</v>
      </c>
      <c r="C19" s="30" t="s">
        <v>62</v>
      </c>
      <c r="D19" s="14">
        <v>511900</v>
      </c>
      <c r="E19" s="14">
        <v>45000</v>
      </c>
      <c r="F19" s="8">
        <v>37</v>
      </c>
      <c r="G19" s="8">
        <v>13</v>
      </c>
      <c r="H19" s="8">
        <v>13</v>
      </c>
      <c r="I19" s="8">
        <v>5</v>
      </c>
      <c r="J19" s="8">
        <v>8</v>
      </c>
      <c r="K19" s="8">
        <v>7</v>
      </c>
      <c r="L19" s="8">
        <v>5</v>
      </c>
      <c r="M19" s="15">
        <f t="shared" si="0"/>
        <v>88</v>
      </c>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row>
    <row r="20" spans="1:80" s="5" customFormat="1" ht="12.75" customHeight="1">
      <c r="A20" s="25" t="s">
        <v>64</v>
      </c>
      <c r="B20" s="11" t="s">
        <v>65</v>
      </c>
      <c r="C20" s="30" t="s">
        <v>66</v>
      </c>
      <c r="D20" s="14">
        <v>234690</v>
      </c>
      <c r="E20" s="14">
        <v>150000</v>
      </c>
      <c r="F20" s="8">
        <v>35</v>
      </c>
      <c r="G20" s="8">
        <v>13</v>
      </c>
      <c r="H20" s="8">
        <v>13</v>
      </c>
      <c r="I20" s="8">
        <v>5</v>
      </c>
      <c r="J20" s="8">
        <v>9</v>
      </c>
      <c r="K20" s="8">
        <v>8</v>
      </c>
      <c r="L20" s="8">
        <v>5</v>
      </c>
      <c r="M20" s="15">
        <f t="shared" si="0"/>
        <v>88</v>
      </c>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row>
    <row r="21" spans="1:80" s="5" customFormat="1" ht="12.75" customHeight="1">
      <c r="A21" s="6" t="s">
        <v>67</v>
      </c>
      <c r="B21" s="11" t="s">
        <v>65</v>
      </c>
      <c r="C21" s="20" t="s">
        <v>68</v>
      </c>
      <c r="D21" s="21">
        <v>1892650</v>
      </c>
      <c r="E21" s="21">
        <v>500000</v>
      </c>
      <c r="F21" s="8">
        <v>35</v>
      </c>
      <c r="G21" s="8">
        <v>13</v>
      </c>
      <c r="H21" s="8">
        <v>14</v>
      </c>
      <c r="I21" s="8">
        <v>5</v>
      </c>
      <c r="J21" s="8">
        <v>9</v>
      </c>
      <c r="K21" s="8">
        <v>8</v>
      </c>
      <c r="L21" s="8">
        <v>5</v>
      </c>
      <c r="M21" s="15">
        <f t="shared" si="0"/>
        <v>89</v>
      </c>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row>
    <row r="22" spans="1:80" s="5" customFormat="1" ht="12.75" customHeight="1">
      <c r="A22" s="25" t="s">
        <v>70</v>
      </c>
      <c r="B22" s="11" t="s">
        <v>71</v>
      </c>
      <c r="C22" s="24" t="s">
        <v>72</v>
      </c>
      <c r="D22" s="14">
        <v>7530900</v>
      </c>
      <c r="E22" s="14">
        <v>4600000</v>
      </c>
      <c r="F22" s="8">
        <v>38</v>
      </c>
      <c r="G22" s="8">
        <v>14</v>
      </c>
      <c r="H22" s="8">
        <v>14</v>
      </c>
      <c r="I22" s="8">
        <v>5</v>
      </c>
      <c r="J22" s="8">
        <v>9</v>
      </c>
      <c r="K22" s="8">
        <v>10</v>
      </c>
      <c r="L22" s="8">
        <v>5</v>
      </c>
      <c r="M22" s="15">
        <f t="shared" si="0"/>
        <v>95</v>
      </c>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row>
    <row r="23" spans="1:80" s="5" customFormat="1" ht="12.75" customHeight="1">
      <c r="A23" s="25" t="s">
        <v>74</v>
      </c>
      <c r="B23" s="11" t="s">
        <v>71</v>
      </c>
      <c r="C23" s="24" t="s">
        <v>72</v>
      </c>
      <c r="D23" s="14">
        <v>3062960</v>
      </c>
      <c r="E23" s="14">
        <v>450000</v>
      </c>
      <c r="F23" s="8">
        <v>38</v>
      </c>
      <c r="G23" s="8">
        <v>13</v>
      </c>
      <c r="H23" s="8">
        <v>15</v>
      </c>
      <c r="I23" s="8">
        <v>5</v>
      </c>
      <c r="J23" s="8">
        <v>8</v>
      </c>
      <c r="K23" s="8">
        <v>7</v>
      </c>
      <c r="L23" s="8">
        <v>5</v>
      </c>
      <c r="M23" s="15">
        <f t="shared" si="0"/>
        <v>91</v>
      </c>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row>
    <row r="24" spans="1:80" s="5" customFormat="1" ht="12.75" customHeight="1">
      <c r="A24" s="25" t="s">
        <v>77</v>
      </c>
      <c r="B24" s="11" t="s">
        <v>78</v>
      </c>
      <c r="C24" s="30" t="s">
        <v>79</v>
      </c>
      <c r="D24" s="14">
        <v>300000</v>
      </c>
      <c r="E24" s="14">
        <v>200000</v>
      </c>
      <c r="F24" s="8">
        <v>0</v>
      </c>
      <c r="G24" s="8">
        <v>0</v>
      </c>
      <c r="H24" s="8">
        <v>0</v>
      </c>
      <c r="I24" s="8">
        <v>0</v>
      </c>
      <c r="J24" s="8">
        <v>0</v>
      </c>
      <c r="K24" s="8">
        <v>0</v>
      </c>
      <c r="L24" s="8">
        <v>0</v>
      </c>
      <c r="M24" s="15">
        <f t="shared" si="0"/>
        <v>0</v>
      </c>
      <c r="N24" s="2" t="s">
        <v>186</v>
      </c>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row>
    <row r="25" spans="1:80" s="5" customFormat="1" ht="12.75" customHeight="1">
      <c r="A25" s="6" t="s">
        <v>81</v>
      </c>
      <c r="B25" s="20" t="s">
        <v>82</v>
      </c>
      <c r="C25" s="20" t="s">
        <v>83</v>
      </c>
      <c r="D25" s="14">
        <v>153400</v>
      </c>
      <c r="E25" s="14">
        <v>120000</v>
      </c>
      <c r="F25" s="8">
        <v>0</v>
      </c>
      <c r="G25" s="8">
        <v>0</v>
      </c>
      <c r="H25" s="8">
        <v>0</v>
      </c>
      <c r="I25" s="8">
        <v>0</v>
      </c>
      <c r="J25" s="8">
        <v>0</v>
      </c>
      <c r="K25" s="8">
        <v>0</v>
      </c>
      <c r="L25" s="8">
        <v>0</v>
      </c>
      <c r="M25" s="15">
        <f t="shared" si="0"/>
        <v>0</v>
      </c>
      <c r="N25" s="2" t="s">
        <v>186</v>
      </c>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row>
    <row r="26" spans="1:80" s="5" customFormat="1" ht="12.75" customHeight="1">
      <c r="A26" s="25" t="s">
        <v>85</v>
      </c>
      <c r="B26" s="11" t="s">
        <v>86</v>
      </c>
      <c r="C26" s="31" t="s">
        <v>87</v>
      </c>
      <c r="D26" s="14">
        <v>143000</v>
      </c>
      <c r="E26" s="14">
        <v>119000</v>
      </c>
      <c r="F26" s="22">
        <v>0</v>
      </c>
      <c r="G26" s="22">
        <v>0</v>
      </c>
      <c r="H26" s="22">
        <v>0</v>
      </c>
      <c r="I26" s="22">
        <v>0</v>
      </c>
      <c r="J26" s="22">
        <v>0</v>
      </c>
      <c r="K26" s="22">
        <v>0</v>
      </c>
      <c r="L26" s="22">
        <v>0</v>
      </c>
      <c r="M26" s="15">
        <f t="shared" si="0"/>
        <v>0</v>
      </c>
      <c r="N26" s="2" t="s">
        <v>186</v>
      </c>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row>
    <row r="27" spans="1:80" s="5" customFormat="1" ht="12.75" customHeight="1">
      <c r="A27" s="25" t="s">
        <v>89</v>
      </c>
      <c r="B27" s="32" t="s">
        <v>90</v>
      </c>
      <c r="C27" s="30" t="s">
        <v>91</v>
      </c>
      <c r="D27" s="14">
        <v>247900</v>
      </c>
      <c r="E27" s="14">
        <v>150000</v>
      </c>
      <c r="F27" s="22">
        <v>0</v>
      </c>
      <c r="G27" s="22">
        <v>0</v>
      </c>
      <c r="H27" s="22">
        <v>0</v>
      </c>
      <c r="I27" s="22">
        <v>0</v>
      </c>
      <c r="J27" s="22">
        <v>0</v>
      </c>
      <c r="K27" s="22">
        <v>0</v>
      </c>
      <c r="L27" s="22">
        <v>0</v>
      </c>
      <c r="M27" s="15">
        <f t="shared" si="0"/>
        <v>0</v>
      </c>
      <c r="N27" s="2" t="s">
        <v>186</v>
      </c>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row>
    <row r="28" spans="1:80" s="4" customFormat="1" ht="12.75" customHeight="1">
      <c r="A28" s="25" t="s">
        <v>92</v>
      </c>
      <c r="B28" s="11" t="s">
        <v>93</v>
      </c>
      <c r="C28" s="30" t="s">
        <v>94</v>
      </c>
      <c r="D28" s="14">
        <v>198000</v>
      </c>
      <c r="E28" s="14">
        <v>100000</v>
      </c>
      <c r="F28" s="8">
        <v>36</v>
      </c>
      <c r="G28" s="8">
        <v>13</v>
      </c>
      <c r="H28" s="8">
        <v>14</v>
      </c>
      <c r="I28" s="8">
        <v>5</v>
      </c>
      <c r="J28" s="8">
        <v>9</v>
      </c>
      <c r="K28" s="8">
        <v>9</v>
      </c>
      <c r="L28" s="8">
        <v>5</v>
      </c>
      <c r="M28" s="15">
        <f t="shared" si="0"/>
        <v>91</v>
      </c>
    </row>
    <row r="29" spans="1:80" s="4" customFormat="1" ht="12.75" customHeight="1">
      <c r="A29" s="25" t="s">
        <v>96</v>
      </c>
      <c r="B29" s="11" t="s">
        <v>97</v>
      </c>
      <c r="C29" s="30" t="s">
        <v>98</v>
      </c>
      <c r="D29" s="14">
        <v>186000</v>
      </c>
      <c r="E29" s="14">
        <v>100000</v>
      </c>
      <c r="F29" s="8">
        <v>28</v>
      </c>
      <c r="G29" s="8">
        <v>9</v>
      </c>
      <c r="H29" s="8">
        <v>13</v>
      </c>
      <c r="I29" s="8">
        <v>5</v>
      </c>
      <c r="J29" s="8">
        <v>8</v>
      </c>
      <c r="K29" s="8">
        <v>8</v>
      </c>
      <c r="L29" s="8">
        <v>2</v>
      </c>
      <c r="M29" s="15">
        <f t="shared" si="0"/>
        <v>73</v>
      </c>
    </row>
    <row r="30" spans="1:80" s="4" customFormat="1" ht="12.75" customHeight="1">
      <c r="A30" s="25" t="s">
        <v>102</v>
      </c>
      <c r="B30" s="11" t="s">
        <v>103</v>
      </c>
      <c r="C30" s="30" t="s">
        <v>104</v>
      </c>
      <c r="D30" s="14">
        <v>200000</v>
      </c>
      <c r="E30" s="14">
        <v>180000</v>
      </c>
      <c r="F30" s="8">
        <v>31</v>
      </c>
      <c r="G30" s="8">
        <v>13</v>
      </c>
      <c r="H30" s="8">
        <v>12</v>
      </c>
      <c r="I30" s="8">
        <v>5</v>
      </c>
      <c r="J30" s="8">
        <v>9</v>
      </c>
      <c r="K30" s="8">
        <v>9</v>
      </c>
      <c r="L30" s="8">
        <v>5</v>
      </c>
      <c r="M30" s="15">
        <f t="shared" si="0"/>
        <v>84</v>
      </c>
    </row>
    <row r="31" spans="1:80" s="4" customFormat="1" ht="12.75" customHeight="1">
      <c r="A31" s="25" t="s">
        <v>106</v>
      </c>
      <c r="B31" s="11" t="s">
        <v>93</v>
      </c>
      <c r="C31" s="30" t="s">
        <v>107</v>
      </c>
      <c r="D31" s="14">
        <v>128300</v>
      </c>
      <c r="E31" s="14">
        <v>60000</v>
      </c>
      <c r="F31" s="8">
        <v>35</v>
      </c>
      <c r="G31" s="8">
        <v>15</v>
      </c>
      <c r="H31" s="8">
        <v>14</v>
      </c>
      <c r="I31" s="8">
        <v>5</v>
      </c>
      <c r="J31" s="8">
        <v>9</v>
      </c>
      <c r="K31" s="8">
        <v>9</v>
      </c>
      <c r="L31" s="8">
        <v>5</v>
      </c>
      <c r="M31" s="15">
        <f t="shared" si="0"/>
        <v>92</v>
      </c>
    </row>
    <row r="32" spans="1:80" s="4" customFormat="1" ht="12.75" customHeight="1">
      <c r="A32" s="25" t="s">
        <v>108</v>
      </c>
      <c r="B32" s="32" t="s">
        <v>90</v>
      </c>
      <c r="C32" s="31" t="s">
        <v>109</v>
      </c>
      <c r="D32" s="14">
        <v>291500</v>
      </c>
      <c r="E32" s="14">
        <v>200000</v>
      </c>
      <c r="F32" s="8">
        <v>32</v>
      </c>
      <c r="G32" s="8">
        <v>14</v>
      </c>
      <c r="H32" s="8">
        <v>13</v>
      </c>
      <c r="I32" s="8">
        <v>5</v>
      </c>
      <c r="J32" s="8">
        <v>9</v>
      </c>
      <c r="K32" s="8">
        <v>10</v>
      </c>
      <c r="L32" s="8">
        <v>5</v>
      </c>
      <c r="M32" s="15">
        <f t="shared" si="0"/>
        <v>88</v>
      </c>
    </row>
    <row r="33" spans="1:14" s="4" customFormat="1" ht="12.75" customHeight="1">
      <c r="A33" s="25" t="s">
        <v>110</v>
      </c>
      <c r="B33" s="11" t="s">
        <v>111</v>
      </c>
      <c r="C33" s="31" t="s">
        <v>112</v>
      </c>
      <c r="D33" s="14">
        <v>124000</v>
      </c>
      <c r="E33" s="14">
        <v>90000</v>
      </c>
      <c r="F33" s="8">
        <v>32</v>
      </c>
      <c r="G33" s="8">
        <v>14</v>
      </c>
      <c r="H33" s="8">
        <v>15</v>
      </c>
      <c r="I33" s="8">
        <v>5</v>
      </c>
      <c r="J33" s="8">
        <v>9</v>
      </c>
      <c r="K33" s="8">
        <v>7</v>
      </c>
      <c r="L33" s="8">
        <v>5</v>
      </c>
      <c r="M33" s="15">
        <f t="shared" si="0"/>
        <v>87</v>
      </c>
    </row>
    <row r="34" spans="1:14" s="4" customFormat="1" ht="12.75" customHeight="1">
      <c r="A34" s="25" t="s">
        <v>114</v>
      </c>
      <c r="B34" s="11" t="s">
        <v>86</v>
      </c>
      <c r="C34" s="31" t="s">
        <v>115</v>
      </c>
      <c r="D34" s="14">
        <v>128000</v>
      </c>
      <c r="E34" s="14">
        <v>90000</v>
      </c>
      <c r="F34" s="8">
        <v>34</v>
      </c>
      <c r="G34" s="8">
        <v>14</v>
      </c>
      <c r="H34" s="8">
        <v>15</v>
      </c>
      <c r="I34" s="8">
        <v>5</v>
      </c>
      <c r="J34" s="8">
        <v>8</v>
      </c>
      <c r="K34" s="8">
        <v>7</v>
      </c>
      <c r="L34" s="8">
        <v>4</v>
      </c>
      <c r="M34" s="15">
        <f t="shared" si="0"/>
        <v>87</v>
      </c>
    </row>
    <row r="35" spans="1:14" s="4" customFormat="1" ht="12.6" customHeight="1">
      <c r="A35" s="25" t="s">
        <v>116</v>
      </c>
      <c r="B35" s="11" t="s">
        <v>117</v>
      </c>
      <c r="C35" s="31" t="s">
        <v>118</v>
      </c>
      <c r="D35" s="14">
        <v>154845</v>
      </c>
      <c r="E35" s="14">
        <v>102362</v>
      </c>
      <c r="F35" s="8">
        <v>33</v>
      </c>
      <c r="G35" s="8">
        <v>14</v>
      </c>
      <c r="H35" s="8">
        <v>15</v>
      </c>
      <c r="I35" s="8">
        <v>5</v>
      </c>
      <c r="J35" s="8">
        <v>9</v>
      </c>
      <c r="K35" s="8">
        <v>9</v>
      </c>
      <c r="L35" s="8">
        <v>3</v>
      </c>
      <c r="M35" s="15">
        <f t="shared" si="0"/>
        <v>88</v>
      </c>
    </row>
    <row r="36" spans="1:14" s="4" customFormat="1" ht="12.75" customHeight="1">
      <c r="A36" s="37" t="s">
        <v>120</v>
      </c>
      <c r="B36" s="38" t="s">
        <v>121</v>
      </c>
      <c r="C36" s="39" t="s">
        <v>122</v>
      </c>
      <c r="D36" s="14">
        <v>400000</v>
      </c>
      <c r="E36" s="40">
        <v>200000</v>
      </c>
      <c r="F36" s="8">
        <v>35</v>
      </c>
      <c r="G36" s="8">
        <v>13</v>
      </c>
      <c r="H36" s="8">
        <v>10</v>
      </c>
      <c r="I36" s="8">
        <v>4</v>
      </c>
      <c r="J36" s="8">
        <v>8</v>
      </c>
      <c r="K36" s="8">
        <v>9</v>
      </c>
      <c r="L36" s="8">
        <v>4</v>
      </c>
      <c r="M36" s="15">
        <f t="shared" si="0"/>
        <v>83</v>
      </c>
    </row>
    <row r="37" spans="1:14" s="4" customFormat="1" ht="12.75" customHeight="1">
      <c r="A37" s="37" t="s">
        <v>125</v>
      </c>
      <c r="B37" s="38" t="s">
        <v>126</v>
      </c>
      <c r="C37" s="39" t="s">
        <v>127</v>
      </c>
      <c r="D37" s="40">
        <v>285000</v>
      </c>
      <c r="E37" s="40">
        <v>45000</v>
      </c>
      <c r="F37" s="8">
        <v>35</v>
      </c>
      <c r="G37" s="8">
        <v>13</v>
      </c>
      <c r="H37" s="8">
        <v>12</v>
      </c>
      <c r="I37" s="8">
        <v>5</v>
      </c>
      <c r="J37" s="8">
        <v>8</v>
      </c>
      <c r="K37" s="8">
        <v>8</v>
      </c>
      <c r="L37" s="8">
        <v>5</v>
      </c>
      <c r="M37" s="15">
        <f t="shared" si="0"/>
        <v>86</v>
      </c>
    </row>
    <row r="38" spans="1:14" s="4" customFormat="1" ht="12.75" customHeight="1">
      <c r="A38" s="37" t="s">
        <v>129</v>
      </c>
      <c r="B38" s="38" t="s">
        <v>130</v>
      </c>
      <c r="C38" s="39" t="s">
        <v>131</v>
      </c>
      <c r="D38" s="40">
        <v>224440</v>
      </c>
      <c r="E38" s="40">
        <v>150000</v>
      </c>
      <c r="F38" s="8">
        <v>30</v>
      </c>
      <c r="G38" s="8">
        <v>13</v>
      </c>
      <c r="H38" s="8">
        <v>10</v>
      </c>
      <c r="I38" s="8">
        <v>5</v>
      </c>
      <c r="J38" s="8">
        <v>9</v>
      </c>
      <c r="K38" s="8">
        <v>8</v>
      </c>
      <c r="L38" s="8">
        <v>5</v>
      </c>
      <c r="M38" s="15">
        <f t="shared" si="0"/>
        <v>80</v>
      </c>
    </row>
    <row r="39" spans="1:14" s="4" customFormat="1" ht="12.75" customHeight="1">
      <c r="A39" s="37" t="s">
        <v>133</v>
      </c>
      <c r="B39" s="38" t="s">
        <v>53</v>
      </c>
      <c r="C39" s="39" t="s">
        <v>134</v>
      </c>
      <c r="D39" s="40">
        <v>186205</v>
      </c>
      <c r="E39" s="40">
        <v>100000</v>
      </c>
      <c r="F39" s="8">
        <v>36</v>
      </c>
      <c r="G39" s="8">
        <v>14</v>
      </c>
      <c r="H39" s="8">
        <v>12</v>
      </c>
      <c r="I39" s="8">
        <v>5</v>
      </c>
      <c r="J39" s="8">
        <v>9</v>
      </c>
      <c r="K39" s="8">
        <v>9</v>
      </c>
      <c r="L39" s="8">
        <v>5</v>
      </c>
      <c r="M39" s="15">
        <f t="shared" si="0"/>
        <v>90</v>
      </c>
    </row>
    <row r="40" spans="1:14" s="4" customFormat="1" ht="12.75" customHeight="1">
      <c r="A40" s="37" t="s">
        <v>135</v>
      </c>
      <c r="B40" s="38" t="s">
        <v>136</v>
      </c>
      <c r="C40" s="39" t="s">
        <v>137</v>
      </c>
      <c r="D40" s="40">
        <v>2750000</v>
      </c>
      <c r="E40" s="40">
        <v>1900000</v>
      </c>
      <c r="F40" s="8">
        <v>35</v>
      </c>
      <c r="G40" s="8">
        <v>14</v>
      </c>
      <c r="H40" s="8">
        <v>14</v>
      </c>
      <c r="I40" s="8">
        <v>5</v>
      </c>
      <c r="J40" s="8">
        <v>9</v>
      </c>
      <c r="K40" s="8">
        <v>9</v>
      </c>
      <c r="L40" s="8">
        <v>5</v>
      </c>
      <c r="M40" s="15">
        <f t="shared" si="0"/>
        <v>91</v>
      </c>
    </row>
    <row r="41" spans="1:14" ht="12.75" customHeight="1">
      <c r="A41" s="25" t="s">
        <v>139</v>
      </c>
      <c r="B41" s="11" t="s">
        <v>140</v>
      </c>
      <c r="C41" s="31" t="s">
        <v>141</v>
      </c>
      <c r="D41" s="14">
        <v>47000</v>
      </c>
      <c r="E41" s="14">
        <v>30000</v>
      </c>
      <c r="F41" s="8">
        <v>0</v>
      </c>
      <c r="G41" s="8">
        <v>0</v>
      </c>
      <c r="H41" s="8">
        <v>0</v>
      </c>
      <c r="I41" s="8">
        <v>0</v>
      </c>
      <c r="J41" s="8">
        <v>0</v>
      </c>
      <c r="K41" s="8">
        <v>0</v>
      </c>
      <c r="L41" s="8">
        <v>0</v>
      </c>
      <c r="M41" s="15">
        <f t="shared" si="0"/>
        <v>0</v>
      </c>
      <c r="N41" s="2" t="s">
        <v>187</v>
      </c>
    </row>
    <row r="42" spans="1:14" ht="12.75" customHeight="1">
      <c r="A42" s="25" t="s">
        <v>143</v>
      </c>
      <c r="B42" s="11" t="s">
        <v>126</v>
      </c>
      <c r="C42" s="31" t="s">
        <v>144</v>
      </c>
      <c r="D42" s="14">
        <v>250000</v>
      </c>
      <c r="E42" s="14">
        <v>100000</v>
      </c>
      <c r="F42" s="8">
        <v>0</v>
      </c>
      <c r="G42" s="8">
        <v>0</v>
      </c>
      <c r="H42" s="8">
        <v>0</v>
      </c>
      <c r="I42" s="8">
        <v>0</v>
      </c>
      <c r="J42" s="8">
        <v>0</v>
      </c>
      <c r="K42" s="8">
        <v>0</v>
      </c>
      <c r="L42" s="8">
        <v>0</v>
      </c>
      <c r="M42" s="15">
        <f t="shared" si="0"/>
        <v>0</v>
      </c>
      <c r="N42" s="2" t="s">
        <v>187</v>
      </c>
    </row>
    <row r="43" spans="1:14" ht="12.75" customHeight="1">
      <c r="A43" s="25" t="s">
        <v>145</v>
      </c>
      <c r="B43" s="32" t="s">
        <v>90</v>
      </c>
      <c r="C43" s="31" t="s">
        <v>146</v>
      </c>
      <c r="D43" s="14">
        <v>101700</v>
      </c>
      <c r="E43" s="14">
        <v>60000</v>
      </c>
      <c r="F43" s="8">
        <v>0</v>
      </c>
      <c r="G43" s="8">
        <v>0</v>
      </c>
      <c r="H43" s="8">
        <v>0</v>
      </c>
      <c r="I43" s="8">
        <v>0</v>
      </c>
      <c r="J43" s="8">
        <v>0</v>
      </c>
      <c r="K43" s="8">
        <v>0</v>
      </c>
      <c r="L43" s="8">
        <v>0</v>
      </c>
      <c r="M43" s="15">
        <f t="shared" si="0"/>
        <v>0</v>
      </c>
      <c r="N43" s="2" t="s">
        <v>187</v>
      </c>
    </row>
    <row r="44" spans="1:14" ht="12.75" customHeight="1">
      <c r="A44" s="42" t="s">
        <v>148</v>
      </c>
      <c r="B44" s="43" t="s">
        <v>149</v>
      </c>
      <c r="C44" s="44" t="s">
        <v>150</v>
      </c>
      <c r="D44" s="45">
        <v>1085660</v>
      </c>
      <c r="E44" s="45">
        <v>390000</v>
      </c>
      <c r="F44" s="46">
        <v>0</v>
      </c>
      <c r="G44" s="46">
        <v>0</v>
      </c>
      <c r="H44" s="46">
        <v>0</v>
      </c>
      <c r="I44" s="46">
        <v>0</v>
      </c>
      <c r="J44" s="46">
        <v>0</v>
      </c>
      <c r="K44" s="46">
        <v>0</v>
      </c>
      <c r="L44" s="46">
        <v>0</v>
      </c>
      <c r="M44" s="15">
        <f t="shared" si="0"/>
        <v>0</v>
      </c>
      <c r="N44" s="2" t="s">
        <v>187</v>
      </c>
    </row>
    <row r="45" spans="1:14" ht="12.75" customHeight="1">
      <c r="A45" s="52" t="s">
        <v>154</v>
      </c>
      <c r="B45" s="53" t="s">
        <v>130</v>
      </c>
      <c r="C45" s="54" t="s">
        <v>155</v>
      </c>
      <c r="D45" s="59">
        <v>222875</v>
      </c>
      <c r="E45" s="59">
        <v>150000</v>
      </c>
      <c r="F45" s="46">
        <v>0</v>
      </c>
      <c r="G45" s="46">
        <v>0</v>
      </c>
      <c r="H45" s="46">
        <v>0</v>
      </c>
      <c r="I45" s="46">
        <v>0</v>
      </c>
      <c r="J45" s="46">
        <v>0</v>
      </c>
      <c r="K45" s="46">
        <v>0</v>
      </c>
      <c r="L45" s="46">
        <v>0</v>
      </c>
      <c r="M45" s="15">
        <f t="shared" si="0"/>
        <v>0</v>
      </c>
      <c r="N45" s="2" t="s">
        <v>187</v>
      </c>
    </row>
    <row r="46" spans="1:14" ht="12.75" customHeight="1">
      <c r="A46" s="52" t="s">
        <v>156</v>
      </c>
      <c r="B46" s="53" t="s">
        <v>157</v>
      </c>
      <c r="C46" s="54" t="s">
        <v>158</v>
      </c>
      <c r="D46" s="59">
        <v>165000</v>
      </c>
      <c r="E46" s="59">
        <v>100000</v>
      </c>
      <c r="F46" s="46">
        <v>0</v>
      </c>
      <c r="G46" s="46">
        <v>0</v>
      </c>
      <c r="H46" s="46">
        <v>0</v>
      </c>
      <c r="I46" s="46">
        <v>0</v>
      </c>
      <c r="J46" s="46">
        <v>0</v>
      </c>
      <c r="K46" s="46">
        <v>0</v>
      </c>
      <c r="L46" s="46">
        <v>0</v>
      </c>
      <c r="M46" s="15">
        <f t="shared" si="0"/>
        <v>0</v>
      </c>
      <c r="N46" s="2" t="s">
        <v>187</v>
      </c>
    </row>
    <row r="47" spans="1:14" ht="12.75" customHeight="1">
      <c r="A47" s="62" t="s">
        <v>159</v>
      </c>
      <c r="B47" s="53" t="s">
        <v>160</v>
      </c>
      <c r="C47" s="54" t="s">
        <v>161</v>
      </c>
      <c r="D47" s="59">
        <v>3079082</v>
      </c>
      <c r="E47" s="59">
        <v>430000</v>
      </c>
      <c r="F47" s="46">
        <v>0</v>
      </c>
      <c r="G47" s="46">
        <v>0</v>
      </c>
      <c r="H47" s="46">
        <v>0</v>
      </c>
      <c r="I47" s="46">
        <v>0</v>
      </c>
      <c r="J47" s="46">
        <v>0</v>
      </c>
      <c r="K47" s="46">
        <v>0</v>
      </c>
      <c r="L47" s="46">
        <v>0</v>
      </c>
      <c r="M47" s="15">
        <f t="shared" si="0"/>
        <v>0</v>
      </c>
      <c r="N47" s="2" t="s">
        <v>187</v>
      </c>
    </row>
    <row r="48" spans="1:14" s="51" customFormat="1" ht="12.75" customHeight="1">
      <c r="A48" s="64" t="s">
        <v>162</v>
      </c>
      <c r="B48" s="65" t="s">
        <v>160</v>
      </c>
      <c r="C48" s="60" t="s">
        <v>161</v>
      </c>
      <c r="D48" s="59">
        <v>890000</v>
      </c>
      <c r="E48" s="59">
        <v>180000</v>
      </c>
      <c r="F48" s="46">
        <v>0</v>
      </c>
      <c r="G48" s="46">
        <v>0</v>
      </c>
      <c r="H48" s="46">
        <v>0</v>
      </c>
      <c r="I48" s="46">
        <v>0</v>
      </c>
      <c r="J48" s="46">
        <v>0</v>
      </c>
      <c r="K48" s="46">
        <v>0</v>
      </c>
      <c r="L48" s="46">
        <v>0</v>
      </c>
      <c r="M48" s="15">
        <f t="shared" si="0"/>
        <v>0</v>
      </c>
      <c r="N48" s="2" t="s">
        <v>187</v>
      </c>
    </row>
    <row r="49" spans="1:14" s="51" customFormat="1" ht="12.75" customHeight="1">
      <c r="A49" s="64" t="s">
        <v>163</v>
      </c>
      <c r="B49" s="65" t="s">
        <v>160</v>
      </c>
      <c r="C49" s="60" t="s">
        <v>164</v>
      </c>
      <c r="D49" s="59">
        <v>2299990</v>
      </c>
      <c r="E49" s="59">
        <v>230000</v>
      </c>
      <c r="F49" s="46">
        <v>0</v>
      </c>
      <c r="G49" s="46">
        <v>0</v>
      </c>
      <c r="H49" s="46">
        <v>0</v>
      </c>
      <c r="I49" s="46">
        <v>0</v>
      </c>
      <c r="J49" s="46">
        <v>0</v>
      </c>
      <c r="K49" s="46">
        <v>0</v>
      </c>
      <c r="L49" s="46">
        <v>0</v>
      </c>
      <c r="M49" s="15">
        <f t="shared" si="0"/>
        <v>0</v>
      </c>
      <c r="N49" s="2" t="s">
        <v>187</v>
      </c>
    </row>
    <row r="50" spans="1:14" s="51" customFormat="1" ht="12.75" customHeight="1">
      <c r="A50" s="66" t="s">
        <v>165</v>
      </c>
      <c r="B50" s="65" t="s">
        <v>166</v>
      </c>
      <c r="C50" s="60" t="s">
        <v>167</v>
      </c>
      <c r="D50" s="59">
        <v>97280</v>
      </c>
      <c r="E50" s="59">
        <v>82280</v>
      </c>
      <c r="F50" s="46">
        <v>0</v>
      </c>
      <c r="G50" s="46">
        <v>0</v>
      </c>
      <c r="H50" s="46">
        <v>0</v>
      </c>
      <c r="I50" s="46">
        <v>0</v>
      </c>
      <c r="J50" s="46">
        <v>0</v>
      </c>
      <c r="K50" s="46">
        <v>0</v>
      </c>
      <c r="L50" s="46">
        <v>0</v>
      </c>
      <c r="M50" s="15">
        <f t="shared" si="0"/>
        <v>0</v>
      </c>
      <c r="N50" s="2" t="s">
        <v>187</v>
      </c>
    </row>
    <row r="51" spans="1:14" s="51" customFormat="1" ht="12.75" customHeight="1">
      <c r="A51" s="66" t="s">
        <v>169</v>
      </c>
      <c r="B51" s="65" t="s">
        <v>170</v>
      </c>
      <c r="C51" s="60" t="s">
        <v>171</v>
      </c>
      <c r="D51" s="59">
        <v>634485</v>
      </c>
      <c r="E51" s="59">
        <v>275000</v>
      </c>
      <c r="F51" s="46">
        <v>0</v>
      </c>
      <c r="G51" s="46">
        <v>0</v>
      </c>
      <c r="H51" s="46">
        <v>0</v>
      </c>
      <c r="I51" s="46">
        <v>0</v>
      </c>
      <c r="J51" s="46">
        <v>0</v>
      </c>
      <c r="K51" s="46">
        <v>0</v>
      </c>
      <c r="L51" s="46">
        <v>0</v>
      </c>
      <c r="M51" s="15">
        <f t="shared" si="0"/>
        <v>0</v>
      </c>
      <c r="N51" s="2" t="s">
        <v>187</v>
      </c>
    </row>
    <row r="52" spans="1:14" s="51" customFormat="1" ht="12.75" customHeight="1">
      <c r="A52" s="66" t="s">
        <v>172</v>
      </c>
      <c r="B52" s="65" t="s">
        <v>170</v>
      </c>
      <c r="C52" s="60" t="s">
        <v>173</v>
      </c>
      <c r="D52" s="59">
        <v>183572</v>
      </c>
      <c r="E52" s="59">
        <v>100000</v>
      </c>
      <c r="F52" s="46">
        <v>0</v>
      </c>
      <c r="G52" s="46">
        <v>0</v>
      </c>
      <c r="H52" s="46">
        <v>0</v>
      </c>
      <c r="I52" s="46">
        <v>0</v>
      </c>
      <c r="J52" s="46">
        <v>0</v>
      </c>
      <c r="K52" s="46">
        <v>0</v>
      </c>
      <c r="L52" s="46">
        <v>0</v>
      </c>
      <c r="M52" s="15">
        <f t="shared" si="0"/>
        <v>0</v>
      </c>
      <c r="N52" s="2" t="s">
        <v>187</v>
      </c>
    </row>
    <row r="53" spans="1:14" s="51" customFormat="1" ht="12.75" customHeight="1">
      <c r="A53" s="66" t="s">
        <v>175</v>
      </c>
      <c r="B53" s="65" t="s">
        <v>170</v>
      </c>
      <c r="C53" s="60" t="s">
        <v>176</v>
      </c>
      <c r="D53" s="59">
        <v>221113</v>
      </c>
      <c r="E53" s="59">
        <v>150000</v>
      </c>
      <c r="F53" s="46">
        <v>0</v>
      </c>
      <c r="G53" s="46">
        <v>0</v>
      </c>
      <c r="H53" s="46">
        <v>0</v>
      </c>
      <c r="I53" s="46">
        <v>0</v>
      </c>
      <c r="J53" s="46">
        <v>0</v>
      </c>
      <c r="K53" s="46">
        <v>0</v>
      </c>
      <c r="L53" s="46">
        <v>0</v>
      </c>
      <c r="M53" s="15">
        <f t="shared" si="0"/>
        <v>0</v>
      </c>
      <c r="N53" s="2" t="s">
        <v>187</v>
      </c>
    </row>
    <row r="54" spans="1:14" s="51" customFormat="1" ht="12.75" customHeight="1">
      <c r="A54" s="66" t="s">
        <v>177</v>
      </c>
      <c r="B54" s="65" t="s">
        <v>170</v>
      </c>
      <c r="C54" s="60" t="s">
        <v>178</v>
      </c>
      <c r="D54" s="59">
        <v>253741</v>
      </c>
      <c r="E54" s="59">
        <v>150000</v>
      </c>
      <c r="F54" s="46">
        <v>0</v>
      </c>
      <c r="G54" s="46">
        <v>0</v>
      </c>
      <c r="H54" s="46">
        <v>0</v>
      </c>
      <c r="I54" s="46">
        <v>0</v>
      </c>
      <c r="J54" s="46">
        <v>0</v>
      </c>
      <c r="K54" s="46">
        <v>0</v>
      </c>
      <c r="L54" s="46">
        <v>0</v>
      </c>
      <c r="M54" s="15">
        <f t="shared" si="0"/>
        <v>0</v>
      </c>
      <c r="N54" s="2" t="s">
        <v>187</v>
      </c>
    </row>
    <row r="55" spans="1:14" s="51" customFormat="1" ht="12.75" customHeight="1">
      <c r="A55" s="66" t="s">
        <v>179</v>
      </c>
      <c r="B55" s="65" t="s">
        <v>170</v>
      </c>
      <c r="C55" s="60" t="s">
        <v>180</v>
      </c>
      <c r="D55" s="59">
        <v>325417</v>
      </c>
      <c r="E55" s="69">
        <v>150000</v>
      </c>
      <c r="F55" s="75">
        <v>0</v>
      </c>
      <c r="G55" s="75">
        <v>0</v>
      </c>
      <c r="H55" s="46">
        <v>0</v>
      </c>
      <c r="I55" s="75">
        <v>0</v>
      </c>
      <c r="J55" s="46">
        <v>0</v>
      </c>
      <c r="K55" s="46">
        <v>0</v>
      </c>
      <c r="L55" s="75">
        <v>0</v>
      </c>
      <c r="M55" s="15">
        <f t="shared" si="0"/>
        <v>0</v>
      </c>
      <c r="N55" s="2" t="s">
        <v>187</v>
      </c>
    </row>
    <row r="56" spans="1:14" ht="12.6">
      <c r="A56" s="4"/>
      <c r="B56" s="4"/>
      <c r="C56" s="4"/>
      <c r="D56" s="34">
        <f>SUM(D14:D55)</f>
        <v>33711383</v>
      </c>
      <c r="E56" s="34">
        <f>SUM(E14:E55)</f>
        <v>12848642</v>
      </c>
      <c r="F56" s="4"/>
      <c r="G56" s="4"/>
      <c r="H56" s="74"/>
      <c r="I56" s="4"/>
      <c r="J56" s="74"/>
      <c r="K56" s="74"/>
      <c r="L56" s="4"/>
      <c r="M56" s="4"/>
    </row>
    <row r="57" spans="1:14" ht="12.6">
      <c r="A57" s="4"/>
      <c r="B57" s="4"/>
      <c r="C57" s="4"/>
      <c r="D57" s="4"/>
      <c r="E57" s="35"/>
      <c r="F57" s="4"/>
      <c r="G57" s="4"/>
      <c r="H57" s="4"/>
      <c r="I57" s="4"/>
      <c r="J57" s="4"/>
      <c r="K57" s="4"/>
      <c r="L57" s="4"/>
      <c r="M57" s="4"/>
    </row>
  </sheetData>
  <mergeCells count="17">
    <mergeCell ref="J11:J12"/>
    <mergeCell ref="K11:K12"/>
    <mergeCell ref="M11:M12"/>
    <mergeCell ref="L11:L12"/>
    <mergeCell ref="A6:C6"/>
    <mergeCell ref="D7:M7"/>
    <mergeCell ref="D8:M8"/>
    <mergeCell ref="D9:M9"/>
    <mergeCell ref="A11:A13"/>
    <mergeCell ref="B11:B13"/>
    <mergeCell ref="C11:C13"/>
    <mergeCell ref="D11:D13"/>
    <mergeCell ref="E11:E13"/>
    <mergeCell ref="F11:F12"/>
    <mergeCell ref="G11:G12"/>
    <mergeCell ref="H11:H12"/>
    <mergeCell ref="I11:I12"/>
  </mergeCells>
  <phoneticPr fontId="10" type="noConversion"/>
  <dataValidations disablePrompts="1" count="4">
    <dataValidation type="decimal" operator="lessThanOrEqual" allowBlank="1" showInputMessage="1" showErrorMessage="1" error="max. 40" sqref="F14:F55" xr:uid="{080DC3A5-CFE5-4435-A635-1BDE3D95D2D9}">
      <formula1>40</formula1>
    </dataValidation>
    <dataValidation type="decimal" operator="lessThanOrEqual" allowBlank="1" showInputMessage="1" showErrorMessage="1" error="max. 15" sqref="G14:H55" xr:uid="{2E97DE0B-1F84-4E37-A191-AF685286B15B}">
      <formula1>15</formula1>
    </dataValidation>
    <dataValidation type="decimal" operator="lessThanOrEqual" allowBlank="1" showInputMessage="1" showErrorMessage="1" error="max. 10" sqref="J14:K55" xr:uid="{704610C6-5762-49E4-853E-DFAFBC26C282}">
      <formula1>10</formula1>
    </dataValidation>
    <dataValidation type="decimal" operator="lessThanOrEqual" allowBlank="1" showInputMessage="1" showErrorMessage="1" error="max. 5" sqref="L14:L55 I14:I55" xr:uid="{1AF750F4-FC4F-4868-A0D6-8BF506038654}">
      <formula1>5</formula1>
    </dataValidation>
  </dataValidations>
  <pageMargins left="0.7" right="0.7" top="0.78740157499999996" bottom="0.78740157499999996" header="0.3" footer="0.3"/>
  <pageSetup scale="3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2084F-257B-4907-B9B9-2790AEBE59CA}">
  <sheetPr>
    <pageSetUpPr fitToPage="1"/>
  </sheetPr>
  <dimension ref="A1:CA57"/>
  <sheetViews>
    <sheetView showGridLines="0" zoomScale="78" zoomScaleNormal="78" workbookViewId="0">
      <selection activeCell="N45" sqref="N45:N55"/>
    </sheetView>
  </sheetViews>
  <sheetFormatPr defaultColWidth="9.140625" defaultRowHeight="12"/>
  <cols>
    <col min="1" max="1" width="11.7109375" style="2" customWidth="1"/>
    <col min="2" max="2" width="30" style="2" bestFit="1" customWidth="1"/>
    <col min="3" max="3" width="43.7109375" style="2" customWidth="1"/>
    <col min="4" max="4" width="15.5703125" style="2" customWidth="1"/>
    <col min="5" max="5" width="15" style="2" customWidth="1"/>
    <col min="6" max="6" width="9.7109375" style="2" customWidth="1"/>
    <col min="7" max="13" width="9.28515625" style="2" customWidth="1"/>
    <col min="14" max="16384" width="9.140625" style="2"/>
  </cols>
  <sheetData>
    <row r="1" spans="1:79" ht="38.25" customHeight="1">
      <c r="A1" s="1" t="s">
        <v>0</v>
      </c>
    </row>
    <row r="2" spans="1:79" ht="15" customHeight="1">
      <c r="A2" s="3" t="s">
        <v>1</v>
      </c>
      <c r="D2" s="3" t="s">
        <v>2</v>
      </c>
    </row>
    <row r="3" spans="1:79" ht="15" customHeight="1">
      <c r="A3" s="3" t="s">
        <v>3</v>
      </c>
      <c r="D3" s="2" t="s">
        <v>4</v>
      </c>
    </row>
    <row r="4" spans="1:79" ht="15" customHeight="1">
      <c r="A4" s="3" t="s">
        <v>5</v>
      </c>
    </row>
    <row r="5" spans="1:79" ht="15" customHeight="1">
      <c r="A5" s="3" t="s">
        <v>6</v>
      </c>
    </row>
    <row r="6" spans="1:79" ht="15" customHeight="1">
      <c r="A6" s="87" t="s">
        <v>7</v>
      </c>
      <c r="B6" s="87"/>
      <c r="C6" s="87"/>
      <c r="D6" s="3" t="s">
        <v>8</v>
      </c>
    </row>
    <row r="7" spans="1:79" ht="26.25" customHeight="1">
      <c r="A7" s="3" t="s">
        <v>9</v>
      </c>
      <c r="D7" s="92" t="s">
        <v>10</v>
      </c>
      <c r="E7" s="92"/>
      <c r="F7" s="92"/>
      <c r="G7" s="92"/>
      <c r="H7" s="92"/>
      <c r="I7" s="92"/>
      <c r="J7" s="92"/>
      <c r="K7" s="92"/>
      <c r="L7" s="92"/>
      <c r="M7" s="92"/>
    </row>
    <row r="8" spans="1:79" ht="36" customHeight="1">
      <c r="D8" s="92" t="s">
        <v>11</v>
      </c>
      <c r="E8" s="92"/>
      <c r="F8" s="92"/>
      <c r="G8" s="92"/>
      <c r="H8" s="92"/>
      <c r="I8" s="92"/>
      <c r="J8" s="92"/>
      <c r="K8" s="92"/>
      <c r="L8" s="92"/>
      <c r="M8" s="92"/>
    </row>
    <row r="9" spans="1:79">
      <c r="D9" s="92" t="s">
        <v>12</v>
      </c>
      <c r="E9" s="92"/>
      <c r="F9" s="92"/>
      <c r="G9" s="92"/>
      <c r="H9" s="92"/>
      <c r="I9" s="92"/>
      <c r="J9" s="92"/>
      <c r="K9" s="92"/>
      <c r="L9" s="92"/>
      <c r="M9" s="92"/>
    </row>
    <row r="10" spans="1:79" ht="15" customHeight="1">
      <c r="A10" s="3"/>
    </row>
    <row r="11" spans="1:79" ht="26.65" customHeight="1">
      <c r="A11" s="88" t="s">
        <v>13</v>
      </c>
      <c r="B11" s="88" t="s">
        <v>14</v>
      </c>
      <c r="C11" s="88" t="s">
        <v>15</v>
      </c>
      <c r="D11" s="88" t="s">
        <v>16</v>
      </c>
      <c r="E11" s="90" t="s">
        <v>17</v>
      </c>
      <c r="F11" s="88" t="s">
        <v>18</v>
      </c>
      <c r="G11" s="88" t="s">
        <v>19</v>
      </c>
      <c r="H11" s="88" t="s">
        <v>20</v>
      </c>
      <c r="I11" s="88" t="s">
        <v>21</v>
      </c>
      <c r="J11" s="88" t="s">
        <v>22</v>
      </c>
      <c r="K11" s="88" t="s">
        <v>23</v>
      </c>
      <c r="L11" s="88" t="s">
        <v>24</v>
      </c>
      <c r="M11" s="88" t="s">
        <v>25</v>
      </c>
    </row>
    <row r="12" spans="1:79" ht="59.45" customHeight="1">
      <c r="A12" s="88"/>
      <c r="B12" s="88"/>
      <c r="C12" s="88"/>
      <c r="D12" s="88"/>
      <c r="E12" s="90"/>
      <c r="F12" s="88"/>
      <c r="G12" s="88"/>
      <c r="H12" s="88"/>
      <c r="I12" s="88"/>
      <c r="J12" s="88"/>
      <c r="K12" s="88"/>
      <c r="L12" s="88"/>
      <c r="M12" s="88"/>
    </row>
    <row r="13" spans="1:79" ht="42" customHeight="1">
      <c r="A13" s="89"/>
      <c r="B13" s="89"/>
      <c r="C13" s="89"/>
      <c r="D13" s="89"/>
      <c r="E13" s="91"/>
      <c r="F13" s="71" t="s">
        <v>34</v>
      </c>
      <c r="G13" s="71" t="s">
        <v>35</v>
      </c>
      <c r="H13" s="71" t="s">
        <v>35</v>
      </c>
      <c r="I13" s="71" t="s">
        <v>36</v>
      </c>
      <c r="J13" s="71" t="s">
        <v>37</v>
      </c>
      <c r="K13" s="71" t="s">
        <v>37</v>
      </c>
      <c r="L13" s="71" t="s">
        <v>36</v>
      </c>
      <c r="M13" s="71"/>
    </row>
    <row r="14" spans="1:79" s="5" customFormat="1" ht="12.75" customHeight="1">
      <c r="A14" s="6" t="s">
        <v>38</v>
      </c>
      <c r="B14" s="7" t="s">
        <v>39</v>
      </c>
      <c r="C14" s="7" t="s">
        <v>40</v>
      </c>
      <c r="D14" s="14">
        <v>157000</v>
      </c>
      <c r="E14" s="14">
        <v>100000</v>
      </c>
      <c r="F14" s="15">
        <v>33</v>
      </c>
      <c r="G14" s="15">
        <v>11</v>
      </c>
      <c r="H14" s="15">
        <v>13</v>
      </c>
      <c r="I14" s="15">
        <v>5</v>
      </c>
      <c r="J14" s="15">
        <v>7</v>
      </c>
      <c r="K14" s="15">
        <v>7</v>
      </c>
      <c r="L14" s="15">
        <v>3</v>
      </c>
      <c r="M14" s="15">
        <f>SUM(F14:L14)</f>
        <v>79</v>
      </c>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row>
    <row r="15" spans="1:79" s="5" customFormat="1" ht="12.75" customHeight="1">
      <c r="A15" s="25" t="s">
        <v>44</v>
      </c>
      <c r="B15" s="11" t="s">
        <v>45</v>
      </c>
      <c r="C15" s="30" t="s">
        <v>46</v>
      </c>
      <c r="D15" s="14">
        <v>125000</v>
      </c>
      <c r="E15" s="14">
        <v>100000</v>
      </c>
      <c r="F15" s="19">
        <v>29</v>
      </c>
      <c r="G15" s="19">
        <v>10</v>
      </c>
      <c r="H15" s="19">
        <v>11</v>
      </c>
      <c r="I15" s="19">
        <v>5</v>
      </c>
      <c r="J15" s="19">
        <v>9</v>
      </c>
      <c r="K15" s="19">
        <v>9</v>
      </c>
      <c r="L15" s="19">
        <v>2</v>
      </c>
      <c r="M15" s="15">
        <f t="shared" ref="M15:M40" si="0">SUM(F15:L15)</f>
        <v>75</v>
      </c>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row>
    <row r="16" spans="1:79" s="5" customFormat="1" ht="12.75" customHeight="1">
      <c r="A16" s="25" t="s">
        <v>48</v>
      </c>
      <c r="B16" s="11" t="s">
        <v>49</v>
      </c>
      <c r="C16" s="30" t="s">
        <v>50</v>
      </c>
      <c r="D16" s="14">
        <v>354448</v>
      </c>
      <c r="E16" s="14">
        <v>120000</v>
      </c>
      <c r="F16" s="19">
        <v>30</v>
      </c>
      <c r="G16" s="19">
        <v>13</v>
      </c>
      <c r="H16" s="19">
        <v>12</v>
      </c>
      <c r="I16" s="19">
        <v>4</v>
      </c>
      <c r="J16" s="19">
        <v>5</v>
      </c>
      <c r="K16" s="19">
        <v>4</v>
      </c>
      <c r="L16" s="19">
        <v>4</v>
      </c>
      <c r="M16" s="15">
        <f t="shared" si="0"/>
        <v>72</v>
      </c>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row>
    <row r="17" spans="1:79" s="5" customFormat="1" ht="12.75" customHeight="1">
      <c r="A17" s="25" t="s">
        <v>52</v>
      </c>
      <c r="B17" s="11" t="s">
        <v>53</v>
      </c>
      <c r="C17" s="30" t="s">
        <v>54</v>
      </c>
      <c r="D17" s="14">
        <v>1151450</v>
      </c>
      <c r="E17" s="14">
        <v>150000</v>
      </c>
      <c r="F17" s="19">
        <v>31</v>
      </c>
      <c r="G17" s="19">
        <v>14</v>
      </c>
      <c r="H17" s="19">
        <v>12</v>
      </c>
      <c r="I17" s="19">
        <v>4</v>
      </c>
      <c r="J17" s="19">
        <v>5</v>
      </c>
      <c r="K17" s="19">
        <v>4</v>
      </c>
      <c r="L17" s="19">
        <v>4</v>
      </c>
      <c r="M17" s="15">
        <f t="shared" si="0"/>
        <v>74</v>
      </c>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row>
    <row r="18" spans="1:79" s="5" customFormat="1" ht="12.75" customHeight="1">
      <c r="A18" s="25" t="s">
        <v>57</v>
      </c>
      <c r="B18" s="11" t="s">
        <v>58</v>
      </c>
      <c r="C18" s="30" t="s">
        <v>59</v>
      </c>
      <c r="D18" s="14">
        <v>2732880</v>
      </c>
      <c r="E18" s="14">
        <v>150000</v>
      </c>
      <c r="F18" s="8">
        <v>35</v>
      </c>
      <c r="G18" s="8">
        <v>13</v>
      </c>
      <c r="H18" s="8">
        <v>13</v>
      </c>
      <c r="I18" s="8">
        <v>5</v>
      </c>
      <c r="J18" s="8">
        <v>9</v>
      </c>
      <c r="K18" s="8">
        <v>9</v>
      </c>
      <c r="L18" s="8">
        <v>5</v>
      </c>
      <c r="M18" s="15">
        <f t="shared" si="0"/>
        <v>89</v>
      </c>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row>
    <row r="19" spans="1:79" s="5" customFormat="1" ht="12.75" customHeight="1">
      <c r="A19" s="25" t="s">
        <v>60</v>
      </c>
      <c r="B19" s="11" t="s">
        <v>61</v>
      </c>
      <c r="C19" s="30" t="s">
        <v>62</v>
      </c>
      <c r="D19" s="14">
        <v>511900</v>
      </c>
      <c r="E19" s="14">
        <v>45000</v>
      </c>
      <c r="F19" s="8">
        <v>38</v>
      </c>
      <c r="G19" s="8">
        <v>13</v>
      </c>
      <c r="H19" s="8">
        <v>13</v>
      </c>
      <c r="I19" s="8">
        <v>5</v>
      </c>
      <c r="J19" s="8">
        <v>8</v>
      </c>
      <c r="K19" s="8">
        <v>8</v>
      </c>
      <c r="L19" s="8">
        <v>5</v>
      </c>
      <c r="M19" s="15">
        <f t="shared" si="0"/>
        <v>90</v>
      </c>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row>
    <row r="20" spans="1:79" s="5" customFormat="1" ht="12.75" customHeight="1">
      <c r="A20" s="25" t="s">
        <v>64</v>
      </c>
      <c r="B20" s="11" t="s">
        <v>65</v>
      </c>
      <c r="C20" s="30" t="s">
        <v>66</v>
      </c>
      <c r="D20" s="14">
        <v>234690</v>
      </c>
      <c r="E20" s="14">
        <v>150000</v>
      </c>
      <c r="F20" s="8">
        <v>37</v>
      </c>
      <c r="G20" s="8">
        <v>14</v>
      </c>
      <c r="H20" s="8">
        <v>14</v>
      </c>
      <c r="I20" s="8">
        <v>5</v>
      </c>
      <c r="J20" s="8">
        <v>9</v>
      </c>
      <c r="K20" s="8">
        <v>9</v>
      </c>
      <c r="L20" s="8">
        <v>5</v>
      </c>
      <c r="M20" s="15">
        <f t="shared" si="0"/>
        <v>93</v>
      </c>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row>
    <row r="21" spans="1:79" s="5" customFormat="1" ht="12.75" customHeight="1">
      <c r="A21" s="6" t="s">
        <v>67</v>
      </c>
      <c r="B21" s="11" t="s">
        <v>65</v>
      </c>
      <c r="C21" s="20" t="s">
        <v>68</v>
      </c>
      <c r="D21" s="21">
        <v>1892650</v>
      </c>
      <c r="E21" s="21">
        <v>500000</v>
      </c>
      <c r="F21" s="8">
        <v>37</v>
      </c>
      <c r="G21" s="8">
        <v>14</v>
      </c>
      <c r="H21" s="8">
        <v>14</v>
      </c>
      <c r="I21" s="8">
        <v>5</v>
      </c>
      <c r="J21" s="8">
        <v>9</v>
      </c>
      <c r="K21" s="8">
        <v>9</v>
      </c>
      <c r="L21" s="8">
        <v>5</v>
      </c>
      <c r="M21" s="15">
        <f t="shared" si="0"/>
        <v>93</v>
      </c>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row>
    <row r="22" spans="1:79" s="5" customFormat="1" ht="12.75" customHeight="1">
      <c r="A22" s="25" t="s">
        <v>70</v>
      </c>
      <c r="B22" s="11" t="s">
        <v>71</v>
      </c>
      <c r="C22" s="24" t="s">
        <v>72</v>
      </c>
      <c r="D22" s="14">
        <v>7530900</v>
      </c>
      <c r="E22" s="14">
        <v>4600000</v>
      </c>
      <c r="F22" s="8">
        <v>39</v>
      </c>
      <c r="G22" s="8">
        <v>14</v>
      </c>
      <c r="H22" s="8">
        <v>15</v>
      </c>
      <c r="I22" s="8">
        <v>5</v>
      </c>
      <c r="J22" s="8">
        <v>9</v>
      </c>
      <c r="K22" s="8">
        <v>9</v>
      </c>
      <c r="L22" s="8">
        <v>5</v>
      </c>
      <c r="M22" s="15">
        <f t="shared" si="0"/>
        <v>96</v>
      </c>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row>
    <row r="23" spans="1:79" s="5" customFormat="1" ht="12.75" customHeight="1">
      <c r="A23" s="25" t="s">
        <v>74</v>
      </c>
      <c r="B23" s="11" t="s">
        <v>71</v>
      </c>
      <c r="C23" s="24" t="s">
        <v>72</v>
      </c>
      <c r="D23" s="14">
        <v>3062960</v>
      </c>
      <c r="E23" s="14">
        <v>450000</v>
      </c>
      <c r="F23" s="8">
        <v>38</v>
      </c>
      <c r="G23" s="8">
        <v>13</v>
      </c>
      <c r="H23" s="8">
        <v>14</v>
      </c>
      <c r="I23" s="8">
        <v>4</v>
      </c>
      <c r="J23" s="8">
        <v>8</v>
      </c>
      <c r="K23" s="8">
        <v>7</v>
      </c>
      <c r="L23" s="8">
        <v>5</v>
      </c>
      <c r="M23" s="15">
        <f t="shared" si="0"/>
        <v>89</v>
      </c>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row>
    <row r="24" spans="1:79" s="5" customFormat="1" ht="12.75" customHeight="1">
      <c r="A24" s="25" t="s">
        <v>77</v>
      </c>
      <c r="B24" s="11" t="s">
        <v>78</v>
      </c>
      <c r="C24" s="30" t="s">
        <v>79</v>
      </c>
      <c r="D24" s="14">
        <v>300000</v>
      </c>
      <c r="E24" s="14">
        <v>200000</v>
      </c>
      <c r="F24" s="8">
        <v>36</v>
      </c>
      <c r="G24" s="8">
        <v>13</v>
      </c>
      <c r="H24" s="8">
        <v>13</v>
      </c>
      <c r="I24" s="8">
        <v>3</v>
      </c>
      <c r="J24" s="8">
        <v>2</v>
      </c>
      <c r="K24" s="8">
        <v>7</v>
      </c>
      <c r="L24" s="8">
        <v>5</v>
      </c>
      <c r="M24" s="15">
        <f t="shared" si="0"/>
        <v>79</v>
      </c>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row>
    <row r="25" spans="1:79" s="5" customFormat="1" ht="12.75" customHeight="1">
      <c r="A25" s="6" t="s">
        <v>81</v>
      </c>
      <c r="B25" s="20" t="s">
        <v>82</v>
      </c>
      <c r="C25" s="20" t="s">
        <v>83</v>
      </c>
      <c r="D25" s="14">
        <v>153400</v>
      </c>
      <c r="E25" s="14">
        <v>120000</v>
      </c>
      <c r="F25" s="8">
        <v>37</v>
      </c>
      <c r="G25" s="8">
        <v>11</v>
      </c>
      <c r="H25" s="8">
        <v>13</v>
      </c>
      <c r="I25" s="8">
        <v>5</v>
      </c>
      <c r="J25" s="8">
        <v>5</v>
      </c>
      <c r="K25" s="8">
        <v>8</v>
      </c>
      <c r="L25" s="8">
        <v>4</v>
      </c>
      <c r="M25" s="15">
        <f t="shared" si="0"/>
        <v>83</v>
      </c>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row>
    <row r="26" spans="1:79" s="5" customFormat="1" ht="12.75" customHeight="1">
      <c r="A26" s="25" t="s">
        <v>85</v>
      </c>
      <c r="B26" s="11" t="s">
        <v>86</v>
      </c>
      <c r="C26" s="31" t="s">
        <v>87</v>
      </c>
      <c r="D26" s="14">
        <v>143000</v>
      </c>
      <c r="E26" s="14">
        <v>119000</v>
      </c>
      <c r="F26" s="22">
        <v>37</v>
      </c>
      <c r="G26" s="22">
        <v>12</v>
      </c>
      <c r="H26" s="22">
        <v>13</v>
      </c>
      <c r="I26" s="22">
        <v>5</v>
      </c>
      <c r="J26" s="22">
        <v>9</v>
      </c>
      <c r="K26" s="22">
        <v>9</v>
      </c>
      <c r="L26" s="22">
        <v>4</v>
      </c>
      <c r="M26" s="15">
        <f t="shared" si="0"/>
        <v>89</v>
      </c>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row>
    <row r="27" spans="1:79" s="5" customFormat="1" ht="12.75" customHeight="1">
      <c r="A27" s="25" t="s">
        <v>89</v>
      </c>
      <c r="B27" s="32" t="s">
        <v>90</v>
      </c>
      <c r="C27" s="30" t="s">
        <v>91</v>
      </c>
      <c r="D27" s="14">
        <v>247900</v>
      </c>
      <c r="E27" s="14">
        <v>150000</v>
      </c>
      <c r="F27" s="22">
        <v>39</v>
      </c>
      <c r="G27" s="22">
        <v>14</v>
      </c>
      <c r="H27" s="22">
        <v>14</v>
      </c>
      <c r="I27" s="22">
        <v>5</v>
      </c>
      <c r="J27" s="22">
        <v>9</v>
      </c>
      <c r="K27" s="22">
        <v>9</v>
      </c>
      <c r="L27" s="22">
        <v>5</v>
      </c>
      <c r="M27" s="15">
        <f t="shared" si="0"/>
        <v>95</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row>
    <row r="28" spans="1:79" s="4" customFormat="1" ht="12.75" customHeight="1">
      <c r="A28" s="25" t="s">
        <v>92</v>
      </c>
      <c r="B28" s="11" t="s">
        <v>93</v>
      </c>
      <c r="C28" s="30" t="s">
        <v>94</v>
      </c>
      <c r="D28" s="14">
        <v>198000</v>
      </c>
      <c r="E28" s="14">
        <v>100000</v>
      </c>
      <c r="F28" s="8">
        <v>36</v>
      </c>
      <c r="G28" s="8">
        <v>13</v>
      </c>
      <c r="H28" s="8">
        <v>14</v>
      </c>
      <c r="I28" s="8">
        <v>5</v>
      </c>
      <c r="J28" s="8">
        <v>10</v>
      </c>
      <c r="K28" s="8">
        <v>9</v>
      </c>
      <c r="L28" s="8">
        <v>5</v>
      </c>
      <c r="M28" s="15">
        <f t="shared" si="0"/>
        <v>92</v>
      </c>
    </row>
    <row r="29" spans="1:79" s="4" customFormat="1" ht="12.75" customHeight="1">
      <c r="A29" s="25" t="s">
        <v>96</v>
      </c>
      <c r="B29" s="11" t="s">
        <v>97</v>
      </c>
      <c r="C29" s="30" t="s">
        <v>98</v>
      </c>
      <c r="D29" s="14">
        <v>186000</v>
      </c>
      <c r="E29" s="14">
        <v>100000</v>
      </c>
      <c r="F29" s="8">
        <v>35</v>
      </c>
      <c r="G29" s="8">
        <v>10</v>
      </c>
      <c r="H29" s="8">
        <v>13</v>
      </c>
      <c r="I29" s="8">
        <v>5</v>
      </c>
      <c r="J29" s="8">
        <v>8</v>
      </c>
      <c r="K29" s="8">
        <v>8</v>
      </c>
      <c r="L29" s="8">
        <v>3</v>
      </c>
      <c r="M29" s="15">
        <f t="shared" si="0"/>
        <v>82</v>
      </c>
    </row>
    <row r="30" spans="1:79" s="4" customFormat="1" ht="12.75" customHeight="1">
      <c r="A30" s="25" t="s">
        <v>102</v>
      </c>
      <c r="B30" s="11" t="s">
        <v>103</v>
      </c>
      <c r="C30" s="30" t="s">
        <v>104</v>
      </c>
      <c r="D30" s="14">
        <v>200000</v>
      </c>
      <c r="E30" s="14">
        <v>180000</v>
      </c>
      <c r="F30" s="8">
        <v>37</v>
      </c>
      <c r="G30" s="8">
        <v>12</v>
      </c>
      <c r="H30" s="8">
        <v>13</v>
      </c>
      <c r="I30" s="8">
        <v>5</v>
      </c>
      <c r="J30" s="8">
        <v>10</v>
      </c>
      <c r="K30" s="8">
        <v>9</v>
      </c>
      <c r="L30" s="8">
        <v>4</v>
      </c>
      <c r="M30" s="15">
        <f t="shared" si="0"/>
        <v>90</v>
      </c>
    </row>
    <row r="31" spans="1:79" s="4" customFormat="1" ht="12.75" customHeight="1">
      <c r="A31" s="25" t="s">
        <v>106</v>
      </c>
      <c r="B31" s="11" t="s">
        <v>93</v>
      </c>
      <c r="C31" s="30" t="s">
        <v>107</v>
      </c>
      <c r="D31" s="14">
        <v>128300</v>
      </c>
      <c r="E31" s="14">
        <v>60000</v>
      </c>
      <c r="F31" s="8">
        <v>38</v>
      </c>
      <c r="G31" s="8">
        <v>14</v>
      </c>
      <c r="H31" s="8">
        <v>13</v>
      </c>
      <c r="I31" s="8">
        <v>5</v>
      </c>
      <c r="J31" s="8">
        <v>9</v>
      </c>
      <c r="K31" s="8">
        <v>9</v>
      </c>
      <c r="L31" s="8">
        <v>5</v>
      </c>
      <c r="M31" s="15">
        <f t="shared" si="0"/>
        <v>93</v>
      </c>
    </row>
    <row r="32" spans="1:79" s="4" customFormat="1" ht="12.75" customHeight="1">
      <c r="A32" s="25" t="s">
        <v>108</v>
      </c>
      <c r="B32" s="32" t="s">
        <v>90</v>
      </c>
      <c r="C32" s="31" t="s">
        <v>109</v>
      </c>
      <c r="D32" s="14">
        <v>291500</v>
      </c>
      <c r="E32" s="14">
        <v>200000</v>
      </c>
      <c r="F32" s="8">
        <v>34</v>
      </c>
      <c r="G32" s="8">
        <v>13</v>
      </c>
      <c r="H32" s="8">
        <v>13</v>
      </c>
      <c r="I32" s="8">
        <v>5</v>
      </c>
      <c r="J32" s="8">
        <v>9</v>
      </c>
      <c r="K32" s="8">
        <v>10</v>
      </c>
      <c r="L32" s="8">
        <v>5</v>
      </c>
      <c r="M32" s="15">
        <f t="shared" si="0"/>
        <v>89</v>
      </c>
    </row>
    <row r="33" spans="1:14" s="4" customFormat="1" ht="12.75" customHeight="1">
      <c r="A33" s="25" t="s">
        <v>110</v>
      </c>
      <c r="B33" s="11" t="s">
        <v>111</v>
      </c>
      <c r="C33" s="31" t="s">
        <v>112</v>
      </c>
      <c r="D33" s="14">
        <v>124000</v>
      </c>
      <c r="E33" s="14">
        <v>90000</v>
      </c>
      <c r="F33" s="8">
        <v>30</v>
      </c>
      <c r="G33" s="8">
        <v>9</v>
      </c>
      <c r="H33" s="8">
        <v>14</v>
      </c>
      <c r="I33" s="8">
        <v>5</v>
      </c>
      <c r="J33" s="8">
        <v>8</v>
      </c>
      <c r="K33" s="8">
        <v>8</v>
      </c>
      <c r="L33" s="8">
        <v>5</v>
      </c>
      <c r="M33" s="15">
        <f t="shared" si="0"/>
        <v>79</v>
      </c>
    </row>
    <row r="34" spans="1:14" s="4" customFormat="1" ht="12.75" customHeight="1">
      <c r="A34" s="25" t="s">
        <v>114</v>
      </c>
      <c r="B34" s="11" t="s">
        <v>86</v>
      </c>
      <c r="C34" s="31" t="s">
        <v>115</v>
      </c>
      <c r="D34" s="14">
        <v>128000</v>
      </c>
      <c r="E34" s="14">
        <v>90000</v>
      </c>
      <c r="F34" s="8">
        <v>36</v>
      </c>
      <c r="G34" s="8">
        <v>10</v>
      </c>
      <c r="H34" s="8">
        <v>11</v>
      </c>
      <c r="I34" s="8">
        <v>5</v>
      </c>
      <c r="J34" s="8">
        <v>8</v>
      </c>
      <c r="K34" s="8">
        <v>8</v>
      </c>
      <c r="L34" s="8">
        <v>4</v>
      </c>
      <c r="M34" s="15">
        <f t="shared" si="0"/>
        <v>82</v>
      </c>
    </row>
    <row r="35" spans="1:14" s="4" customFormat="1" ht="12.6" customHeight="1">
      <c r="A35" s="25" t="s">
        <v>116</v>
      </c>
      <c r="B35" s="11" t="s">
        <v>117</v>
      </c>
      <c r="C35" s="31" t="s">
        <v>118</v>
      </c>
      <c r="D35" s="14">
        <v>154845</v>
      </c>
      <c r="E35" s="14">
        <v>102362</v>
      </c>
      <c r="F35" s="8">
        <v>38</v>
      </c>
      <c r="G35" s="8">
        <v>14</v>
      </c>
      <c r="H35" s="8">
        <v>14</v>
      </c>
      <c r="I35" s="8">
        <v>5</v>
      </c>
      <c r="J35" s="8">
        <v>9</v>
      </c>
      <c r="K35" s="8">
        <v>9</v>
      </c>
      <c r="L35" s="8">
        <v>3</v>
      </c>
      <c r="M35" s="15">
        <f t="shared" si="0"/>
        <v>92</v>
      </c>
    </row>
    <row r="36" spans="1:14" s="4" customFormat="1" ht="12.75" customHeight="1">
      <c r="A36" s="37" t="s">
        <v>120</v>
      </c>
      <c r="B36" s="38" t="s">
        <v>121</v>
      </c>
      <c r="C36" s="39" t="s">
        <v>122</v>
      </c>
      <c r="D36" s="14">
        <v>400000</v>
      </c>
      <c r="E36" s="40">
        <v>200000</v>
      </c>
      <c r="F36" s="8">
        <v>0</v>
      </c>
      <c r="G36" s="8">
        <v>0</v>
      </c>
      <c r="H36" s="8">
        <v>0</v>
      </c>
      <c r="I36" s="8">
        <v>0</v>
      </c>
      <c r="J36" s="8">
        <v>0</v>
      </c>
      <c r="K36" s="8">
        <v>0</v>
      </c>
      <c r="L36" s="8">
        <v>0</v>
      </c>
      <c r="M36" s="15">
        <f t="shared" si="0"/>
        <v>0</v>
      </c>
      <c r="N36" s="2" t="s">
        <v>188</v>
      </c>
    </row>
    <row r="37" spans="1:14" s="4" customFormat="1" ht="12.75" customHeight="1">
      <c r="A37" s="37" t="s">
        <v>125</v>
      </c>
      <c r="B37" s="38" t="s">
        <v>126</v>
      </c>
      <c r="C37" s="39" t="s">
        <v>127</v>
      </c>
      <c r="D37" s="40">
        <v>285000</v>
      </c>
      <c r="E37" s="40">
        <v>45000</v>
      </c>
      <c r="F37" s="8">
        <v>0</v>
      </c>
      <c r="G37" s="8">
        <v>0</v>
      </c>
      <c r="H37" s="8">
        <v>0</v>
      </c>
      <c r="I37" s="8">
        <v>0</v>
      </c>
      <c r="J37" s="8">
        <v>0</v>
      </c>
      <c r="K37" s="8">
        <v>0</v>
      </c>
      <c r="L37" s="8">
        <v>0</v>
      </c>
      <c r="M37" s="15">
        <f t="shared" si="0"/>
        <v>0</v>
      </c>
      <c r="N37" s="2" t="s">
        <v>188</v>
      </c>
    </row>
    <row r="38" spans="1:14" s="4" customFormat="1" ht="12.75" customHeight="1">
      <c r="A38" s="37" t="s">
        <v>129</v>
      </c>
      <c r="B38" s="38" t="s">
        <v>130</v>
      </c>
      <c r="C38" s="39" t="s">
        <v>131</v>
      </c>
      <c r="D38" s="40">
        <v>224440</v>
      </c>
      <c r="E38" s="40">
        <v>150000</v>
      </c>
      <c r="F38" s="8">
        <v>0</v>
      </c>
      <c r="G38" s="8">
        <v>0</v>
      </c>
      <c r="H38" s="8">
        <v>0</v>
      </c>
      <c r="I38" s="8">
        <v>0</v>
      </c>
      <c r="J38" s="8">
        <v>0</v>
      </c>
      <c r="K38" s="8">
        <v>0</v>
      </c>
      <c r="L38" s="8">
        <v>0</v>
      </c>
      <c r="M38" s="15">
        <f t="shared" si="0"/>
        <v>0</v>
      </c>
      <c r="N38" s="2" t="s">
        <v>188</v>
      </c>
    </row>
    <row r="39" spans="1:14" s="4" customFormat="1" ht="12.75" customHeight="1">
      <c r="A39" s="37" t="s">
        <v>133</v>
      </c>
      <c r="B39" s="38" t="s">
        <v>53</v>
      </c>
      <c r="C39" s="39" t="s">
        <v>134</v>
      </c>
      <c r="D39" s="40">
        <v>186205</v>
      </c>
      <c r="E39" s="40">
        <v>100000</v>
      </c>
      <c r="F39" s="8">
        <v>0</v>
      </c>
      <c r="G39" s="8">
        <v>0</v>
      </c>
      <c r="H39" s="8">
        <v>0</v>
      </c>
      <c r="I39" s="8">
        <v>0</v>
      </c>
      <c r="J39" s="8">
        <v>0</v>
      </c>
      <c r="K39" s="8">
        <v>0</v>
      </c>
      <c r="L39" s="8">
        <v>0</v>
      </c>
      <c r="M39" s="15">
        <f t="shared" si="0"/>
        <v>0</v>
      </c>
      <c r="N39" s="2" t="s">
        <v>188</v>
      </c>
    </row>
    <row r="40" spans="1:14" s="4" customFormat="1" ht="12.75" customHeight="1">
      <c r="A40" s="37" t="s">
        <v>135</v>
      </c>
      <c r="B40" s="38" t="s">
        <v>136</v>
      </c>
      <c r="C40" s="39" t="s">
        <v>137</v>
      </c>
      <c r="D40" s="40">
        <v>2750000</v>
      </c>
      <c r="E40" s="40">
        <v>1900000</v>
      </c>
      <c r="F40" s="8">
        <v>0</v>
      </c>
      <c r="G40" s="8">
        <v>0</v>
      </c>
      <c r="H40" s="8">
        <v>0</v>
      </c>
      <c r="I40" s="8">
        <v>0</v>
      </c>
      <c r="J40" s="8">
        <v>0</v>
      </c>
      <c r="K40" s="8">
        <v>0</v>
      </c>
      <c r="L40" s="8">
        <v>0</v>
      </c>
      <c r="M40" s="15">
        <f t="shared" si="0"/>
        <v>0</v>
      </c>
      <c r="N40" s="2" t="s">
        <v>188</v>
      </c>
    </row>
    <row r="41" spans="1:14" ht="12.75" customHeight="1">
      <c r="A41" s="25" t="s">
        <v>139</v>
      </c>
      <c r="B41" s="11" t="s">
        <v>140</v>
      </c>
      <c r="C41" s="31" t="s">
        <v>141</v>
      </c>
      <c r="D41" s="14">
        <v>47000</v>
      </c>
      <c r="E41" s="14">
        <v>30000</v>
      </c>
      <c r="F41" s="8">
        <v>0</v>
      </c>
      <c r="G41" s="8">
        <v>0</v>
      </c>
      <c r="H41" s="8">
        <v>0</v>
      </c>
      <c r="I41" s="8">
        <v>0</v>
      </c>
      <c r="J41" s="8">
        <v>0</v>
      </c>
      <c r="K41" s="8">
        <v>0</v>
      </c>
      <c r="L41" s="8">
        <v>0</v>
      </c>
      <c r="M41" s="8">
        <f>SUM(F41:L41)</f>
        <v>0</v>
      </c>
      <c r="N41" s="2" t="s">
        <v>185</v>
      </c>
    </row>
    <row r="42" spans="1:14" ht="12.75" customHeight="1">
      <c r="A42" s="25" t="s">
        <v>143</v>
      </c>
      <c r="B42" s="11" t="s">
        <v>126</v>
      </c>
      <c r="C42" s="31" t="s">
        <v>144</v>
      </c>
      <c r="D42" s="14">
        <v>250000</v>
      </c>
      <c r="E42" s="14">
        <v>100000</v>
      </c>
      <c r="F42" s="8">
        <v>0</v>
      </c>
      <c r="G42" s="8">
        <v>0</v>
      </c>
      <c r="H42" s="8">
        <v>0</v>
      </c>
      <c r="I42" s="8">
        <v>0</v>
      </c>
      <c r="J42" s="8">
        <v>0</v>
      </c>
      <c r="K42" s="8">
        <v>0</v>
      </c>
      <c r="L42" s="8">
        <v>0</v>
      </c>
      <c r="M42" s="8">
        <f t="shared" ref="M42:M55" si="1">SUM(F42:L42)</f>
        <v>0</v>
      </c>
      <c r="N42" s="2" t="s">
        <v>185</v>
      </c>
    </row>
    <row r="43" spans="1:14" ht="12.75" customHeight="1">
      <c r="A43" s="25" t="s">
        <v>145</v>
      </c>
      <c r="B43" s="32" t="s">
        <v>90</v>
      </c>
      <c r="C43" s="31" t="s">
        <v>146</v>
      </c>
      <c r="D43" s="14">
        <v>101700</v>
      </c>
      <c r="E43" s="14">
        <v>60000</v>
      </c>
      <c r="F43" s="8">
        <v>0</v>
      </c>
      <c r="G43" s="8">
        <v>0</v>
      </c>
      <c r="H43" s="8">
        <v>0</v>
      </c>
      <c r="I43" s="8">
        <v>0</v>
      </c>
      <c r="J43" s="8">
        <v>0</v>
      </c>
      <c r="K43" s="8">
        <v>0</v>
      </c>
      <c r="L43" s="8">
        <v>0</v>
      </c>
      <c r="M43" s="8">
        <f t="shared" si="1"/>
        <v>0</v>
      </c>
      <c r="N43" s="2" t="s">
        <v>185</v>
      </c>
    </row>
    <row r="44" spans="1:14" ht="12.75" customHeight="1">
      <c r="A44" s="42" t="s">
        <v>148</v>
      </c>
      <c r="B44" s="43" t="s">
        <v>149</v>
      </c>
      <c r="C44" s="44" t="s">
        <v>150</v>
      </c>
      <c r="D44" s="45">
        <v>1085660</v>
      </c>
      <c r="E44" s="45">
        <v>390000</v>
      </c>
      <c r="F44" s="46">
        <v>0</v>
      </c>
      <c r="G44" s="46">
        <v>0</v>
      </c>
      <c r="H44" s="46">
        <v>0</v>
      </c>
      <c r="I44" s="46">
        <v>0</v>
      </c>
      <c r="J44" s="46">
        <v>0</v>
      </c>
      <c r="K44" s="46">
        <v>0</v>
      </c>
      <c r="L44" s="46">
        <v>0</v>
      </c>
      <c r="M44" s="46">
        <f t="shared" si="1"/>
        <v>0</v>
      </c>
      <c r="N44" s="2" t="s">
        <v>185</v>
      </c>
    </row>
    <row r="45" spans="1:14" ht="12.75" customHeight="1">
      <c r="A45" s="52" t="s">
        <v>154</v>
      </c>
      <c r="B45" s="53" t="s">
        <v>130</v>
      </c>
      <c r="C45" s="54" t="s">
        <v>155</v>
      </c>
      <c r="D45" s="59">
        <v>222875</v>
      </c>
      <c r="E45" s="59">
        <v>150000</v>
      </c>
      <c r="F45" s="46">
        <v>0</v>
      </c>
      <c r="G45" s="46">
        <v>0</v>
      </c>
      <c r="H45" s="46">
        <v>0</v>
      </c>
      <c r="I45" s="46">
        <v>0</v>
      </c>
      <c r="J45" s="46">
        <v>0</v>
      </c>
      <c r="K45" s="46">
        <v>0</v>
      </c>
      <c r="L45" s="46">
        <v>0</v>
      </c>
      <c r="M45" s="46">
        <f t="shared" si="1"/>
        <v>0</v>
      </c>
      <c r="N45" s="2" t="s">
        <v>185</v>
      </c>
    </row>
    <row r="46" spans="1:14" ht="12.75" customHeight="1">
      <c r="A46" s="52" t="s">
        <v>156</v>
      </c>
      <c r="B46" s="53" t="s">
        <v>157</v>
      </c>
      <c r="C46" s="54" t="s">
        <v>158</v>
      </c>
      <c r="D46" s="59">
        <v>165000</v>
      </c>
      <c r="E46" s="59">
        <v>100000</v>
      </c>
      <c r="F46" s="46">
        <v>0</v>
      </c>
      <c r="G46" s="46">
        <v>0</v>
      </c>
      <c r="H46" s="46">
        <v>0</v>
      </c>
      <c r="I46" s="46">
        <v>0</v>
      </c>
      <c r="J46" s="46">
        <v>0</v>
      </c>
      <c r="K46" s="46">
        <v>0</v>
      </c>
      <c r="L46" s="46">
        <v>0</v>
      </c>
      <c r="M46" s="46">
        <f t="shared" si="1"/>
        <v>0</v>
      </c>
      <c r="N46" s="2" t="s">
        <v>185</v>
      </c>
    </row>
    <row r="47" spans="1:14" ht="12.75" customHeight="1">
      <c r="A47" s="62" t="s">
        <v>159</v>
      </c>
      <c r="B47" s="53" t="s">
        <v>160</v>
      </c>
      <c r="C47" s="54" t="s">
        <v>161</v>
      </c>
      <c r="D47" s="59">
        <v>3079082</v>
      </c>
      <c r="E47" s="59">
        <v>430000</v>
      </c>
      <c r="F47" s="46">
        <v>0</v>
      </c>
      <c r="G47" s="46">
        <v>0</v>
      </c>
      <c r="H47" s="46">
        <v>0</v>
      </c>
      <c r="I47" s="46">
        <v>0</v>
      </c>
      <c r="J47" s="46">
        <v>0</v>
      </c>
      <c r="K47" s="46">
        <v>0</v>
      </c>
      <c r="L47" s="46">
        <v>0</v>
      </c>
      <c r="M47" s="46">
        <f t="shared" si="1"/>
        <v>0</v>
      </c>
      <c r="N47" s="2" t="s">
        <v>185</v>
      </c>
    </row>
    <row r="48" spans="1:14" s="51" customFormat="1" ht="12.75" customHeight="1">
      <c r="A48" s="64" t="s">
        <v>162</v>
      </c>
      <c r="B48" s="65" t="s">
        <v>160</v>
      </c>
      <c r="C48" s="60" t="s">
        <v>161</v>
      </c>
      <c r="D48" s="59">
        <v>890000</v>
      </c>
      <c r="E48" s="59">
        <v>180000</v>
      </c>
      <c r="F48" s="46">
        <v>0</v>
      </c>
      <c r="G48" s="46">
        <v>0</v>
      </c>
      <c r="H48" s="46">
        <v>0</v>
      </c>
      <c r="I48" s="46">
        <v>0</v>
      </c>
      <c r="J48" s="46">
        <v>0</v>
      </c>
      <c r="K48" s="46">
        <v>0</v>
      </c>
      <c r="L48" s="46">
        <v>0</v>
      </c>
      <c r="M48" s="46">
        <f t="shared" si="1"/>
        <v>0</v>
      </c>
      <c r="N48" s="2" t="s">
        <v>185</v>
      </c>
    </row>
    <row r="49" spans="1:14" s="51" customFormat="1" ht="12.75" customHeight="1">
      <c r="A49" s="64" t="s">
        <v>163</v>
      </c>
      <c r="B49" s="65" t="s">
        <v>160</v>
      </c>
      <c r="C49" s="60" t="s">
        <v>164</v>
      </c>
      <c r="D49" s="59">
        <v>2299990</v>
      </c>
      <c r="E49" s="59">
        <v>230000</v>
      </c>
      <c r="F49" s="46">
        <v>0</v>
      </c>
      <c r="G49" s="46">
        <v>0</v>
      </c>
      <c r="H49" s="46">
        <v>0</v>
      </c>
      <c r="I49" s="46">
        <v>0</v>
      </c>
      <c r="J49" s="46">
        <v>0</v>
      </c>
      <c r="K49" s="46">
        <v>0</v>
      </c>
      <c r="L49" s="46">
        <v>0</v>
      </c>
      <c r="M49" s="46">
        <f t="shared" si="1"/>
        <v>0</v>
      </c>
      <c r="N49" s="2" t="s">
        <v>185</v>
      </c>
    </row>
    <row r="50" spans="1:14" s="51" customFormat="1" ht="12.75" customHeight="1">
      <c r="A50" s="66" t="s">
        <v>165</v>
      </c>
      <c r="B50" s="65" t="s">
        <v>166</v>
      </c>
      <c r="C50" s="60" t="s">
        <v>167</v>
      </c>
      <c r="D50" s="59">
        <v>97280</v>
      </c>
      <c r="E50" s="59">
        <v>82280</v>
      </c>
      <c r="F50" s="46">
        <v>0</v>
      </c>
      <c r="G50" s="46">
        <v>0</v>
      </c>
      <c r="H50" s="46">
        <v>0</v>
      </c>
      <c r="I50" s="46">
        <v>0</v>
      </c>
      <c r="J50" s="46">
        <v>0</v>
      </c>
      <c r="K50" s="46">
        <v>0</v>
      </c>
      <c r="L50" s="46">
        <v>0</v>
      </c>
      <c r="M50" s="46">
        <f t="shared" si="1"/>
        <v>0</v>
      </c>
      <c r="N50" s="2" t="s">
        <v>185</v>
      </c>
    </row>
    <row r="51" spans="1:14" s="51" customFormat="1" ht="12.75" customHeight="1">
      <c r="A51" s="66" t="s">
        <v>169</v>
      </c>
      <c r="B51" s="65" t="s">
        <v>170</v>
      </c>
      <c r="C51" s="60" t="s">
        <v>171</v>
      </c>
      <c r="D51" s="59">
        <v>634485</v>
      </c>
      <c r="E51" s="59">
        <v>275000</v>
      </c>
      <c r="F51" s="46">
        <v>0</v>
      </c>
      <c r="G51" s="46">
        <v>0</v>
      </c>
      <c r="H51" s="46">
        <v>0</v>
      </c>
      <c r="I51" s="46">
        <v>0</v>
      </c>
      <c r="J51" s="46">
        <v>0</v>
      </c>
      <c r="K51" s="46">
        <v>0</v>
      </c>
      <c r="L51" s="46">
        <v>0</v>
      </c>
      <c r="M51" s="46">
        <f t="shared" si="1"/>
        <v>0</v>
      </c>
      <c r="N51" s="2" t="s">
        <v>185</v>
      </c>
    </row>
    <row r="52" spans="1:14" s="51" customFormat="1" ht="12.75" customHeight="1">
      <c r="A52" s="66" t="s">
        <v>172</v>
      </c>
      <c r="B52" s="65" t="s">
        <v>170</v>
      </c>
      <c r="C52" s="60" t="s">
        <v>173</v>
      </c>
      <c r="D52" s="59">
        <v>183572</v>
      </c>
      <c r="E52" s="59">
        <v>100000</v>
      </c>
      <c r="F52" s="46">
        <v>0</v>
      </c>
      <c r="G52" s="46">
        <v>0</v>
      </c>
      <c r="H52" s="46">
        <v>0</v>
      </c>
      <c r="I52" s="46">
        <v>0</v>
      </c>
      <c r="J52" s="46">
        <v>0</v>
      </c>
      <c r="K52" s="46">
        <v>0</v>
      </c>
      <c r="L52" s="46">
        <v>0</v>
      </c>
      <c r="M52" s="46">
        <f t="shared" si="1"/>
        <v>0</v>
      </c>
      <c r="N52" s="2" t="s">
        <v>185</v>
      </c>
    </row>
    <row r="53" spans="1:14" s="51" customFormat="1" ht="12.75" customHeight="1">
      <c r="A53" s="66" t="s">
        <v>175</v>
      </c>
      <c r="B53" s="65" t="s">
        <v>170</v>
      </c>
      <c r="C53" s="60" t="s">
        <v>176</v>
      </c>
      <c r="D53" s="59">
        <v>221113</v>
      </c>
      <c r="E53" s="59">
        <v>150000</v>
      </c>
      <c r="F53" s="46">
        <v>0</v>
      </c>
      <c r="G53" s="46">
        <v>0</v>
      </c>
      <c r="H53" s="46">
        <v>0</v>
      </c>
      <c r="I53" s="46">
        <v>0</v>
      </c>
      <c r="J53" s="46">
        <v>0</v>
      </c>
      <c r="K53" s="46">
        <v>0</v>
      </c>
      <c r="L53" s="46">
        <v>0</v>
      </c>
      <c r="M53" s="46">
        <f t="shared" si="1"/>
        <v>0</v>
      </c>
      <c r="N53" s="2" t="s">
        <v>185</v>
      </c>
    </row>
    <row r="54" spans="1:14" s="51" customFormat="1" ht="12.75" customHeight="1">
      <c r="A54" s="66" t="s">
        <v>177</v>
      </c>
      <c r="B54" s="65" t="s">
        <v>170</v>
      </c>
      <c r="C54" s="60" t="s">
        <v>178</v>
      </c>
      <c r="D54" s="59">
        <v>253741</v>
      </c>
      <c r="E54" s="59">
        <v>150000</v>
      </c>
      <c r="F54" s="46">
        <v>0</v>
      </c>
      <c r="G54" s="46">
        <v>0</v>
      </c>
      <c r="H54" s="46">
        <v>0</v>
      </c>
      <c r="I54" s="46">
        <v>0</v>
      </c>
      <c r="J54" s="46">
        <v>0</v>
      </c>
      <c r="K54" s="46">
        <v>0</v>
      </c>
      <c r="L54" s="46">
        <v>0</v>
      </c>
      <c r="M54" s="46">
        <f t="shared" si="1"/>
        <v>0</v>
      </c>
      <c r="N54" s="2" t="s">
        <v>185</v>
      </c>
    </row>
    <row r="55" spans="1:14" s="51" customFormat="1" ht="12.75" customHeight="1">
      <c r="A55" s="66" t="s">
        <v>179</v>
      </c>
      <c r="B55" s="65" t="s">
        <v>170</v>
      </c>
      <c r="C55" s="60" t="s">
        <v>180</v>
      </c>
      <c r="D55" s="59">
        <v>325417</v>
      </c>
      <c r="E55" s="69">
        <v>150000</v>
      </c>
      <c r="F55" s="75">
        <v>0</v>
      </c>
      <c r="G55" s="46">
        <v>0</v>
      </c>
      <c r="H55" s="75">
        <v>0</v>
      </c>
      <c r="I55" s="75">
        <v>0</v>
      </c>
      <c r="J55" s="75">
        <v>0</v>
      </c>
      <c r="K55" s="75">
        <v>0</v>
      </c>
      <c r="L55" s="46">
        <v>0</v>
      </c>
      <c r="M55" s="75">
        <f t="shared" si="1"/>
        <v>0</v>
      </c>
      <c r="N55" s="2" t="s">
        <v>185</v>
      </c>
    </row>
    <row r="56" spans="1:14" ht="12.6">
      <c r="A56" s="4"/>
      <c r="B56" s="4"/>
      <c r="C56" s="4"/>
      <c r="D56" s="34">
        <f>SUM(D14:D55)</f>
        <v>33711383</v>
      </c>
      <c r="E56" s="34">
        <f>SUM(E14:E55)</f>
        <v>12848642</v>
      </c>
      <c r="F56" s="4"/>
      <c r="G56" s="74"/>
      <c r="H56" s="4"/>
      <c r="I56" s="4"/>
      <c r="J56" s="4"/>
      <c r="K56" s="4"/>
      <c r="L56" s="74"/>
      <c r="M56" s="4"/>
    </row>
    <row r="57" spans="1:14" ht="12.6">
      <c r="A57" s="4"/>
      <c r="B57" s="4"/>
      <c r="C57" s="4"/>
      <c r="D57" s="4"/>
      <c r="E57" s="35"/>
      <c r="F57" s="4"/>
      <c r="G57" s="4"/>
      <c r="H57" s="4"/>
      <c r="I57" s="4"/>
      <c r="J57" s="4"/>
      <c r="K57" s="4"/>
      <c r="L57" s="4"/>
      <c r="M57" s="4"/>
    </row>
  </sheetData>
  <mergeCells count="17">
    <mergeCell ref="J11:J12"/>
    <mergeCell ref="K11:K12"/>
    <mergeCell ref="M11:M12"/>
    <mergeCell ref="L11:L12"/>
    <mergeCell ref="A6:C6"/>
    <mergeCell ref="D7:M7"/>
    <mergeCell ref="D8:M8"/>
    <mergeCell ref="D9:M9"/>
    <mergeCell ref="A11:A13"/>
    <mergeCell ref="B11:B13"/>
    <mergeCell ref="C11:C13"/>
    <mergeCell ref="D11:D13"/>
    <mergeCell ref="E11:E13"/>
    <mergeCell ref="F11:F12"/>
    <mergeCell ref="G11:G12"/>
    <mergeCell ref="H11:H12"/>
    <mergeCell ref="I11:I12"/>
  </mergeCells>
  <dataValidations disablePrompts="1" count="4">
    <dataValidation type="decimal" operator="lessThanOrEqual" allowBlank="1" showInputMessage="1" showErrorMessage="1" error="max. 40" sqref="F14:F55" xr:uid="{D37BFB16-421A-4630-847C-345347D5F8E5}">
      <formula1>40</formula1>
    </dataValidation>
    <dataValidation type="decimal" operator="lessThanOrEqual" allowBlank="1" showInputMessage="1" showErrorMessage="1" error="max. 15" sqref="G14:H55" xr:uid="{49F74888-EEB2-4893-8CD8-BD9B1725F3CF}">
      <formula1>15</formula1>
    </dataValidation>
    <dataValidation type="decimal" operator="lessThanOrEqual" allowBlank="1" showInputMessage="1" showErrorMessage="1" error="max. 10" sqref="J14:K55" xr:uid="{92502EFE-5A56-4E66-8D8E-13FF256D540E}">
      <formula1>10</formula1>
    </dataValidation>
    <dataValidation type="decimal" operator="lessThanOrEqual" allowBlank="1" showInputMessage="1" showErrorMessage="1" error="max. 5" sqref="I14:I55 L14:L55" xr:uid="{A6A0A0FF-A0F5-453D-B7A0-C7C1AF9DEF22}">
      <formula1>5</formula1>
    </dataValidation>
  </dataValidations>
  <pageMargins left="0.7" right="0.7" top="0.78740157499999996" bottom="0.78740157499999996" header="0.3" footer="0.3"/>
  <pageSetup scale="3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0861AA4BB684D8DB38611A5605F1E" ma:contentTypeVersion="11" ma:contentTypeDescription="Create a new document." ma:contentTypeScope="" ma:versionID="c1fe96b9b34b9def7df6bbd33723516d">
  <xsd:schema xmlns:xsd="http://www.w3.org/2001/XMLSchema" xmlns:xs="http://www.w3.org/2001/XMLSchema" xmlns:p="http://schemas.microsoft.com/office/2006/metadata/properties" xmlns:ns2="2fd1ed75-4b1a-45aa-85d1-65d48fe2931c" xmlns:ns3="0b3a04af-ca41-4258-a70a-afb1da0fb2b2" targetNamespace="http://schemas.microsoft.com/office/2006/metadata/properties" ma:root="true" ma:fieldsID="8ab4b25d84ebb8754e279e8b0e0d2e8b" ns2:_="" ns3:_="">
    <xsd:import namespace="2fd1ed75-4b1a-45aa-85d1-65d48fe2931c"/>
    <xsd:import namespace="0b3a04af-ca41-4258-a70a-afb1da0fb2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ed75-4b1a-45aa-85d1-65d48fe29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702f465-936c-43c5-a0b5-29d111817f1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3a04af-ca41-4258-a70a-afb1da0fb2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d18cad8-679f-4dac-b51e-7dce160a5acd}" ma:internalName="TaxCatchAll" ma:showField="CatchAllData" ma:web="0b3a04af-ca41-4258-a70a-afb1da0fb2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b3a04af-ca41-4258-a70a-afb1da0fb2b2" xsi:nil="true"/>
    <lcf76f155ced4ddcb4097134ff3c332f xmlns="2fd1ed75-4b1a-45aa-85d1-65d48fe2931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5DB61E-C4A5-41CF-A226-1E32141ABC9B}"/>
</file>

<file path=customXml/itemProps2.xml><?xml version="1.0" encoding="utf-8"?>
<ds:datastoreItem xmlns:ds="http://schemas.openxmlformats.org/officeDocument/2006/customXml" ds:itemID="{C7915F08-9B85-45E8-909A-C5DF33485335}"/>
</file>

<file path=customXml/itemProps3.xml><?xml version="1.0" encoding="utf-8"?>
<ds:datastoreItem xmlns:ds="http://schemas.openxmlformats.org/officeDocument/2006/customXml" ds:itemID="{22519909-7450-48E3-A49D-8FB5634B30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Kateřina Vojkůvková</dc:creator>
  <cp:keywords/>
  <dc:description/>
  <cp:lastModifiedBy>Tereza Tylová</cp:lastModifiedBy>
  <cp:revision/>
  <dcterms:created xsi:type="dcterms:W3CDTF">2013-12-06T22:03:05Z</dcterms:created>
  <dcterms:modified xsi:type="dcterms:W3CDTF">2025-10-23T09:34:37Z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0x0101009C40861AA4BB684D8DB38611A5605F1E</vt:lpwstr>
  </property>
  <property fmtid="{D5CDD505-2E9C-101B-9397-08002B2CF9AE}" pid="3" name="MediaServiceImageTags">
    <vt:lpwstr/>
  </property>
</Properties>
</file>