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Rada\Jednání Rady\2018\2. jednání\"/>
    </mc:Choice>
  </mc:AlternateContent>
  <bookViews>
    <workbookView xWindow="0" yWindow="0" windowWidth="23040" windowHeight="9084"/>
  </bookViews>
  <sheets>
    <sheet name="Vývoj dokument" sheetId="2" r:id="rId1"/>
    <sheet name="IH" sheetId="3" r:id="rId2"/>
    <sheet name="JK" sheetId="5" r:id="rId3"/>
    <sheet name="LD" sheetId="6" r:id="rId4"/>
    <sheet name="RN" sheetId="7" r:id="rId5"/>
    <sheet name="ZK" sheetId="8" r:id="rId6"/>
  </sheets>
  <definedNames>
    <definedName name="_xlnm.Print_Area" localSheetId="0">'Vývoj dokument'!$A$1:$AD$36</definedName>
  </definedNames>
  <calcPr calcId="162913" concurrentCalc="0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7" i="8" l="1"/>
  <c r="S26" i="8"/>
  <c r="S25" i="8"/>
  <c r="S24" i="8"/>
  <c r="S23" i="8"/>
  <c r="S22" i="8"/>
  <c r="S21" i="8"/>
  <c r="S20" i="8"/>
  <c r="S19" i="8"/>
  <c r="S18" i="8"/>
  <c r="S17" i="8"/>
  <c r="S16" i="8"/>
  <c r="S15" i="8"/>
  <c r="S14" i="8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22" i="3"/>
  <c r="S25" i="3"/>
  <c r="S26" i="3"/>
  <c r="S18" i="3"/>
  <c r="S14" i="3"/>
  <c r="S20" i="3"/>
  <c r="S23" i="3"/>
  <c r="S16" i="3"/>
  <c r="S19" i="3"/>
  <c r="S17" i="3"/>
  <c r="S15" i="3"/>
  <c r="S24" i="3"/>
  <c r="S27" i="3"/>
  <c r="S21" i="3"/>
  <c r="AD18" i="2"/>
  <c r="AD19" i="2"/>
  <c r="AD22" i="2"/>
  <c r="AD23" i="2"/>
  <c r="AD25" i="2"/>
  <c r="AD16" i="2"/>
  <c r="S19" i="2"/>
  <c r="S22" i="2"/>
  <c r="S20" i="2"/>
  <c r="S26" i="2"/>
  <c r="S21" i="2"/>
  <c r="S24" i="2"/>
  <c r="S16" i="2"/>
  <c r="S29" i="2"/>
  <c r="S23" i="2"/>
  <c r="S18" i="2"/>
  <c r="S28" i="2"/>
  <c r="S27" i="2"/>
  <c r="S17" i="2"/>
  <c r="D30" i="2"/>
  <c r="E30" i="2"/>
  <c r="T30" i="2"/>
  <c r="T31" i="2"/>
  <c r="S25" i="2"/>
</calcChain>
</file>

<file path=xl/sharedStrings.xml><?xml version="1.0" encoding="utf-8"?>
<sst xmlns="http://schemas.openxmlformats.org/spreadsheetml/2006/main" count="1097" uniqueCount="131">
  <si>
    <t>evidenční číslo projektu</t>
  </si>
  <si>
    <t>název žadatele</t>
  </si>
  <si>
    <t>požadovaná podpora</t>
  </si>
  <si>
    <t>Kredit žadatele</t>
  </si>
  <si>
    <t>bodové hodnocení Rada</t>
  </si>
  <si>
    <t>výše podpory</t>
  </si>
  <si>
    <t>Rada - forma podpory</t>
  </si>
  <si>
    <t>žadatel -kulturně náročné ano/ne</t>
  </si>
  <si>
    <t>Rada - kulturně náročné ano/ne</t>
  </si>
  <si>
    <t>žadatel -intenzita podpory %</t>
  </si>
  <si>
    <t>Rada - intenzita podpory %</t>
  </si>
  <si>
    <t>žadatel -datum dokončení projektu</t>
  </si>
  <si>
    <t>Rada - lhůta pro dokončení</t>
  </si>
  <si>
    <t>celkový rozpočet projektu</t>
  </si>
  <si>
    <t>Personální zajištění projektu</t>
  </si>
  <si>
    <t>max. podíl dotace na celkových nákladech projektu</t>
  </si>
  <si>
    <t>Umělecká kvalita projektu</t>
  </si>
  <si>
    <t>Přínos a význam pro českou a evropskou kinematografii</t>
  </si>
  <si>
    <t>Rada - Komplexní dílo</t>
  </si>
  <si>
    <t xml:space="preserve">žadatel -Komplexní dílo </t>
  </si>
  <si>
    <t>název projektu</t>
  </si>
  <si>
    <t>zbývá</t>
  </si>
  <si>
    <t>0-15</t>
  </si>
  <si>
    <t>0-5</t>
  </si>
  <si>
    <t>0-10</t>
  </si>
  <si>
    <t xml:space="preserve">                                                                     </t>
  </si>
  <si>
    <t>Cíle podpory kinematografie:</t>
  </si>
  <si>
    <t>Specifikace dotačního okruhu</t>
  </si>
  <si>
    <t>jméno experta</t>
  </si>
  <si>
    <t>doporučení</t>
  </si>
  <si>
    <t>0-40</t>
  </si>
  <si>
    <t>Srozumitelnost a úplnost podané žádosti včetně příloh</t>
  </si>
  <si>
    <t>Ekonomické parametry projektu</t>
  </si>
  <si>
    <t>Realizační strategie</t>
  </si>
  <si>
    <t>expert: první losované pořadí</t>
  </si>
  <si>
    <t>expert: druhé losované pořadí</t>
  </si>
  <si>
    <t>expert: ekonomické losované pořadí</t>
  </si>
  <si>
    <r>
      <t>Dotační okruh:</t>
    </r>
    <r>
      <rPr>
        <sz val="11"/>
        <color theme="1"/>
        <rFont val="Calibri"/>
        <family val="2"/>
        <charset val="238"/>
        <scheme val="minor"/>
      </rPr>
      <t xml:space="preserve"> 1. vývoj českého kinematografického díla</t>
    </r>
  </si>
  <si>
    <r>
      <t>Lhůta pro podávání žádostí:</t>
    </r>
    <r>
      <rPr>
        <sz val="11"/>
        <color theme="1"/>
        <rFont val="Calibri"/>
        <family val="2"/>
        <charset val="238"/>
        <scheme val="minor"/>
      </rPr>
      <t xml:space="preserve"> 17. 10. 2017 – 20. 11. 2017</t>
    </r>
  </si>
  <si>
    <r>
      <t>Lhůta pro dokončení projektu:</t>
    </r>
    <r>
      <rPr>
        <sz val="11"/>
        <color theme="1"/>
        <rFont val="Calibri"/>
        <family val="2"/>
        <charset val="238"/>
        <scheme val="minor"/>
      </rPr>
      <t xml:space="preserve"> dle žádosti, nejpozději však do 31. prosince 2020</t>
    </r>
  </si>
  <si>
    <r>
      <rPr>
        <b/>
        <sz val="11"/>
        <color theme="1"/>
        <rFont val="Calibri"/>
        <family val="2"/>
        <charset val="238"/>
        <scheme val="minor"/>
      </rPr>
      <t>Forma podpory:</t>
    </r>
    <r>
      <rPr>
        <sz val="11"/>
        <color theme="1"/>
        <rFont val="Calibri"/>
        <family val="2"/>
        <charset val="238"/>
        <scheme val="minor"/>
      </rPr>
      <t xml:space="preserve"> dotace</t>
    </r>
  </si>
  <si>
    <t>Kompletní vývoj dokumentárního filmu</t>
  </si>
  <si>
    <r>
      <t>Evidenční číslo výzvy:</t>
    </r>
    <r>
      <rPr>
        <sz val="11"/>
        <color theme="1"/>
        <rFont val="Calibri"/>
        <family val="2"/>
        <charset val="238"/>
        <scheme val="minor"/>
      </rPr>
      <t xml:space="preserve"> 2017-1-7-29</t>
    </r>
  </si>
  <si>
    <t>Finanční alokace: 4 500 000 Kč.</t>
  </si>
  <si>
    <t>1. podporovat žánrovou, tematickou a stylovou diverzitu námětů s důrazem na reflexi současnosti i historie s přesahem, hloubkou a hledáním souvislostí</t>
  </si>
  <si>
    <t xml:space="preserve">Podpora je určena pro vývoj krátkometrážního nebo dlouhometrážního dokumentárního českého kinematografického díla (ve smyslu § 2. odst. 1 písm. f) zákona o audiovizi), </t>
  </si>
  <si>
    <t xml:space="preserve">jehož součástí je vypracování koncepce díla, treatmentu nebo scénáře, vytvoření plánu výroby, aproximativního rozpočtu, aproximativního finančního plánu a jeho předpokládaného zajištění. </t>
  </si>
  <si>
    <t xml:space="preserve">2. podporovat vývoj českého kinematografického díla ve smyslu prohloubené práce autora na námětu, na promyšlené obsahové a vizuální koncepci a struktuře dokumentu před natáčením, </t>
  </si>
  <si>
    <t>konzultacích s odpovědným dramaturgem a následných aktivit producenta, které směřují k zajištění financování a k přípravě natáčení</t>
  </si>
  <si>
    <t>2107-2017</t>
  </si>
  <si>
    <t>2113-2017</t>
  </si>
  <si>
    <t>2115-2017</t>
  </si>
  <si>
    <t>2238-2017</t>
  </si>
  <si>
    <t>2240-2017</t>
  </si>
  <si>
    <t>2243-2017</t>
  </si>
  <si>
    <t>2245-2017</t>
  </si>
  <si>
    <t>2252-2017</t>
  </si>
  <si>
    <t>2257-2017</t>
  </si>
  <si>
    <t>2261-2017</t>
  </si>
  <si>
    <t>2262-2017</t>
  </si>
  <si>
    <t>2263-2017</t>
  </si>
  <si>
    <t>2274-2017</t>
  </si>
  <si>
    <t>2276-2017</t>
  </si>
  <si>
    <t>Zakázaná láska</t>
  </si>
  <si>
    <t>Human Beeings</t>
  </si>
  <si>
    <t>Zapomenutá stopa</t>
  </si>
  <si>
    <t>Nalezený Loos</t>
  </si>
  <si>
    <t>Michal Pavlíček</t>
  </si>
  <si>
    <t>Doktor Musa</t>
  </si>
  <si>
    <t>Planetka 21801</t>
  </si>
  <si>
    <t>Do druhý nohy</t>
  </si>
  <si>
    <t>Pavla</t>
  </si>
  <si>
    <t>Moje vlastní Mongolsko</t>
  </si>
  <si>
    <t>Zapomenutá válka</t>
  </si>
  <si>
    <t>Každý má tu modlitbu jinou</t>
  </si>
  <si>
    <t>Náš terorismus</t>
  </si>
  <si>
    <t>Naslouchači snů</t>
  </si>
  <si>
    <t>Bohemian Productions s.r.o.</t>
  </si>
  <si>
    <t>Frame films s.r.o.</t>
  </si>
  <si>
    <t>Cineart TV Prague s.r.o.</t>
  </si>
  <si>
    <t>Studio Petrohrad s.r.o.</t>
  </si>
  <si>
    <t>Bio Art Production s.r.o.</t>
  </si>
  <si>
    <t>Mimesis Film s.r.o.</t>
  </si>
  <si>
    <t>Punk film s.r.o.</t>
  </si>
  <si>
    <t>Silk Films s.r.o.</t>
  </si>
  <si>
    <t>Artcam Films s.r.o.</t>
  </si>
  <si>
    <t>Pink Productions s.r.o.</t>
  </si>
  <si>
    <t>B Digital s.r.o.</t>
  </si>
  <si>
    <t>DOCUfilm Praha s.r.o.</t>
  </si>
  <si>
    <t>Slováková Andrea</t>
  </si>
  <si>
    <t>Česálková Lucie</t>
  </si>
  <si>
    <t xml:space="preserve">Lukeš Jan </t>
  </si>
  <si>
    <t>Kulhánková Hana</t>
  </si>
  <si>
    <t>Hádková Jana</t>
  </si>
  <si>
    <t>Čabrádek Karel</t>
  </si>
  <si>
    <t>Uhrík Štefan</t>
  </si>
  <si>
    <t xml:space="preserve">Kopřiva Antonín </t>
  </si>
  <si>
    <t>Reifová Irena</t>
  </si>
  <si>
    <t xml:space="preserve">Mahdal Martin </t>
  </si>
  <si>
    <t>Mahdal Martin</t>
  </si>
  <si>
    <t xml:space="preserve">Ryšavý Martin </t>
  </si>
  <si>
    <t>Ryšavý Martin</t>
  </si>
  <si>
    <t>Lukeš Jan</t>
  </si>
  <si>
    <t>ne</t>
  </si>
  <si>
    <t>ano</t>
  </si>
  <si>
    <t>x</t>
  </si>
  <si>
    <t xml:space="preserve">Štingl Pavel </t>
  </si>
  <si>
    <t>Voráč Jiří</t>
  </si>
  <si>
    <t>Bernard Jan</t>
  </si>
  <si>
    <t>Seidl Tomáš</t>
  </si>
  <si>
    <t>Krejčí Tereza</t>
  </si>
  <si>
    <t>Lamperová Marta</t>
  </si>
  <si>
    <t>Bosáková Žofia</t>
  </si>
  <si>
    <t>Tuček Daniel</t>
  </si>
  <si>
    <t>Staníková Daniela</t>
  </si>
  <si>
    <t xml:space="preserve">Podhradský Michal </t>
  </si>
  <si>
    <t>Podhradský Michal</t>
  </si>
  <si>
    <t>Slavíková Nataša</t>
  </si>
  <si>
    <t>Schwarcz Viktor</t>
  </si>
  <si>
    <t>Mathé Ivo</t>
  </si>
  <si>
    <t>Poláková Jarmila</t>
  </si>
  <si>
    <t>Konečný Lubomír</t>
  </si>
  <si>
    <t>0 - 43,43%</t>
  </si>
  <si>
    <t>Šuster Jan</t>
  </si>
  <si>
    <t>dotace</t>
  </si>
  <si>
    <t>31.5.2018</t>
  </si>
  <si>
    <t>31.12.2019</t>
  </si>
  <si>
    <t>31.12.2018</t>
  </si>
  <si>
    <t>30.6.2018</t>
  </si>
  <si>
    <t>ano - 10 %</t>
  </si>
  <si>
    <t xml:space="preserve">Projekty této výzvy budou na základě usnesení Rady č. 238/2017 hrazeny ze státní dotace 2017 do výše jejího zůstatku 2 224 038 korun. A to tak, že nejvýše umístěné projekty 2252/2017 Do druhý nohy, 2276/2017 Naslouchači snů, 2262/2017 Zapomenutá válka, 2113/2017 Human Beeings a 2238/2017 Nalezený Loos budou ze státní dotace 2017 hrazeny celé, projekt 2243/2017 Doktor Musa do výše zůstatku dotace 124 038 korun. Zbytek podpory projektu ve výši 325 962 bude hrazen z jiných prostředků Fondu.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</si>
</sst>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_-* #,##0\ _K_č_-;\-* #,##0\ _K_č_-;_-* &quot;-&quot;??\ _K_č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 style="thin">
        <color rgb="FFB4B4B4"/>
      </left>
      <right style="thin">
        <color rgb="FFB4B4B4"/>
      </right>
      <top/>
      <bottom/>
      <diagonal/>
    </border>
    <border>
      <left/>
      <right/>
      <top style="thin">
        <color rgb="FFB4B4B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2" fontId="3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2" fontId="4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wrapText="1"/>
    </xf>
    <xf numFmtId="3" fontId="3" fillId="2" borderId="1" xfId="0" applyNumberFormat="1" applyFont="1" applyFill="1" applyBorder="1" applyAlignment="1">
      <alignment horizontal="left" wrapText="1"/>
    </xf>
    <xf numFmtId="2" fontId="3" fillId="2" borderId="1" xfId="0" applyNumberFormat="1" applyFont="1" applyFill="1" applyBorder="1" applyAlignment="1" applyProtection="1">
      <alignment horizontal="left" vertical="top"/>
    </xf>
    <xf numFmtId="2" fontId="3" fillId="2" borderId="1" xfId="0" applyNumberFormat="1" applyFont="1" applyFill="1" applyBorder="1" applyAlignment="1">
      <alignment horizontal="left" vertical="top"/>
    </xf>
    <xf numFmtId="3" fontId="3" fillId="2" borderId="1" xfId="0" applyNumberFormat="1" applyFont="1" applyFill="1" applyBorder="1" applyAlignment="1">
      <alignment horizontal="left" vertical="top"/>
    </xf>
    <xf numFmtId="1" fontId="3" fillId="2" borderId="1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3" fontId="3" fillId="2" borderId="0" xfId="0" applyNumberFormat="1" applyFont="1" applyFill="1" applyBorder="1" applyAlignment="1">
      <alignment horizontal="left" vertical="top"/>
    </xf>
    <xf numFmtId="0" fontId="0" fillId="2" borderId="0" xfId="0" applyFont="1" applyFill="1" applyBorder="1" applyAlignment="1">
      <alignment horizontal="left" vertical="top"/>
    </xf>
    <xf numFmtId="3" fontId="3" fillId="2" borderId="1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vertical="top"/>
    </xf>
    <xf numFmtId="2" fontId="3" fillId="2" borderId="0" xfId="0" applyNumberFormat="1" applyFont="1" applyFill="1" applyBorder="1" applyAlignment="1">
      <alignment horizontal="center" vertical="top"/>
    </xf>
    <xf numFmtId="3" fontId="3" fillId="2" borderId="0" xfId="0" applyNumberFormat="1" applyFont="1" applyFill="1" applyBorder="1" applyAlignment="1">
      <alignment horizontal="right" vertical="top"/>
    </xf>
    <xf numFmtId="2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0" xfId="0" applyFont="1" applyFill="1"/>
    <xf numFmtId="164" fontId="3" fillId="2" borderId="1" xfId="1" applyNumberFormat="1" applyFont="1" applyFill="1" applyBorder="1" applyAlignment="1">
      <alignment horizontal="left" vertical="top"/>
    </xf>
    <xf numFmtId="164" fontId="3" fillId="2" borderId="1" xfId="1" applyNumberFormat="1" applyFont="1" applyFill="1" applyBorder="1" applyAlignment="1" applyProtection="1">
      <alignment horizontal="left" vertical="top"/>
      <protection locked="0"/>
    </xf>
    <xf numFmtId="164" fontId="3" fillId="2" borderId="8" xfId="1" applyNumberFormat="1" applyFont="1" applyFill="1" applyBorder="1" applyAlignment="1">
      <alignment horizontal="left" vertical="top"/>
    </xf>
    <xf numFmtId="164" fontId="3" fillId="2" borderId="0" xfId="1" applyNumberFormat="1" applyFont="1" applyFill="1" applyBorder="1" applyAlignment="1">
      <alignment horizontal="left" vertical="top"/>
    </xf>
    <xf numFmtId="49" fontId="3" fillId="2" borderId="2" xfId="0" applyNumberFormat="1" applyFont="1" applyFill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left" vertical="top" wrapText="1"/>
    </xf>
    <xf numFmtId="14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 vertical="top"/>
    </xf>
    <xf numFmtId="49" fontId="3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/>
    </xf>
    <xf numFmtId="9" fontId="3" fillId="2" borderId="3" xfId="0" applyNumberFormat="1" applyFont="1" applyFill="1" applyBorder="1" applyAlignment="1">
      <alignment horizontal="center"/>
    </xf>
    <xf numFmtId="9" fontId="3" fillId="2" borderId="3" xfId="0" applyNumberFormat="1" applyFont="1" applyFill="1" applyBorder="1" applyAlignment="1">
      <alignment horizontal="center" vertical="top"/>
    </xf>
    <xf numFmtId="9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0" fillId="2" borderId="0" xfId="0" applyFill="1"/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2" fontId="4" fillId="2" borderId="5" xfId="0" applyNumberFormat="1" applyFont="1" applyFill="1" applyBorder="1" applyAlignment="1">
      <alignment horizontal="left" vertical="top" wrapText="1"/>
    </xf>
    <xf numFmtId="2" fontId="4" fillId="2" borderId="7" xfId="0" applyNumberFormat="1" applyFont="1" applyFill="1" applyBorder="1" applyAlignment="1">
      <alignment horizontal="left" vertical="top" wrapText="1"/>
    </xf>
    <xf numFmtId="2" fontId="4" fillId="2" borderId="6" xfId="0" applyNumberFormat="1" applyFont="1" applyFill="1" applyBorder="1" applyAlignment="1">
      <alignment horizontal="left" vertical="top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E0802"/>
      <color rgb="FFB4B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31"/>
  <sheetViews>
    <sheetView tabSelected="1" zoomScale="78" zoomScaleNormal="78" workbookViewId="0">
      <selection activeCell="U31" sqref="U31"/>
    </sheetView>
  </sheetViews>
  <sheetFormatPr defaultColWidth="9.109375" defaultRowHeight="12" x14ac:dyDescent="0.3"/>
  <cols>
    <col min="1" max="1" width="11.6640625" style="2" customWidth="1"/>
    <col min="2" max="2" width="30" style="2" bestFit="1" customWidth="1"/>
    <col min="3" max="3" width="43.6640625" style="2" customWidth="1"/>
    <col min="4" max="4" width="15.5546875" style="2" customWidth="1"/>
    <col min="5" max="5" width="15" style="2" customWidth="1"/>
    <col min="6" max="6" width="16.88671875" style="2" customWidth="1"/>
    <col min="7" max="7" width="5.6640625" style="3" customWidth="1"/>
    <col min="8" max="8" width="16.44140625" style="3" customWidth="1"/>
    <col min="9" max="9" width="5.6640625" style="2" customWidth="1"/>
    <col min="10" max="10" width="19.5546875" style="2" customWidth="1"/>
    <col min="11" max="11" width="5.6640625" style="2" customWidth="1"/>
    <col min="12" max="12" width="9.6640625" style="2" customWidth="1"/>
    <col min="13" max="19" width="9.33203125" style="2" customWidth="1"/>
    <col min="20" max="20" width="14.44140625" style="2" customWidth="1"/>
    <col min="21" max="21" width="11.21875" style="2" customWidth="1"/>
    <col min="22" max="22" width="10.33203125" style="2" customWidth="1"/>
    <col min="23" max="26" width="9.33203125" style="2" customWidth="1"/>
    <col min="27" max="27" width="10.33203125" style="2" customWidth="1"/>
    <col min="28" max="29" width="15.6640625" style="2" customWidth="1"/>
    <col min="30" max="30" width="10.77734375" style="2" customWidth="1"/>
    <col min="31" max="16384" width="9.109375" style="2"/>
  </cols>
  <sheetData>
    <row r="1" spans="1:96" ht="38.25" customHeight="1" x14ac:dyDescent="0.3">
      <c r="A1" s="1" t="s">
        <v>41</v>
      </c>
    </row>
    <row r="2" spans="1:96" ht="14.4" x14ac:dyDescent="0.3">
      <c r="A2" s="4" t="s">
        <v>42</v>
      </c>
      <c r="D2" s="4" t="s">
        <v>26</v>
      </c>
    </row>
    <row r="3" spans="1:96" ht="14.4" x14ac:dyDescent="0.3">
      <c r="A3" s="4" t="s">
        <v>37</v>
      </c>
      <c r="D3" s="2" t="s">
        <v>44</v>
      </c>
    </row>
    <row r="4" spans="1:96" ht="14.4" x14ac:dyDescent="0.3">
      <c r="A4" s="4" t="s">
        <v>38</v>
      </c>
      <c r="D4" s="2" t="s">
        <v>47</v>
      </c>
    </row>
    <row r="5" spans="1:96" ht="12.6" x14ac:dyDescent="0.3">
      <c r="A5" s="4" t="s">
        <v>43</v>
      </c>
      <c r="D5" s="2" t="s">
        <v>48</v>
      </c>
    </row>
    <row r="6" spans="1:96" ht="14.4" x14ac:dyDescent="0.3">
      <c r="A6" s="4" t="s">
        <v>39</v>
      </c>
    </row>
    <row r="7" spans="1:96" ht="12.6" x14ac:dyDescent="0.3">
      <c r="A7" s="4" t="s">
        <v>25</v>
      </c>
      <c r="D7" s="4" t="s">
        <v>27</v>
      </c>
    </row>
    <row r="8" spans="1:96" ht="14.4" x14ac:dyDescent="0.2">
      <c r="A8" s="17" t="s">
        <v>40</v>
      </c>
      <c r="D8" s="28" t="s">
        <v>45</v>
      </c>
    </row>
    <row r="9" spans="1:96" ht="14.4" x14ac:dyDescent="0.3">
      <c r="A9" s="17"/>
      <c r="D9" s="2" t="s">
        <v>46</v>
      </c>
    </row>
    <row r="10" spans="1:96" ht="12.6" x14ac:dyDescent="0.3">
      <c r="D10" s="4"/>
    </row>
    <row r="11" spans="1:96" ht="40.200000000000003" customHeight="1" x14ac:dyDescent="0.3">
      <c r="D11" s="49" t="s">
        <v>130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</row>
    <row r="12" spans="1:96" ht="12.6" x14ac:dyDescent="0.3">
      <c r="A12" s="4"/>
    </row>
    <row r="13" spans="1:96" ht="26.4" customHeight="1" x14ac:dyDescent="0.3">
      <c r="A13" s="45" t="s">
        <v>0</v>
      </c>
      <c r="B13" s="45" t="s">
        <v>1</v>
      </c>
      <c r="C13" s="45" t="s">
        <v>20</v>
      </c>
      <c r="D13" s="45" t="s">
        <v>13</v>
      </c>
      <c r="E13" s="51" t="s">
        <v>2</v>
      </c>
      <c r="F13" s="45" t="s">
        <v>34</v>
      </c>
      <c r="G13" s="45"/>
      <c r="H13" s="45" t="s">
        <v>35</v>
      </c>
      <c r="I13" s="45"/>
      <c r="J13" s="45" t="s">
        <v>36</v>
      </c>
      <c r="K13" s="45"/>
      <c r="L13" s="45" t="s">
        <v>16</v>
      </c>
      <c r="M13" s="45" t="s">
        <v>14</v>
      </c>
      <c r="N13" s="45" t="s">
        <v>17</v>
      </c>
      <c r="O13" s="45" t="s">
        <v>31</v>
      </c>
      <c r="P13" s="45" t="s">
        <v>32</v>
      </c>
      <c r="Q13" s="45" t="s">
        <v>33</v>
      </c>
      <c r="R13" s="45" t="s">
        <v>3</v>
      </c>
      <c r="S13" s="45" t="s">
        <v>4</v>
      </c>
      <c r="T13" s="45" t="s">
        <v>5</v>
      </c>
      <c r="U13" s="45" t="s">
        <v>6</v>
      </c>
      <c r="V13" s="45" t="s">
        <v>7</v>
      </c>
      <c r="W13" s="45" t="s">
        <v>8</v>
      </c>
      <c r="X13" s="45" t="s">
        <v>19</v>
      </c>
      <c r="Y13" s="45" t="s">
        <v>18</v>
      </c>
      <c r="Z13" s="45" t="s">
        <v>9</v>
      </c>
      <c r="AA13" s="45" t="s">
        <v>10</v>
      </c>
      <c r="AB13" s="45" t="s">
        <v>11</v>
      </c>
      <c r="AC13" s="45" t="s">
        <v>12</v>
      </c>
      <c r="AD13" s="47" t="s">
        <v>15</v>
      </c>
    </row>
    <row r="14" spans="1:96" ht="59.4" customHeight="1" x14ac:dyDescent="0.3">
      <c r="A14" s="50"/>
      <c r="B14" s="50"/>
      <c r="C14" s="50"/>
      <c r="D14" s="50"/>
      <c r="E14" s="52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8"/>
    </row>
    <row r="15" spans="1:96" ht="41.25" customHeight="1" x14ac:dyDescent="0.3">
      <c r="A15" s="46"/>
      <c r="B15" s="46"/>
      <c r="C15" s="46"/>
      <c r="D15" s="46"/>
      <c r="E15" s="53"/>
      <c r="F15" s="5" t="s">
        <v>28</v>
      </c>
      <c r="G15" s="27" t="s">
        <v>29</v>
      </c>
      <c r="H15" s="27" t="s">
        <v>28</v>
      </c>
      <c r="I15" s="27" t="s">
        <v>29</v>
      </c>
      <c r="J15" s="27" t="s">
        <v>28</v>
      </c>
      <c r="K15" s="27" t="s">
        <v>29</v>
      </c>
      <c r="L15" s="27" t="s">
        <v>30</v>
      </c>
      <c r="M15" s="27" t="s">
        <v>22</v>
      </c>
      <c r="N15" s="27" t="s">
        <v>22</v>
      </c>
      <c r="O15" s="27" t="s">
        <v>23</v>
      </c>
      <c r="P15" s="27" t="s">
        <v>24</v>
      </c>
      <c r="Q15" s="27" t="s">
        <v>24</v>
      </c>
      <c r="R15" s="27" t="s">
        <v>23</v>
      </c>
      <c r="S15" s="27"/>
      <c r="T15" s="27"/>
      <c r="U15" s="27"/>
      <c r="V15" s="26"/>
      <c r="W15" s="26"/>
      <c r="X15" s="26"/>
      <c r="Y15" s="26"/>
      <c r="Z15" s="26"/>
      <c r="AA15" s="26"/>
      <c r="AB15" s="34"/>
      <c r="AC15" s="27"/>
      <c r="AD15" s="27"/>
    </row>
    <row r="16" spans="1:96" s="6" customFormat="1" ht="12.75" customHeight="1" x14ac:dyDescent="0.2">
      <c r="A16" s="7" t="s">
        <v>56</v>
      </c>
      <c r="B16" s="7" t="s">
        <v>83</v>
      </c>
      <c r="C16" s="7" t="s">
        <v>70</v>
      </c>
      <c r="D16" s="18">
        <v>632835</v>
      </c>
      <c r="E16" s="18">
        <v>300000</v>
      </c>
      <c r="F16" s="8" t="s">
        <v>96</v>
      </c>
      <c r="G16" s="21" t="s">
        <v>104</v>
      </c>
      <c r="H16" s="12" t="s">
        <v>97</v>
      </c>
      <c r="I16" s="21" t="s">
        <v>104</v>
      </c>
      <c r="J16" s="12" t="s">
        <v>117</v>
      </c>
      <c r="K16" s="21" t="s">
        <v>104</v>
      </c>
      <c r="L16" s="9">
        <v>32.6</v>
      </c>
      <c r="M16" s="9">
        <v>13</v>
      </c>
      <c r="N16" s="9">
        <v>13</v>
      </c>
      <c r="O16" s="9">
        <v>5</v>
      </c>
      <c r="P16" s="9">
        <v>8.4</v>
      </c>
      <c r="Q16" s="9">
        <v>10</v>
      </c>
      <c r="R16" s="9">
        <v>5</v>
      </c>
      <c r="S16" s="10">
        <f t="shared" ref="S16:S29" si="0">SUM(L16:R16)</f>
        <v>87</v>
      </c>
      <c r="T16" s="29">
        <v>300000</v>
      </c>
      <c r="U16" s="33" t="s">
        <v>124</v>
      </c>
      <c r="V16" s="37" t="s">
        <v>104</v>
      </c>
      <c r="W16" s="38" t="s">
        <v>104</v>
      </c>
      <c r="X16" s="39" t="s">
        <v>103</v>
      </c>
      <c r="Y16" s="38" t="s">
        <v>103</v>
      </c>
      <c r="Z16" s="40">
        <v>0.47</v>
      </c>
      <c r="AA16" s="41">
        <v>0.75</v>
      </c>
      <c r="AB16" s="35">
        <v>43220</v>
      </c>
      <c r="AC16" s="36" t="s">
        <v>125</v>
      </c>
      <c r="AD16" s="42">
        <f>T16/(0.7*D16)</f>
        <v>0.6772245981518541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</row>
    <row r="17" spans="1:96" s="6" customFormat="1" ht="12.75" customHeight="1" x14ac:dyDescent="0.2">
      <c r="A17" s="7" t="s">
        <v>62</v>
      </c>
      <c r="B17" s="7" t="s">
        <v>88</v>
      </c>
      <c r="C17" s="7" t="s">
        <v>76</v>
      </c>
      <c r="D17" s="18">
        <v>678000</v>
      </c>
      <c r="E17" s="18">
        <v>470000</v>
      </c>
      <c r="F17" s="14" t="s">
        <v>102</v>
      </c>
      <c r="G17" s="21" t="s">
        <v>104</v>
      </c>
      <c r="H17" s="12" t="s">
        <v>99</v>
      </c>
      <c r="I17" s="21" t="s">
        <v>104</v>
      </c>
      <c r="J17" s="12" t="s">
        <v>121</v>
      </c>
      <c r="K17" s="21" t="s">
        <v>104</v>
      </c>
      <c r="L17" s="9">
        <v>32.4</v>
      </c>
      <c r="M17" s="9">
        <v>13.2</v>
      </c>
      <c r="N17" s="9">
        <v>11.4</v>
      </c>
      <c r="O17" s="9">
        <v>5</v>
      </c>
      <c r="P17" s="9">
        <v>9</v>
      </c>
      <c r="Q17" s="9">
        <v>9</v>
      </c>
      <c r="R17" s="9">
        <v>4</v>
      </c>
      <c r="S17" s="10">
        <f t="shared" si="0"/>
        <v>84</v>
      </c>
      <c r="T17" s="29">
        <v>470000</v>
      </c>
      <c r="U17" s="33" t="s">
        <v>124</v>
      </c>
      <c r="V17" s="37" t="s">
        <v>104</v>
      </c>
      <c r="W17" s="38" t="s">
        <v>104</v>
      </c>
      <c r="X17" s="39" t="s">
        <v>103</v>
      </c>
      <c r="Y17" s="38" t="s">
        <v>103</v>
      </c>
      <c r="Z17" s="40">
        <v>0.69</v>
      </c>
      <c r="AA17" s="41">
        <v>0.9</v>
      </c>
      <c r="AB17" s="35">
        <v>43829</v>
      </c>
      <c r="AC17" s="36" t="s">
        <v>126</v>
      </c>
      <c r="AD17" s="42">
        <v>0.9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</row>
    <row r="18" spans="1:96" s="6" customFormat="1" ht="12.75" customHeight="1" x14ac:dyDescent="0.2">
      <c r="A18" s="7" t="s">
        <v>59</v>
      </c>
      <c r="B18" s="13" t="s">
        <v>86</v>
      </c>
      <c r="C18" s="13" t="s">
        <v>73</v>
      </c>
      <c r="D18" s="19">
        <v>1850000</v>
      </c>
      <c r="E18" s="19">
        <v>450000</v>
      </c>
      <c r="F18" s="8" t="s">
        <v>99</v>
      </c>
      <c r="G18" s="21" t="s">
        <v>104</v>
      </c>
      <c r="H18" s="20" t="s">
        <v>105</v>
      </c>
      <c r="I18" s="21" t="s">
        <v>105</v>
      </c>
      <c r="J18" s="12" t="s">
        <v>120</v>
      </c>
      <c r="K18" s="21" t="s">
        <v>104</v>
      </c>
      <c r="L18" s="9">
        <v>31.2</v>
      </c>
      <c r="M18" s="9">
        <v>10</v>
      </c>
      <c r="N18" s="9">
        <v>11.8</v>
      </c>
      <c r="O18" s="9">
        <v>4.5999999999999996</v>
      </c>
      <c r="P18" s="9">
        <v>7.8</v>
      </c>
      <c r="Q18" s="9">
        <v>8.1999999999999993</v>
      </c>
      <c r="R18" s="9">
        <v>4</v>
      </c>
      <c r="S18" s="10">
        <f t="shared" si="0"/>
        <v>77.600000000000009</v>
      </c>
      <c r="T18" s="29">
        <v>450000</v>
      </c>
      <c r="U18" s="33" t="s">
        <v>124</v>
      </c>
      <c r="V18" s="37" t="s">
        <v>103</v>
      </c>
      <c r="W18" s="38" t="s">
        <v>103</v>
      </c>
      <c r="X18" s="39" t="s">
        <v>103</v>
      </c>
      <c r="Y18" s="38" t="s">
        <v>103</v>
      </c>
      <c r="Z18" s="40">
        <v>0.41</v>
      </c>
      <c r="AA18" s="41">
        <v>0.5</v>
      </c>
      <c r="AB18" s="35">
        <v>43434</v>
      </c>
      <c r="AC18" s="35">
        <v>43434</v>
      </c>
      <c r="AD18" s="42">
        <f>T18/(0.7*D18)</f>
        <v>0.34749034749034752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</row>
    <row r="19" spans="1:96" s="6" customFormat="1" ht="12.75" customHeight="1" x14ac:dyDescent="0.2">
      <c r="A19" s="7" t="s">
        <v>50</v>
      </c>
      <c r="B19" s="7" t="s">
        <v>78</v>
      </c>
      <c r="C19" s="7" t="s">
        <v>64</v>
      </c>
      <c r="D19" s="18">
        <v>1158000</v>
      </c>
      <c r="E19" s="18">
        <v>500000</v>
      </c>
      <c r="F19" s="8" t="s">
        <v>90</v>
      </c>
      <c r="G19" s="21" t="s">
        <v>104</v>
      </c>
      <c r="H19" s="12" t="s">
        <v>107</v>
      </c>
      <c r="I19" s="21" t="s">
        <v>104</v>
      </c>
      <c r="J19" s="12" t="s">
        <v>111</v>
      </c>
      <c r="K19" s="21" t="s">
        <v>104</v>
      </c>
      <c r="L19" s="9">
        <v>28.6</v>
      </c>
      <c r="M19" s="9">
        <v>10.8</v>
      </c>
      <c r="N19" s="9">
        <v>11.8</v>
      </c>
      <c r="O19" s="9">
        <v>4.8</v>
      </c>
      <c r="P19" s="9">
        <v>8.6</v>
      </c>
      <c r="Q19" s="9">
        <v>8.6</v>
      </c>
      <c r="R19" s="9">
        <v>3.6</v>
      </c>
      <c r="S19" s="10">
        <f t="shared" si="0"/>
        <v>76.799999999999983</v>
      </c>
      <c r="T19" s="29">
        <v>500000</v>
      </c>
      <c r="U19" s="33" t="s">
        <v>124</v>
      </c>
      <c r="V19" s="37" t="s">
        <v>104</v>
      </c>
      <c r="W19" s="38" t="s">
        <v>104</v>
      </c>
      <c r="X19" s="39" t="s">
        <v>103</v>
      </c>
      <c r="Y19" s="38" t="s">
        <v>103</v>
      </c>
      <c r="Z19" s="40">
        <v>0.64</v>
      </c>
      <c r="AA19" s="41">
        <v>0.7</v>
      </c>
      <c r="AB19" s="35">
        <v>43373</v>
      </c>
      <c r="AC19" s="35">
        <v>43373</v>
      </c>
      <c r="AD19" s="42">
        <f>T19/(0.7*D19)</f>
        <v>0.61682704169750802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</row>
    <row r="20" spans="1:96" s="6" customFormat="1" x14ac:dyDescent="0.2">
      <c r="A20" s="7" t="s">
        <v>52</v>
      </c>
      <c r="B20" s="7" t="s">
        <v>80</v>
      </c>
      <c r="C20" s="7" t="s">
        <v>66</v>
      </c>
      <c r="D20" s="18">
        <v>596400</v>
      </c>
      <c r="E20" s="18">
        <v>381400</v>
      </c>
      <c r="F20" s="14" t="s">
        <v>92</v>
      </c>
      <c r="G20" s="21" t="s">
        <v>104</v>
      </c>
      <c r="H20" s="12" t="s">
        <v>94</v>
      </c>
      <c r="I20" s="21" t="s">
        <v>104</v>
      </c>
      <c r="J20" s="12" t="s">
        <v>113</v>
      </c>
      <c r="K20" s="21" t="s">
        <v>104</v>
      </c>
      <c r="L20" s="9">
        <v>30.8</v>
      </c>
      <c r="M20" s="9">
        <v>10.8</v>
      </c>
      <c r="N20" s="9">
        <v>11.2</v>
      </c>
      <c r="O20" s="9">
        <v>4.4000000000000004</v>
      </c>
      <c r="P20" s="9">
        <v>8.1999999999999993</v>
      </c>
      <c r="Q20" s="9">
        <v>7.4</v>
      </c>
      <c r="R20" s="9">
        <v>2</v>
      </c>
      <c r="S20" s="10">
        <f t="shared" si="0"/>
        <v>74.8</v>
      </c>
      <c r="T20" s="29">
        <v>380000</v>
      </c>
      <c r="U20" s="33" t="s">
        <v>124</v>
      </c>
      <c r="V20" s="37" t="s">
        <v>104</v>
      </c>
      <c r="W20" s="38" t="s">
        <v>104</v>
      </c>
      <c r="X20" s="37" t="s">
        <v>103</v>
      </c>
      <c r="Y20" s="38" t="s">
        <v>103</v>
      </c>
      <c r="Z20" s="40">
        <v>0.23630000000000001</v>
      </c>
      <c r="AA20" s="41">
        <v>0.9</v>
      </c>
      <c r="AB20" s="35">
        <v>43281</v>
      </c>
      <c r="AC20" s="35">
        <v>43281</v>
      </c>
      <c r="AD20" s="42">
        <v>0.9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</row>
    <row r="21" spans="1:96" s="6" customFormat="1" ht="12.75" customHeight="1" x14ac:dyDescent="0.2">
      <c r="A21" s="7" t="s">
        <v>54</v>
      </c>
      <c r="B21" s="7" t="s">
        <v>82</v>
      </c>
      <c r="C21" s="7" t="s">
        <v>68</v>
      </c>
      <c r="D21" s="18">
        <v>550000</v>
      </c>
      <c r="E21" s="18">
        <v>450000</v>
      </c>
      <c r="F21" s="14" t="s">
        <v>94</v>
      </c>
      <c r="G21" s="21" t="s">
        <v>103</v>
      </c>
      <c r="H21" s="12" t="s">
        <v>109</v>
      </c>
      <c r="I21" s="21" t="s">
        <v>104</v>
      </c>
      <c r="J21" s="12" t="s">
        <v>115</v>
      </c>
      <c r="K21" s="21" t="s">
        <v>103</v>
      </c>
      <c r="L21" s="9">
        <v>27.8</v>
      </c>
      <c r="M21" s="9">
        <v>12.6</v>
      </c>
      <c r="N21" s="9">
        <v>12.6</v>
      </c>
      <c r="O21" s="9">
        <v>3.4</v>
      </c>
      <c r="P21" s="9">
        <v>6</v>
      </c>
      <c r="Q21" s="9">
        <v>6.6</v>
      </c>
      <c r="R21" s="9">
        <v>4.2</v>
      </c>
      <c r="S21" s="10">
        <f t="shared" si="0"/>
        <v>73.2</v>
      </c>
      <c r="T21" s="29">
        <v>450000</v>
      </c>
      <c r="U21" s="33" t="s">
        <v>124</v>
      </c>
      <c r="V21" s="37" t="s">
        <v>104</v>
      </c>
      <c r="W21" s="38" t="s">
        <v>104</v>
      </c>
      <c r="X21" s="39" t="s">
        <v>104</v>
      </c>
      <c r="Y21" s="38" t="s">
        <v>129</v>
      </c>
      <c r="Z21" s="40">
        <v>0.82</v>
      </c>
      <c r="AA21" s="41">
        <v>0.9</v>
      </c>
      <c r="AB21" s="35">
        <v>43312</v>
      </c>
      <c r="AC21" s="35">
        <v>43312</v>
      </c>
      <c r="AD21" s="42">
        <v>0.9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</row>
    <row r="22" spans="1:96" s="6" customFormat="1" ht="12.75" customHeight="1" x14ac:dyDescent="0.2">
      <c r="A22" s="7" t="s">
        <v>51</v>
      </c>
      <c r="B22" s="13" t="s">
        <v>79</v>
      </c>
      <c r="C22" s="13" t="s">
        <v>65</v>
      </c>
      <c r="D22" s="19">
        <v>756490</v>
      </c>
      <c r="E22" s="19">
        <v>370000</v>
      </c>
      <c r="F22" s="8" t="s">
        <v>91</v>
      </c>
      <c r="G22" s="21" t="s">
        <v>104</v>
      </c>
      <c r="H22" s="12" t="s">
        <v>96</v>
      </c>
      <c r="I22" s="21" t="s">
        <v>104</v>
      </c>
      <c r="J22" s="12" t="s">
        <v>112</v>
      </c>
      <c r="K22" s="21" t="s">
        <v>104</v>
      </c>
      <c r="L22" s="9">
        <v>27.4</v>
      </c>
      <c r="M22" s="9">
        <v>9</v>
      </c>
      <c r="N22" s="9">
        <v>11.6</v>
      </c>
      <c r="O22" s="9">
        <v>3.6</v>
      </c>
      <c r="P22" s="9">
        <v>8</v>
      </c>
      <c r="Q22" s="9">
        <v>7.2</v>
      </c>
      <c r="R22" s="9">
        <v>5</v>
      </c>
      <c r="S22" s="10">
        <f t="shared" si="0"/>
        <v>71.8</v>
      </c>
      <c r="T22" s="29">
        <v>370000</v>
      </c>
      <c r="U22" s="33" t="s">
        <v>124</v>
      </c>
      <c r="V22" s="37" t="s">
        <v>103</v>
      </c>
      <c r="W22" s="38" t="s">
        <v>104</v>
      </c>
      <c r="X22" s="39" t="s">
        <v>103</v>
      </c>
      <c r="Y22" s="38" t="s">
        <v>103</v>
      </c>
      <c r="Z22" s="40">
        <v>0.49</v>
      </c>
      <c r="AA22" s="41">
        <v>0.75</v>
      </c>
      <c r="AB22" s="35">
        <v>43464</v>
      </c>
      <c r="AC22" s="36" t="s">
        <v>127</v>
      </c>
      <c r="AD22" s="42">
        <f>T22/(0.7*D22)</f>
        <v>0.69871568503407655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</row>
    <row r="23" spans="1:96" s="6" customFormat="1" ht="13.5" customHeight="1" x14ac:dyDescent="0.2">
      <c r="A23" s="7" t="s">
        <v>58</v>
      </c>
      <c r="B23" s="7" t="s">
        <v>85</v>
      </c>
      <c r="C23" s="7" t="s">
        <v>72</v>
      </c>
      <c r="D23" s="18">
        <v>1450065</v>
      </c>
      <c r="E23" s="18">
        <v>400000</v>
      </c>
      <c r="F23" s="8" t="s">
        <v>98</v>
      </c>
      <c r="G23" s="21" t="s">
        <v>104</v>
      </c>
      <c r="H23" s="20" t="s">
        <v>105</v>
      </c>
      <c r="I23" s="21" t="s">
        <v>105</v>
      </c>
      <c r="J23" s="12" t="s">
        <v>119</v>
      </c>
      <c r="K23" s="21" t="s">
        <v>104</v>
      </c>
      <c r="L23" s="9">
        <v>27.4</v>
      </c>
      <c r="M23" s="9">
        <v>10.4</v>
      </c>
      <c r="N23" s="9">
        <v>10.4</v>
      </c>
      <c r="O23" s="9">
        <v>3.6</v>
      </c>
      <c r="P23" s="9">
        <v>8</v>
      </c>
      <c r="Q23" s="9">
        <v>8</v>
      </c>
      <c r="R23" s="9">
        <v>4</v>
      </c>
      <c r="S23" s="10">
        <f t="shared" si="0"/>
        <v>71.8</v>
      </c>
      <c r="T23" s="29">
        <v>400000</v>
      </c>
      <c r="U23" s="33" t="s">
        <v>124</v>
      </c>
      <c r="V23" s="37" t="s">
        <v>104</v>
      </c>
      <c r="W23" s="38" t="s">
        <v>104</v>
      </c>
      <c r="X23" s="37" t="s">
        <v>103</v>
      </c>
      <c r="Y23" s="38" t="s">
        <v>103</v>
      </c>
      <c r="Z23" s="40">
        <v>0.51</v>
      </c>
      <c r="AA23" s="41">
        <v>0.65</v>
      </c>
      <c r="AB23" s="35">
        <v>43830</v>
      </c>
      <c r="AC23" s="36" t="s">
        <v>126</v>
      </c>
      <c r="AD23" s="42">
        <f>T23/(0.7*D23)</f>
        <v>0.39407100469880418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</row>
    <row r="24" spans="1:96" s="6" customFormat="1" ht="12.75" customHeight="1" x14ac:dyDescent="0.2">
      <c r="A24" s="7" t="s">
        <v>55</v>
      </c>
      <c r="B24" s="7" t="s">
        <v>82</v>
      </c>
      <c r="C24" s="7" t="s">
        <v>69</v>
      </c>
      <c r="D24" s="18">
        <v>513500</v>
      </c>
      <c r="E24" s="18">
        <v>400000</v>
      </c>
      <c r="F24" s="8" t="s">
        <v>95</v>
      </c>
      <c r="G24" s="21" t="s">
        <v>103</v>
      </c>
      <c r="H24" s="12" t="s">
        <v>94</v>
      </c>
      <c r="I24" s="21" t="s">
        <v>103</v>
      </c>
      <c r="J24" s="12" t="s">
        <v>116</v>
      </c>
      <c r="K24" s="21" t="s">
        <v>103</v>
      </c>
      <c r="L24" s="9">
        <v>27.6</v>
      </c>
      <c r="M24" s="9">
        <v>11.2</v>
      </c>
      <c r="N24" s="9">
        <v>11.8</v>
      </c>
      <c r="O24" s="9">
        <v>3.8</v>
      </c>
      <c r="P24" s="9">
        <v>6</v>
      </c>
      <c r="Q24" s="9">
        <v>7</v>
      </c>
      <c r="R24" s="9">
        <v>4.2</v>
      </c>
      <c r="S24" s="10">
        <f t="shared" si="0"/>
        <v>71.599999999999994</v>
      </c>
      <c r="T24" s="30">
        <v>400000</v>
      </c>
      <c r="U24" s="33" t="s">
        <v>124</v>
      </c>
      <c r="V24" s="37" t="s">
        <v>104</v>
      </c>
      <c r="W24" s="38" t="s">
        <v>104</v>
      </c>
      <c r="X24" s="37" t="s">
        <v>103</v>
      </c>
      <c r="Y24" s="38" t="s">
        <v>103</v>
      </c>
      <c r="Z24" s="40">
        <v>0.78</v>
      </c>
      <c r="AA24" s="41">
        <v>0.9</v>
      </c>
      <c r="AB24" s="35">
        <v>43404</v>
      </c>
      <c r="AC24" s="35">
        <v>43404</v>
      </c>
      <c r="AD24" s="42">
        <v>0.9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</row>
    <row r="25" spans="1:96" s="6" customFormat="1" ht="12.75" customHeight="1" x14ac:dyDescent="0.2">
      <c r="A25" s="7" t="s">
        <v>49</v>
      </c>
      <c r="B25" s="7" t="s">
        <v>77</v>
      </c>
      <c r="C25" s="7" t="s">
        <v>63</v>
      </c>
      <c r="D25" s="18">
        <v>1381691</v>
      </c>
      <c r="E25" s="18">
        <v>600000</v>
      </c>
      <c r="F25" s="24" t="s">
        <v>89</v>
      </c>
      <c r="G25" s="25" t="s">
        <v>103</v>
      </c>
      <c r="H25" s="15" t="s">
        <v>106</v>
      </c>
      <c r="I25" s="25" t="s">
        <v>104</v>
      </c>
      <c r="J25" s="15" t="s">
        <v>110</v>
      </c>
      <c r="K25" s="25" t="s">
        <v>104</v>
      </c>
      <c r="L25" s="9">
        <v>28.2</v>
      </c>
      <c r="M25" s="9">
        <v>10.8</v>
      </c>
      <c r="N25" s="9">
        <v>12</v>
      </c>
      <c r="O25" s="9">
        <v>3.8</v>
      </c>
      <c r="P25" s="9">
        <v>6.4</v>
      </c>
      <c r="Q25" s="9">
        <v>7.4</v>
      </c>
      <c r="R25" s="9">
        <v>2.2000000000000002</v>
      </c>
      <c r="S25" s="10">
        <f t="shared" si="0"/>
        <v>70.8</v>
      </c>
      <c r="T25" s="29">
        <v>500000</v>
      </c>
      <c r="U25" s="33" t="s">
        <v>124</v>
      </c>
      <c r="V25" s="37" t="s">
        <v>103</v>
      </c>
      <c r="W25" s="38" t="s">
        <v>104</v>
      </c>
      <c r="X25" s="37" t="s">
        <v>103</v>
      </c>
      <c r="Y25" s="38" t="s">
        <v>103</v>
      </c>
      <c r="Z25" s="40" t="s">
        <v>122</v>
      </c>
      <c r="AA25" s="41">
        <v>0.65</v>
      </c>
      <c r="AB25" s="35">
        <v>43271</v>
      </c>
      <c r="AC25" s="36" t="s">
        <v>128</v>
      </c>
      <c r="AD25" s="42">
        <f>T25/(0.7*D25)</f>
        <v>0.51696487440803651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</row>
    <row r="26" spans="1:96" s="6" customFormat="1" ht="12.75" customHeight="1" x14ac:dyDescent="0.2">
      <c r="A26" s="7" t="s">
        <v>53</v>
      </c>
      <c r="B26" s="13" t="s">
        <v>81</v>
      </c>
      <c r="C26" s="13" t="s">
        <v>67</v>
      </c>
      <c r="D26" s="19">
        <v>452360</v>
      </c>
      <c r="E26" s="19">
        <v>300000</v>
      </c>
      <c r="F26" s="8" t="s">
        <v>93</v>
      </c>
      <c r="G26" s="21" t="s">
        <v>104</v>
      </c>
      <c r="H26" s="12" t="s">
        <v>108</v>
      </c>
      <c r="I26" s="21" t="s">
        <v>104</v>
      </c>
      <c r="J26" s="12" t="s">
        <v>114</v>
      </c>
      <c r="K26" s="21" t="s">
        <v>104</v>
      </c>
      <c r="L26" s="9">
        <v>23.2</v>
      </c>
      <c r="M26" s="9">
        <v>9.4</v>
      </c>
      <c r="N26" s="9">
        <v>8.4</v>
      </c>
      <c r="O26" s="9">
        <v>3.8</v>
      </c>
      <c r="P26" s="9">
        <v>6.6</v>
      </c>
      <c r="Q26" s="9">
        <v>6</v>
      </c>
      <c r="R26" s="9">
        <v>4.2</v>
      </c>
      <c r="S26" s="10">
        <f t="shared" si="0"/>
        <v>61.6</v>
      </c>
      <c r="T26" s="11"/>
      <c r="U26" s="33"/>
      <c r="V26" s="37" t="s">
        <v>104</v>
      </c>
      <c r="W26" s="38"/>
      <c r="X26" s="39" t="s">
        <v>103</v>
      </c>
      <c r="Y26" s="38"/>
      <c r="Z26" s="40">
        <v>0.66</v>
      </c>
      <c r="AA26" s="38"/>
      <c r="AB26" s="35">
        <v>43373</v>
      </c>
      <c r="AC26" s="36"/>
      <c r="AD26" s="4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</row>
    <row r="27" spans="1:96" s="6" customFormat="1" ht="12.75" customHeight="1" x14ac:dyDescent="0.2">
      <c r="A27" s="7" t="s">
        <v>61</v>
      </c>
      <c r="B27" s="13" t="s">
        <v>87</v>
      </c>
      <c r="C27" s="13" t="s">
        <v>75</v>
      </c>
      <c r="D27" s="19">
        <v>2681500</v>
      </c>
      <c r="E27" s="19">
        <v>1781500</v>
      </c>
      <c r="F27" s="8" t="s">
        <v>101</v>
      </c>
      <c r="G27" s="21" t="s">
        <v>104</v>
      </c>
      <c r="H27" s="12" t="s">
        <v>90</v>
      </c>
      <c r="I27" s="21" t="s">
        <v>104</v>
      </c>
      <c r="J27" s="12" t="s">
        <v>123</v>
      </c>
      <c r="K27" s="21" t="s">
        <v>104</v>
      </c>
      <c r="L27" s="9">
        <v>18.2</v>
      </c>
      <c r="M27" s="9">
        <v>13</v>
      </c>
      <c r="N27" s="9">
        <v>10.199999999999999</v>
      </c>
      <c r="O27" s="9">
        <v>2.6</v>
      </c>
      <c r="P27" s="9">
        <v>6.4</v>
      </c>
      <c r="Q27" s="9">
        <v>4.4000000000000004</v>
      </c>
      <c r="R27" s="9">
        <v>2.6</v>
      </c>
      <c r="S27" s="10">
        <f t="shared" si="0"/>
        <v>57.4</v>
      </c>
      <c r="T27" s="11"/>
      <c r="U27" s="33"/>
      <c r="V27" s="37" t="s">
        <v>104</v>
      </c>
      <c r="W27" s="38"/>
      <c r="X27" s="37" t="s">
        <v>103</v>
      </c>
      <c r="Y27" s="38"/>
      <c r="Z27" s="40">
        <v>0.66</v>
      </c>
      <c r="AA27" s="38"/>
      <c r="AB27" s="35">
        <v>43221</v>
      </c>
      <c r="AC27" s="36"/>
      <c r="AD27" s="4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</row>
    <row r="28" spans="1:96" s="6" customFormat="1" ht="12.75" customHeight="1" x14ac:dyDescent="0.2">
      <c r="A28" s="7" t="s">
        <v>60</v>
      </c>
      <c r="B28" s="7" t="s">
        <v>82</v>
      </c>
      <c r="C28" s="7" t="s">
        <v>74</v>
      </c>
      <c r="D28" s="18">
        <v>320000</v>
      </c>
      <c r="E28" s="18">
        <v>220000</v>
      </c>
      <c r="F28" s="14" t="s">
        <v>100</v>
      </c>
      <c r="G28" s="21" t="s">
        <v>104</v>
      </c>
      <c r="H28" s="12" t="s">
        <v>93</v>
      </c>
      <c r="I28" s="21" t="s">
        <v>104</v>
      </c>
      <c r="J28" s="12" t="s">
        <v>120</v>
      </c>
      <c r="K28" s="21" t="s">
        <v>104</v>
      </c>
      <c r="L28" s="9">
        <v>21.4</v>
      </c>
      <c r="M28" s="9">
        <v>8.8000000000000007</v>
      </c>
      <c r="N28" s="9">
        <v>7.4</v>
      </c>
      <c r="O28" s="9">
        <v>2.6</v>
      </c>
      <c r="P28" s="9">
        <v>6.4</v>
      </c>
      <c r="Q28" s="9">
        <v>5.8</v>
      </c>
      <c r="R28" s="9">
        <v>4.2</v>
      </c>
      <c r="S28" s="10">
        <f t="shared" si="0"/>
        <v>56.6</v>
      </c>
      <c r="T28" s="11"/>
      <c r="U28" s="33"/>
      <c r="V28" s="37" t="s">
        <v>104</v>
      </c>
      <c r="W28" s="38"/>
      <c r="X28" s="39" t="s">
        <v>104</v>
      </c>
      <c r="Y28" s="38"/>
      <c r="Z28" s="40">
        <v>0.69</v>
      </c>
      <c r="AA28" s="38"/>
      <c r="AB28" s="35">
        <v>43343</v>
      </c>
      <c r="AC28" s="36"/>
      <c r="AD28" s="4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</row>
    <row r="29" spans="1:96" s="6" customFormat="1" x14ac:dyDescent="0.2">
      <c r="A29" s="7" t="s">
        <v>57</v>
      </c>
      <c r="B29" s="7" t="s">
        <v>84</v>
      </c>
      <c r="C29" s="7" t="s">
        <v>71</v>
      </c>
      <c r="D29" s="18">
        <v>487385</v>
      </c>
      <c r="E29" s="18">
        <v>300000</v>
      </c>
      <c r="F29" s="20" t="s">
        <v>105</v>
      </c>
      <c r="G29" s="21" t="s">
        <v>105</v>
      </c>
      <c r="H29" s="20" t="s">
        <v>105</v>
      </c>
      <c r="I29" s="21" t="s">
        <v>105</v>
      </c>
      <c r="J29" s="12" t="s">
        <v>118</v>
      </c>
      <c r="K29" s="21" t="s">
        <v>104</v>
      </c>
      <c r="L29" s="9">
        <v>20.6</v>
      </c>
      <c r="M29" s="9">
        <v>9.1999999999999993</v>
      </c>
      <c r="N29" s="9">
        <v>7.8</v>
      </c>
      <c r="O29" s="9">
        <v>2.6</v>
      </c>
      <c r="P29" s="9">
        <v>6.6</v>
      </c>
      <c r="Q29" s="9">
        <v>5</v>
      </c>
      <c r="R29" s="9">
        <v>3</v>
      </c>
      <c r="S29" s="10">
        <f t="shared" si="0"/>
        <v>54.800000000000004</v>
      </c>
      <c r="T29" s="11"/>
      <c r="U29" s="33"/>
      <c r="V29" s="37" t="s">
        <v>104</v>
      </c>
      <c r="W29" s="38"/>
      <c r="X29" s="39" t="s">
        <v>104</v>
      </c>
      <c r="Y29" s="38"/>
      <c r="Z29" s="40">
        <v>0.61499999999999999</v>
      </c>
      <c r="AA29" s="38"/>
      <c r="AB29" s="35">
        <v>43496</v>
      </c>
      <c r="AC29" s="36"/>
      <c r="AD29" s="43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</row>
    <row r="30" spans="1:96" x14ac:dyDescent="0.3">
      <c r="D30" s="23">
        <f>SUM(D16:D29)</f>
        <v>13508226</v>
      </c>
      <c r="E30" s="23">
        <f>SUM(E16:E29)</f>
        <v>6922900</v>
      </c>
      <c r="F30" s="16"/>
      <c r="T30" s="31">
        <f>SUM(T16:T29)</f>
        <v>4220000</v>
      </c>
    </row>
    <row r="31" spans="1:96" x14ac:dyDescent="0.3">
      <c r="E31" s="16"/>
      <c r="F31" s="16"/>
      <c r="G31" s="22"/>
      <c r="S31" s="2" t="s">
        <v>21</v>
      </c>
      <c r="T31" s="32">
        <f>4500000-T30</f>
        <v>280000</v>
      </c>
    </row>
  </sheetData>
  <mergeCells count="28">
    <mergeCell ref="A13:A15"/>
    <mergeCell ref="B13:B15"/>
    <mergeCell ref="C13:C15"/>
    <mergeCell ref="D13:D15"/>
    <mergeCell ref="E13:E15"/>
    <mergeCell ref="V13:V14"/>
    <mergeCell ref="W13:W14"/>
    <mergeCell ref="X13:X14"/>
    <mergeCell ref="Y13:Y14"/>
    <mergeCell ref="F13:G14"/>
    <mergeCell ref="H13:I14"/>
    <mergeCell ref="J13:K14"/>
    <mergeCell ref="AA13:AA14"/>
    <mergeCell ref="AB13:AB14"/>
    <mergeCell ref="AC13:AC14"/>
    <mergeCell ref="AD13:AD14"/>
    <mergeCell ref="D11:P11"/>
    <mergeCell ref="L13:L14"/>
    <mergeCell ref="M13:M14"/>
    <mergeCell ref="N13:N14"/>
    <mergeCell ref="Z13:Z14"/>
    <mergeCell ref="O13:O14"/>
    <mergeCell ref="P13:P14"/>
    <mergeCell ref="Q13:Q14"/>
    <mergeCell ref="R13:R14"/>
    <mergeCell ref="S13:S14"/>
    <mergeCell ref="T13:T14"/>
    <mergeCell ref="U13:U14"/>
  </mergeCells>
  <dataValidations count="2">
    <dataValidation type="whole" showInputMessage="1" showErrorMessage="1" errorTitle="ZNOVU A LÉPE" error="To je móóóóóóc!!!!" sqref="M16:R29">
      <formula1>0</formula1>
      <formula2>15</formula2>
    </dataValidation>
    <dataValidation type="whole" allowBlank="1" showInputMessage="1" showErrorMessage="1" errorTitle="ZNOVU A LÉPE" error="To je móóóóóóc!!!!" sqref="L16:L29">
      <formula1>0</formula1>
      <formula2>30</formula2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="60" zoomScaleNormal="60" workbookViewId="0"/>
  </sheetViews>
  <sheetFormatPr defaultRowHeight="14.4" x14ac:dyDescent="0.3"/>
  <cols>
    <col min="1" max="1" width="12.109375" style="44" customWidth="1"/>
    <col min="2" max="3" width="28.6640625" style="44" customWidth="1"/>
    <col min="4" max="4" width="11.77734375" style="44" customWidth="1"/>
    <col min="5" max="5" width="12.5546875" style="44" customWidth="1"/>
    <col min="6" max="6" width="16.6640625" style="44" customWidth="1"/>
    <col min="7" max="7" width="6.6640625" style="44" customWidth="1"/>
    <col min="8" max="8" width="16.109375" style="44" customWidth="1"/>
    <col min="9" max="9" width="6.5546875" style="44" customWidth="1"/>
    <col min="10" max="10" width="18.33203125" style="44" customWidth="1"/>
    <col min="11" max="11" width="6.6640625" style="44" customWidth="1"/>
    <col min="12" max="19" width="9.77734375" style="44" customWidth="1"/>
    <col min="20" max="16384" width="8.88671875" style="44"/>
  </cols>
  <sheetData>
    <row r="1" spans="1:19" ht="22.8" x14ac:dyDescent="0.3">
      <c r="A1" s="1" t="s">
        <v>41</v>
      </c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">
      <c r="A2" s="4" t="s">
        <v>42</v>
      </c>
      <c r="B2" s="2"/>
      <c r="C2" s="2"/>
      <c r="D2" s="4" t="s">
        <v>26</v>
      </c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">
      <c r="A3" s="4" t="s">
        <v>37</v>
      </c>
      <c r="B3" s="2"/>
      <c r="C3" s="2"/>
      <c r="D3" s="2" t="s">
        <v>44</v>
      </c>
      <c r="E3" s="2"/>
      <c r="F3" s="2"/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3">
      <c r="A4" s="4" t="s">
        <v>38</v>
      </c>
      <c r="B4" s="2"/>
      <c r="C4" s="2"/>
      <c r="D4" s="2" t="s">
        <v>47</v>
      </c>
      <c r="E4" s="2"/>
      <c r="F4" s="2"/>
      <c r="G4" s="3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3">
      <c r="A5" s="4" t="s">
        <v>43</v>
      </c>
      <c r="B5" s="2"/>
      <c r="C5" s="2"/>
      <c r="D5" s="2" t="s">
        <v>48</v>
      </c>
      <c r="E5" s="2"/>
      <c r="F5" s="2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3">
      <c r="A6" s="4" t="s">
        <v>39</v>
      </c>
      <c r="B6" s="2"/>
      <c r="C6" s="2"/>
      <c r="D6" s="2"/>
      <c r="E6" s="2"/>
      <c r="F6" s="2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3">
      <c r="A7" s="4" t="s">
        <v>25</v>
      </c>
      <c r="B7" s="2"/>
      <c r="C7" s="2"/>
      <c r="D7" s="4" t="s">
        <v>27</v>
      </c>
      <c r="E7" s="2"/>
      <c r="F7" s="2"/>
      <c r="G7" s="3"/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3">
      <c r="A8" s="17" t="s">
        <v>40</v>
      </c>
      <c r="B8" s="2"/>
      <c r="C8" s="2"/>
      <c r="D8" s="28" t="s">
        <v>45</v>
      </c>
      <c r="E8" s="2"/>
      <c r="F8" s="2"/>
      <c r="G8" s="3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3">
      <c r="A9" s="17"/>
      <c r="B9" s="2"/>
      <c r="C9" s="2"/>
      <c r="D9" s="2" t="s">
        <v>46</v>
      </c>
      <c r="E9" s="2"/>
      <c r="F9" s="2"/>
      <c r="G9" s="3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3">
      <c r="A10" s="4"/>
      <c r="B10" s="2"/>
      <c r="C10" s="2"/>
      <c r="D10" s="2"/>
      <c r="E10" s="2"/>
      <c r="F10" s="2"/>
      <c r="G10" s="3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3">
      <c r="A11" s="45" t="s">
        <v>0</v>
      </c>
      <c r="B11" s="45" t="s">
        <v>1</v>
      </c>
      <c r="C11" s="45" t="s">
        <v>20</v>
      </c>
      <c r="D11" s="45" t="s">
        <v>13</v>
      </c>
      <c r="E11" s="51" t="s">
        <v>2</v>
      </c>
      <c r="F11" s="45" t="s">
        <v>34</v>
      </c>
      <c r="G11" s="45"/>
      <c r="H11" s="45" t="s">
        <v>35</v>
      </c>
      <c r="I11" s="45"/>
      <c r="J11" s="45" t="s">
        <v>36</v>
      </c>
      <c r="K11" s="45"/>
      <c r="L11" s="45" t="s">
        <v>16</v>
      </c>
      <c r="M11" s="45" t="s">
        <v>14</v>
      </c>
      <c r="N11" s="45" t="s">
        <v>17</v>
      </c>
      <c r="O11" s="45" t="s">
        <v>31</v>
      </c>
      <c r="P11" s="45" t="s">
        <v>32</v>
      </c>
      <c r="Q11" s="45" t="s">
        <v>33</v>
      </c>
      <c r="R11" s="45" t="s">
        <v>3</v>
      </c>
      <c r="S11" s="45" t="s">
        <v>4</v>
      </c>
    </row>
    <row r="12" spans="1:19" ht="95.4" customHeight="1" x14ac:dyDescent="0.3">
      <c r="A12" s="50"/>
      <c r="B12" s="50"/>
      <c r="C12" s="50"/>
      <c r="D12" s="50"/>
      <c r="E12" s="52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ht="25.2" x14ac:dyDescent="0.3">
      <c r="A13" s="46"/>
      <c r="B13" s="46"/>
      <c r="C13" s="46"/>
      <c r="D13" s="46"/>
      <c r="E13" s="53"/>
      <c r="F13" s="5" t="s">
        <v>28</v>
      </c>
      <c r="G13" s="27" t="s">
        <v>29</v>
      </c>
      <c r="H13" s="27" t="s">
        <v>28</v>
      </c>
      <c r="I13" s="27" t="s">
        <v>29</v>
      </c>
      <c r="J13" s="27" t="s">
        <v>28</v>
      </c>
      <c r="K13" s="27" t="s">
        <v>29</v>
      </c>
      <c r="L13" s="27" t="s">
        <v>30</v>
      </c>
      <c r="M13" s="27" t="s">
        <v>22</v>
      </c>
      <c r="N13" s="27" t="s">
        <v>22</v>
      </c>
      <c r="O13" s="27" t="s">
        <v>23</v>
      </c>
      <c r="P13" s="27" t="s">
        <v>24</v>
      </c>
      <c r="Q13" s="27" t="s">
        <v>24</v>
      </c>
      <c r="R13" s="27" t="s">
        <v>23</v>
      </c>
      <c r="S13" s="27"/>
    </row>
    <row r="14" spans="1:19" ht="19.95" customHeight="1" x14ac:dyDescent="0.3">
      <c r="A14" s="7" t="s">
        <v>49</v>
      </c>
      <c r="B14" s="7" t="s">
        <v>77</v>
      </c>
      <c r="C14" s="7" t="s">
        <v>63</v>
      </c>
      <c r="D14" s="18">
        <v>1381691</v>
      </c>
      <c r="E14" s="18">
        <v>600000</v>
      </c>
      <c r="F14" s="24" t="s">
        <v>89</v>
      </c>
      <c r="G14" s="25" t="s">
        <v>103</v>
      </c>
      <c r="H14" s="15" t="s">
        <v>106</v>
      </c>
      <c r="I14" s="25" t="s">
        <v>104</v>
      </c>
      <c r="J14" s="15" t="s">
        <v>110</v>
      </c>
      <c r="K14" s="25" t="s">
        <v>104</v>
      </c>
      <c r="L14" s="9">
        <v>27</v>
      </c>
      <c r="M14" s="9">
        <v>10</v>
      </c>
      <c r="N14" s="9">
        <v>13</v>
      </c>
      <c r="O14" s="9">
        <v>4</v>
      </c>
      <c r="P14" s="9">
        <v>6</v>
      </c>
      <c r="Q14" s="9">
        <v>8</v>
      </c>
      <c r="R14" s="9">
        <v>2</v>
      </c>
      <c r="S14" s="10">
        <f t="shared" ref="S14:S27" si="0">SUM(L14:R14)</f>
        <v>70</v>
      </c>
    </row>
    <row r="15" spans="1:19" ht="19.95" customHeight="1" x14ac:dyDescent="0.3">
      <c r="A15" s="7" t="s">
        <v>50</v>
      </c>
      <c r="B15" s="7" t="s">
        <v>78</v>
      </c>
      <c r="C15" s="7" t="s">
        <v>64</v>
      </c>
      <c r="D15" s="18">
        <v>1158000</v>
      </c>
      <c r="E15" s="18">
        <v>500000</v>
      </c>
      <c r="F15" s="8" t="s">
        <v>90</v>
      </c>
      <c r="G15" s="21" t="s">
        <v>104</v>
      </c>
      <c r="H15" s="12" t="s">
        <v>107</v>
      </c>
      <c r="I15" s="21" t="s">
        <v>104</v>
      </c>
      <c r="J15" s="12" t="s">
        <v>111</v>
      </c>
      <c r="K15" s="21" t="s">
        <v>104</v>
      </c>
      <c r="L15" s="9">
        <v>28</v>
      </c>
      <c r="M15" s="9">
        <v>11</v>
      </c>
      <c r="N15" s="9">
        <v>13</v>
      </c>
      <c r="O15" s="9">
        <v>5</v>
      </c>
      <c r="P15" s="9">
        <v>8</v>
      </c>
      <c r="Q15" s="9">
        <v>9</v>
      </c>
      <c r="R15" s="9">
        <v>3</v>
      </c>
      <c r="S15" s="10">
        <f t="shared" si="0"/>
        <v>77</v>
      </c>
    </row>
    <row r="16" spans="1:19" ht="19.95" customHeight="1" x14ac:dyDescent="0.3">
      <c r="A16" s="7" t="s">
        <v>51</v>
      </c>
      <c r="B16" s="13" t="s">
        <v>79</v>
      </c>
      <c r="C16" s="13" t="s">
        <v>65</v>
      </c>
      <c r="D16" s="19">
        <v>756490</v>
      </c>
      <c r="E16" s="19">
        <v>370000</v>
      </c>
      <c r="F16" s="8" t="s">
        <v>91</v>
      </c>
      <c r="G16" s="21" t="s">
        <v>104</v>
      </c>
      <c r="H16" s="12" t="s">
        <v>96</v>
      </c>
      <c r="I16" s="21" t="s">
        <v>104</v>
      </c>
      <c r="J16" s="12" t="s">
        <v>112</v>
      </c>
      <c r="K16" s="21" t="s">
        <v>104</v>
      </c>
      <c r="L16" s="9">
        <v>27</v>
      </c>
      <c r="M16" s="9">
        <v>9</v>
      </c>
      <c r="N16" s="9">
        <v>12</v>
      </c>
      <c r="O16" s="9">
        <v>3</v>
      </c>
      <c r="P16" s="9">
        <v>8</v>
      </c>
      <c r="Q16" s="9">
        <v>7</v>
      </c>
      <c r="R16" s="9">
        <v>5</v>
      </c>
      <c r="S16" s="10">
        <f t="shared" si="0"/>
        <v>71</v>
      </c>
    </row>
    <row r="17" spans="1:19" ht="19.95" customHeight="1" x14ac:dyDescent="0.3">
      <c r="A17" s="7" t="s">
        <v>52</v>
      </c>
      <c r="B17" s="7" t="s">
        <v>80</v>
      </c>
      <c r="C17" s="7" t="s">
        <v>66</v>
      </c>
      <c r="D17" s="18">
        <v>596400</v>
      </c>
      <c r="E17" s="18">
        <v>381400</v>
      </c>
      <c r="F17" s="14" t="s">
        <v>92</v>
      </c>
      <c r="G17" s="21" t="s">
        <v>104</v>
      </c>
      <c r="H17" s="12" t="s">
        <v>94</v>
      </c>
      <c r="I17" s="21" t="s">
        <v>104</v>
      </c>
      <c r="J17" s="12" t="s">
        <v>113</v>
      </c>
      <c r="K17" s="21" t="s">
        <v>104</v>
      </c>
      <c r="L17" s="9">
        <v>29</v>
      </c>
      <c r="M17" s="9">
        <v>11</v>
      </c>
      <c r="N17" s="9">
        <v>12</v>
      </c>
      <c r="O17" s="9">
        <v>5</v>
      </c>
      <c r="P17" s="9">
        <v>8</v>
      </c>
      <c r="Q17" s="9">
        <v>8</v>
      </c>
      <c r="R17" s="9">
        <v>2</v>
      </c>
      <c r="S17" s="10">
        <f t="shared" si="0"/>
        <v>75</v>
      </c>
    </row>
    <row r="18" spans="1:19" ht="19.95" customHeight="1" x14ac:dyDescent="0.3">
      <c r="A18" s="7" t="s">
        <v>53</v>
      </c>
      <c r="B18" s="13" t="s">
        <v>81</v>
      </c>
      <c r="C18" s="13" t="s">
        <v>67</v>
      </c>
      <c r="D18" s="19">
        <v>452360</v>
      </c>
      <c r="E18" s="19">
        <v>300000</v>
      </c>
      <c r="F18" s="8" t="s">
        <v>93</v>
      </c>
      <c r="G18" s="21" t="s">
        <v>104</v>
      </c>
      <c r="H18" s="12" t="s">
        <v>108</v>
      </c>
      <c r="I18" s="21" t="s">
        <v>104</v>
      </c>
      <c r="J18" s="12" t="s">
        <v>114</v>
      </c>
      <c r="K18" s="21" t="s">
        <v>104</v>
      </c>
      <c r="L18" s="9">
        <v>23</v>
      </c>
      <c r="M18" s="9">
        <v>8</v>
      </c>
      <c r="N18" s="9">
        <v>8</v>
      </c>
      <c r="O18" s="9">
        <v>4</v>
      </c>
      <c r="P18" s="9">
        <v>6</v>
      </c>
      <c r="Q18" s="9">
        <v>6</v>
      </c>
      <c r="R18" s="9">
        <v>4</v>
      </c>
      <c r="S18" s="10">
        <f t="shared" si="0"/>
        <v>59</v>
      </c>
    </row>
    <row r="19" spans="1:19" ht="19.95" customHeight="1" x14ac:dyDescent="0.3">
      <c r="A19" s="7" t="s">
        <v>54</v>
      </c>
      <c r="B19" s="7" t="s">
        <v>82</v>
      </c>
      <c r="C19" s="7" t="s">
        <v>68</v>
      </c>
      <c r="D19" s="18">
        <v>550000</v>
      </c>
      <c r="E19" s="18">
        <v>450000</v>
      </c>
      <c r="F19" s="14" t="s">
        <v>94</v>
      </c>
      <c r="G19" s="21" t="s">
        <v>103</v>
      </c>
      <c r="H19" s="12" t="s">
        <v>109</v>
      </c>
      <c r="I19" s="21" t="s">
        <v>104</v>
      </c>
      <c r="J19" s="12" t="s">
        <v>115</v>
      </c>
      <c r="K19" s="21" t="s">
        <v>103</v>
      </c>
      <c r="L19" s="9">
        <v>29</v>
      </c>
      <c r="M19" s="9">
        <v>12</v>
      </c>
      <c r="N19" s="9">
        <v>13</v>
      </c>
      <c r="O19" s="9">
        <v>4</v>
      </c>
      <c r="P19" s="9">
        <v>6</v>
      </c>
      <c r="Q19" s="9">
        <v>6</v>
      </c>
      <c r="R19" s="9">
        <v>4</v>
      </c>
      <c r="S19" s="10">
        <f t="shared" si="0"/>
        <v>74</v>
      </c>
    </row>
    <row r="20" spans="1:19" ht="19.95" customHeight="1" x14ac:dyDescent="0.3">
      <c r="A20" s="7" t="s">
        <v>55</v>
      </c>
      <c r="B20" s="7" t="s">
        <v>82</v>
      </c>
      <c r="C20" s="7" t="s">
        <v>69</v>
      </c>
      <c r="D20" s="18">
        <v>513500</v>
      </c>
      <c r="E20" s="18">
        <v>400000</v>
      </c>
      <c r="F20" s="8" t="s">
        <v>95</v>
      </c>
      <c r="G20" s="21" t="s">
        <v>103</v>
      </c>
      <c r="H20" s="12" t="s">
        <v>94</v>
      </c>
      <c r="I20" s="21" t="s">
        <v>103</v>
      </c>
      <c r="J20" s="12" t="s">
        <v>116</v>
      </c>
      <c r="K20" s="21" t="s">
        <v>103</v>
      </c>
      <c r="L20" s="9">
        <v>28</v>
      </c>
      <c r="M20" s="9">
        <v>10</v>
      </c>
      <c r="N20" s="9">
        <v>13</v>
      </c>
      <c r="O20" s="9">
        <v>4</v>
      </c>
      <c r="P20" s="9">
        <v>6</v>
      </c>
      <c r="Q20" s="9">
        <v>6</v>
      </c>
      <c r="R20" s="9">
        <v>4</v>
      </c>
      <c r="S20" s="10">
        <f t="shared" si="0"/>
        <v>71</v>
      </c>
    </row>
    <row r="21" spans="1:19" ht="19.95" customHeight="1" x14ac:dyDescent="0.3">
      <c r="A21" s="7" t="s">
        <v>56</v>
      </c>
      <c r="B21" s="7" t="s">
        <v>83</v>
      </c>
      <c r="C21" s="7" t="s">
        <v>70</v>
      </c>
      <c r="D21" s="18">
        <v>632835</v>
      </c>
      <c r="E21" s="18">
        <v>300000</v>
      </c>
      <c r="F21" s="8" t="s">
        <v>96</v>
      </c>
      <c r="G21" s="21" t="s">
        <v>104</v>
      </c>
      <c r="H21" s="12" t="s">
        <v>97</v>
      </c>
      <c r="I21" s="21" t="s">
        <v>104</v>
      </c>
      <c r="J21" s="12" t="s">
        <v>117</v>
      </c>
      <c r="K21" s="21" t="s">
        <v>104</v>
      </c>
      <c r="L21" s="9">
        <v>33</v>
      </c>
      <c r="M21" s="9">
        <v>14</v>
      </c>
      <c r="N21" s="9">
        <v>13</v>
      </c>
      <c r="O21" s="9">
        <v>5</v>
      </c>
      <c r="P21" s="9">
        <v>9</v>
      </c>
      <c r="Q21" s="9">
        <v>10</v>
      </c>
      <c r="R21" s="9">
        <v>5</v>
      </c>
      <c r="S21" s="10">
        <f t="shared" si="0"/>
        <v>89</v>
      </c>
    </row>
    <row r="22" spans="1:19" ht="19.95" customHeight="1" x14ac:dyDescent="0.3">
      <c r="A22" s="7" t="s">
        <v>57</v>
      </c>
      <c r="B22" s="7" t="s">
        <v>84</v>
      </c>
      <c r="C22" s="7" t="s">
        <v>71</v>
      </c>
      <c r="D22" s="18">
        <v>487385</v>
      </c>
      <c r="E22" s="18">
        <v>300000</v>
      </c>
      <c r="F22" s="20" t="s">
        <v>105</v>
      </c>
      <c r="G22" s="21" t="s">
        <v>105</v>
      </c>
      <c r="H22" s="20" t="s">
        <v>105</v>
      </c>
      <c r="I22" s="21" t="s">
        <v>105</v>
      </c>
      <c r="J22" s="12" t="s">
        <v>118</v>
      </c>
      <c r="K22" s="21" t="s">
        <v>104</v>
      </c>
      <c r="L22" s="9">
        <v>20</v>
      </c>
      <c r="M22" s="9">
        <v>9</v>
      </c>
      <c r="N22" s="9">
        <v>7</v>
      </c>
      <c r="O22" s="9">
        <v>3</v>
      </c>
      <c r="P22" s="9">
        <v>7</v>
      </c>
      <c r="Q22" s="9">
        <v>5</v>
      </c>
      <c r="R22" s="9">
        <v>3</v>
      </c>
      <c r="S22" s="10">
        <f t="shared" si="0"/>
        <v>54</v>
      </c>
    </row>
    <row r="23" spans="1:19" ht="19.95" customHeight="1" x14ac:dyDescent="0.3">
      <c r="A23" s="7" t="s">
        <v>58</v>
      </c>
      <c r="B23" s="7" t="s">
        <v>85</v>
      </c>
      <c r="C23" s="7" t="s">
        <v>72</v>
      </c>
      <c r="D23" s="18">
        <v>1450065</v>
      </c>
      <c r="E23" s="18">
        <v>400000</v>
      </c>
      <c r="F23" s="8" t="s">
        <v>98</v>
      </c>
      <c r="G23" s="21" t="s">
        <v>104</v>
      </c>
      <c r="H23" s="20" t="s">
        <v>105</v>
      </c>
      <c r="I23" s="21" t="s">
        <v>105</v>
      </c>
      <c r="J23" s="12" t="s">
        <v>119</v>
      </c>
      <c r="K23" s="21" t="s">
        <v>104</v>
      </c>
      <c r="L23" s="9">
        <v>29</v>
      </c>
      <c r="M23" s="9">
        <v>10</v>
      </c>
      <c r="N23" s="9">
        <v>11</v>
      </c>
      <c r="O23" s="9">
        <v>4</v>
      </c>
      <c r="P23" s="9">
        <v>8</v>
      </c>
      <c r="Q23" s="9">
        <v>9</v>
      </c>
      <c r="R23" s="9">
        <v>4</v>
      </c>
      <c r="S23" s="10">
        <f t="shared" si="0"/>
        <v>75</v>
      </c>
    </row>
    <row r="24" spans="1:19" ht="19.95" customHeight="1" x14ac:dyDescent="0.3">
      <c r="A24" s="7" t="s">
        <v>59</v>
      </c>
      <c r="B24" s="13" t="s">
        <v>86</v>
      </c>
      <c r="C24" s="13" t="s">
        <v>73</v>
      </c>
      <c r="D24" s="19">
        <v>1850000</v>
      </c>
      <c r="E24" s="19">
        <v>450000</v>
      </c>
      <c r="F24" s="8" t="s">
        <v>99</v>
      </c>
      <c r="G24" s="21" t="s">
        <v>104</v>
      </c>
      <c r="H24" s="20" t="s">
        <v>105</v>
      </c>
      <c r="I24" s="21" t="s">
        <v>105</v>
      </c>
      <c r="J24" s="12" t="s">
        <v>120</v>
      </c>
      <c r="K24" s="21" t="s">
        <v>104</v>
      </c>
      <c r="L24" s="9">
        <v>34</v>
      </c>
      <c r="M24" s="9">
        <v>9</v>
      </c>
      <c r="N24" s="9">
        <v>12</v>
      </c>
      <c r="O24" s="9">
        <v>5</v>
      </c>
      <c r="P24" s="9">
        <v>8</v>
      </c>
      <c r="Q24" s="9">
        <v>9</v>
      </c>
      <c r="R24" s="9">
        <v>4</v>
      </c>
      <c r="S24" s="10">
        <f t="shared" si="0"/>
        <v>81</v>
      </c>
    </row>
    <row r="25" spans="1:19" ht="19.95" customHeight="1" x14ac:dyDescent="0.3">
      <c r="A25" s="7" t="s">
        <v>60</v>
      </c>
      <c r="B25" s="7" t="s">
        <v>82</v>
      </c>
      <c r="C25" s="7" t="s">
        <v>74</v>
      </c>
      <c r="D25" s="18">
        <v>320000</v>
      </c>
      <c r="E25" s="18">
        <v>220000</v>
      </c>
      <c r="F25" s="14" t="s">
        <v>100</v>
      </c>
      <c r="G25" s="21" t="s">
        <v>104</v>
      </c>
      <c r="H25" s="12" t="s">
        <v>93</v>
      </c>
      <c r="I25" s="21" t="s">
        <v>104</v>
      </c>
      <c r="J25" s="12" t="s">
        <v>120</v>
      </c>
      <c r="K25" s="21" t="s">
        <v>104</v>
      </c>
      <c r="L25" s="9">
        <v>23</v>
      </c>
      <c r="M25" s="9">
        <v>8</v>
      </c>
      <c r="N25" s="9">
        <v>8</v>
      </c>
      <c r="O25" s="9">
        <v>3</v>
      </c>
      <c r="P25" s="9">
        <v>6</v>
      </c>
      <c r="Q25" s="9">
        <v>6</v>
      </c>
      <c r="R25" s="9">
        <v>4</v>
      </c>
      <c r="S25" s="10">
        <f t="shared" si="0"/>
        <v>58</v>
      </c>
    </row>
    <row r="26" spans="1:19" ht="19.95" customHeight="1" x14ac:dyDescent="0.3">
      <c r="A26" s="7" t="s">
        <v>61</v>
      </c>
      <c r="B26" s="13" t="s">
        <v>87</v>
      </c>
      <c r="C26" s="13" t="s">
        <v>75</v>
      </c>
      <c r="D26" s="19">
        <v>2681500</v>
      </c>
      <c r="E26" s="19">
        <v>1781500</v>
      </c>
      <c r="F26" s="8" t="s">
        <v>101</v>
      </c>
      <c r="G26" s="21" t="s">
        <v>104</v>
      </c>
      <c r="H26" s="12" t="s">
        <v>90</v>
      </c>
      <c r="I26" s="21" t="s">
        <v>104</v>
      </c>
      <c r="J26" s="12" t="s">
        <v>123</v>
      </c>
      <c r="K26" s="21" t="s">
        <v>104</v>
      </c>
      <c r="L26" s="9">
        <v>15</v>
      </c>
      <c r="M26" s="9">
        <v>13</v>
      </c>
      <c r="N26" s="9">
        <v>10</v>
      </c>
      <c r="O26" s="9">
        <v>3</v>
      </c>
      <c r="P26" s="9">
        <v>7</v>
      </c>
      <c r="Q26" s="9">
        <v>6</v>
      </c>
      <c r="R26" s="9">
        <v>3</v>
      </c>
      <c r="S26" s="10">
        <f t="shared" si="0"/>
        <v>57</v>
      </c>
    </row>
    <row r="27" spans="1:19" ht="19.95" customHeight="1" x14ac:dyDescent="0.3">
      <c r="A27" s="7" t="s">
        <v>62</v>
      </c>
      <c r="B27" s="7" t="s">
        <v>88</v>
      </c>
      <c r="C27" s="7" t="s">
        <v>76</v>
      </c>
      <c r="D27" s="18">
        <v>678000</v>
      </c>
      <c r="E27" s="18">
        <v>470000</v>
      </c>
      <c r="F27" s="14" t="s">
        <v>102</v>
      </c>
      <c r="G27" s="21" t="s">
        <v>104</v>
      </c>
      <c r="H27" s="12" t="s">
        <v>99</v>
      </c>
      <c r="I27" s="21" t="s">
        <v>104</v>
      </c>
      <c r="J27" s="12" t="s">
        <v>121</v>
      </c>
      <c r="K27" s="21" t="s">
        <v>104</v>
      </c>
      <c r="L27" s="9">
        <v>29</v>
      </c>
      <c r="M27" s="9">
        <v>12</v>
      </c>
      <c r="N27" s="9">
        <v>12</v>
      </c>
      <c r="O27" s="9">
        <v>5</v>
      </c>
      <c r="P27" s="9">
        <v>9</v>
      </c>
      <c r="Q27" s="9">
        <v>9</v>
      </c>
      <c r="R27" s="9">
        <v>4</v>
      </c>
      <c r="S27" s="10">
        <f t="shared" si="0"/>
        <v>80</v>
      </c>
    </row>
  </sheetData>
  <sortState ref="A14:S27">
    <sortCondition ref="A14"/>
  </sortState>
  <mergeCells count="16">
    <mergeCell ref="F11:G12"/>
    <mergeCell ref="H11:I12"/>
    <mergeCell ref="J11:K12"/>
    <mergeCell ref="L11:L12"/>
    <mergeCell ref="A11:A13"/>
    <mergeCell ref="B11:B13"/>
    <mergeCell ref="C11:C13"/>
    <mergeCell ref="D11:D13"/>
    <mergeCell ref="E11:E13"/>
    <mergeCell ref="S11:S12"/>
    <mergeCell ref="M11:M12"/>
    <mergeCell ref="N11:N12"/>
    <mergeCell ref="O11:O12"/>
    <mergeCell ref="P11:P12"/>
    <mergeCell ref="Q11:Q12"/>
    <mergeCell ref="R11:R12"/>
  </mergeCells>
  <dataValidations count="2">
    <dataValidation type="whole" allowBlank="1" showInputMessage="1" showErrorMessage="1" errorTitle="ZNOVU A LÉPE" error="To je móóóóóóc!!!!" sqref="L14:L27">
      <formula1>0</formula1>
      <formula2>30</formula2>
    </dataValidation>
    <dataValidation type="whole" showInputMessage="1" showErrorMessage="1" errorTitle="ZNOVU A LÉPE" error="To je móóóóóóc!!!!" sqref="M14:R27">
      <formula1>0</formula1>
      <formula2>15</formula2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="70" zoomScaleNormal="70" workbookViewId="0"/>
  </sheetViews>
  <sheetFormatPr defaultRowHeight="14.4" x14ac:dyDescent="0.3"/>
  <cols>
    <col min="1" max="1" width="12.109375" style="44" customWidth="1"/>
    <col min="2" max="3" width="28.6640625" style="44" customWidth="1"/>
    <col min="4" max="4" width="11.77734375" style="44" customWidth="1"/>
    <col min="5" max="5" width="12.5546875" style="44" customWidth="1"/>
    <col min="6" max="6" width="16.6640625" style="44" customWidth="1"/>
    <col min="7" max="7" width="6.6640625" style="44" customWidth="1"/>
    <col min="8" max="8" width="16.109375" style="44" customWidth="1"/>
    <col min="9" max="9" width="6.5546875" style="44" customWidth="1"/>
    <col min="10" max="10" width="18.33203125" style="44" customWidth="1"/>
    <col min="11" max="11" width="6.6640625" style="44" customWidth="1"/>
    <col min="12" max="19" width="9.77734375" style="44" customWidth="1"/>
    <col min="20" max="16384" width="8.88671875" style="44"/>
  </cols>
  <sheetData>
    <row r="1" spans="1:19" ht="22.8" x14ac:dyDescent="0.3">
      <c r="A1" s="1" t="s">
        <v>41</v>
      </c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">
      <c r="A2" s="4" t="s">
        <v>42</v>
      </c>
      <c r="B2" s="2"/>
      <c r="C2" s="2"/>
      <c r="D2" s="4" t="s">
        <v>26</v>
      </c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">
      <c r="A3" s="4" t="s">
        <v>37</v>
      </c>
      <c r="B3" s="2"/>
      <c r="C3" s="2"/>
      <c r="D3" s="2" t="s">
        <v>44</v>
      </c>
      <c r="E3" s="2"/>
      <c r="F3" s="2"/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3">
      <c r="A4" s="4" t="s">
        <v>38</v>
      </c>
      <c r="B4" s="2"/>
      <c r="C4" s="2"/>
      <c r="D4" s="2" t="s">
        <v>47</v>
      </c>
      <c r="E4" s="2"/>
      <c r="F4" s="2"/>
      <c r="G4" s="3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3">
      <c r="A5" s="4" t="s">
        <v>43</v>
      </c>
      <c r="B5" s="2"/>
      <c r="C5" s="2"/>
      <c r="D5" s="2" t="s">
        <v>48</v>
      </c>
      <c r="E5" s="2"/>
      <c r="F5" s="2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3">
      <c r="A6" s="4" t="s">
        <v>39</v>
      </c>
      <c r="B6" s="2"/>
      <c r="C6" s="2"/>
      <c r="D6" s="2"/>
      <c r="E6" s="2"/>
      <c r="F6" s="2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3">
      <c r="A7" s="4" t="s">
        <v>25</v>
      </c>
      <c r="B7" s="2"/>
      <c r="C7" s="2"/>
      <c r="D7" s="4" t="s">
        <v>27</v>
      </c>
      <c r="E7" s="2"/>
      <c r="F7" s="2"/>
      <c r="G7" s="3"/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3">
      <c r="A8" s="17" t="s">
        <v>40</v>
      </c>
      <c r="B8" s="2"/>
      <c r="C8" s="2"/>
      <c r="D8" s="28" t="s">
        <v>45</v>
      </c>
      <c r="E8" s="2"/>
      <c r="F8" s="2"/>
      <c r="G8" s="3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3">
      <c r="A9" s="17"/>
      <c r="B9" s="2"/>
      <c r="C9" s="2"/>
      <c r="D9" s="2" t="s">
        <v>46</v>
      </c>
      <c r="E9" s="2"/>
      <c r="F9" s="2"/>
      <c r="G9" s="3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3">
      <c r="A10" s="4"/>
      <c r="B10" s="2"/>
      <c r="C10" s="2"/>
      <c r="D10" s="2"/>
      <c r="E10" s="2"/>
      <c r="F10" s="2"/>
      <c r="G10" s="3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3">
      <c r="A11" s="45" t="s">
        <v>0</v>
      </c>
      <c r="B11" s="45" t="s">
        <v>1</v>
      </c>
      <c r="C11" s="45" t="s">
        <v>20</v>
      </c>
      <c r="D11" s="45" t="s">
        <v>13</v>
      </c>
      <c r="E11" s="51" t="s">
        <v>2</v>
      </c>
      <c r="F11" s="45" t="s">
        <v>34</v>
      </c>
      <c r="G11" s="45"/>
      <c r="H11" s="45" t="s">
        <v>35</v>
      </c>
      <c r="I11" s="45"/>
      <c r="J11" s="45" t="s">
        <v>36</v>
      </c>
      <c r="K11" s="45"/>
      <c r="L11" s="45" t="s">
        <v>16</v>
      </c>
      <c r="M11" s="45" t="s">
        <v>14</v>
      </c>
      <c r="N11" s="45" t="s">
        <v>17</v>
      </c>
      <c r="O11" s="45" t="s">
        <v>31</v>
      </c>
      <c r="P11" s="45" t="s">
        <v>32</v>
      </c>
      <c r="Q11" s="45" t="s">
        <v>33</v>
      </c>
      <c r="R11" s="45" t="s">
        <v>3</v>
      </c>
      <c r="S11" s="45" t="s">
        <v>4</v>
      </c>
    </row>
    <row r="12" spans="1:19" ht="95.4" customHeight="1" x14ac:dyDescent="0.3">
      <c r="A12" s="50"/>
      <c r="B12" s="50"/>
      <c r="C12" s="50"/>
      <c r="D12" s="50"/>
      <c r="E12" s="52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ht="25.2" x14ac:dyDescent="0.3">
      <c r="A13" s="46"/>
      <c r="B13" s="46"/>
      <c r="C13" s="46"/>
      <c r="D13" s="46"/>
      <c r="E13" s="53"/>
      <c r="F13" s="5" t="s">
        <v>28</v>
      </c>
      <c r="G13" s="27" t="s">
        <v>29</v>
      </c>
      <c r="H13" s="27" t="s">
        <v>28</v>
      </c>
      <c r="I13" s="27" t="s">
        <v>29</v>
      </c>
      <c r="J13" s="27" t="s">
        <v>28</v>
      </c>
      <c r="K13" s="27" t="s">
        <v>29</v>
      </c>
      <c r="L13" s="27" t="s">
        <v>30</v>
      </c>
      <c r="M13" s="27" t="s">
        <v>22</v>
      </c>
      <c r="N13" s="27" t="s">
        <v>22</v>
      </c>
      <c r="O13" s="27" t="s">
        <v>23</v>
      </c>
      <c r="P13" s="27" t="s">
        <v>24</v>
      </c>
      <c r="Q13" s="27" t="s">
        <v>24</v>
      </c>
      <c r="R13" s="27" t="s">
        <v>23</v>
      </c>
      <c r="S13" s="27"/>
    </row>
    <row r="14" spans="1:19" ht="19.95" customHeight="1" x14ac:dyDescent="0.3">
      <c r="A14" s="7" t="s">
        <v>49</v>
      </c>
      <c r="B14" s="7" t="s">
        <v>77</v>
      </c>
      <c r="C14" s="7" t="s">
        <v>63</v>
      </c>
      <c r="D14" s="18">
        <v>1381691</v>
      </c>
      <c r="E14" s="18">
        <v>600000</v>
      </c>
      <c r="F14" s="24" t="s">
        <v>89</v>
      </c>
      <c r="G14" s="25" t="s">
        <v>103</v>
      </c>
      <c r="H14" s="15" t="s">
        <v>106</v>
      </c>
      <c r="I14" s="25" t="s">
        <v>104</v>
      </c>
      <c r="J14" s="15" t="s">
        <v>110</v>
      </c>
      <c r="K14" s="25" t="s">
        <v>104</v>
      </c>
      <c r="L14" s="9">
        <v>27</v>
      </c>
      <c r="M14" s="9">
        <v>11</v>
      </c>
      <c r="N14" s="9">
        <v>12</v>
      </c>
      <c r="O14" s="9">
        <v>4</v>
      </c>
      <c r="P14" s="9">
        <v>7</v>
      </c>
      <c r="Q14" s="9">
        <v>7</v>
      </c>
      <c r="R14" s="9">
        <v>3</v>
      </c>
      <c r="S14" s="10">
        <f t="shared" ref="S14:S27" si="0">SUM(L14:R14)</f>
        <v>71</v>
      </c>
    </row>
    <row r="15" spans="1:19" ht="19.95" customHeight="1" x14ac:dyDescent="0.3">
      <c r="A15" s="7" t="s">
        <v>50</v>
      </c>
      <c r="B15" s="7" t="s">
        <v>78</v>
      </c>
      <c r="C15" s="7" t="s">
        <v>64</v>
      </c>
      <c r="D15" s="18">
        <v>1158000</v>
      </c>
      <c r="E15" s="18">
        <v>500000</v>
      </c>
      <c r="F15" s="8" t="s">
        <v>90</v>
      </c>
      <c r="G15" s="21" t="s">
        <v>104</v>
      </c>
      <c r="H15" s="12" t="s">
        <v>107</v>
      </c>
      <c r="I15" s="21" t="s">
        <v>104</v>
      </c>
      <c r="J15" s="12" t="s">
        <v>111</v>
      </c>
      <c r="K15" s="21" t="s">
        <v>104</v>
      </c>
      <c r="L15" s="9">
        <v>27</v>
      </c>
      <c r="M15" s="9">
        <v>11</v>
      </c>
      <c r="N15" s="9">
        <v>12</v>
      </c>
      <c r="O15" s="9">
        <v>5</v>
      </c>
      <c r="P15" s="9">
        <v>9</v>
      </c>
      <c r="Q15" s="9">
        <v>9</v>
      </c>
      <c r="R15" s="9">
        <v>4</v>
      </c>
      <c r="S15" s="10">
        <f t="shared" si="0"/>
        <v>77</v>
      </c>
    </row>
    <row r="16" spans="1:19" ht="19.95" customHeight="1" x14ac:dyDescent="0.3">
      <c r="A16" s="7" t="s">
        <v>51</v>
      </c>
      <c r="B16" s="13" t="s">
        <v>79</v>
      </c>
      <c r="C16" s="13" t="s">
        <v>65</v>
      </c>
      <c r="D16" s="19">
        <v>756490</v>
      </c>
      <c r="E16" s="19">
        <v>370000</v>
      </c>
      <c r="F16" s="8" t="s">
        <v>91</v>
      </c>
      <c r="G16" s="21" t="s">
        <v>104</v>
      </c>
      <c r="H16" s="12" t="s">
        <v>96</v>
      </c>
      <c r="I16" s="21" t="s">
        <v>104</v>
      </c>
      <c r="J16" s="12" t="s">
        <v>112</v>
      </c>
      <c r="K16" s="21" t="s">
        <v>104</v>
      </c>
      <c r="L16" s="9">
        <v>26</v>
      </c>
      <c r="M16" s="9">
        <v>9</v>
      </c>
      <c r="N16" s="9">
        <v>12</v>
      </c>
      <c r="O16" s="9">
        <v>4</v>
      </c>
      <c r="P16" s="9">
        <v>8</v>
      </c>
      <c r="Q16" s="9">
        <v>7</v>
      </c>
      <c r="R16" s="9">
        <v>5</v>
      </c>
      <c r="S16" s="10">
        <f t="shared" si="0"/>
        <v>71</v>
      </c>
    </row>
    <row r="17" spans="1:19" ht="19.95" customHeight="1" x14ac:dyDescent="0.3">
      <c r="A17" s="7" t="s">
        <v>52</v>
      </c>
      <c r="B17" s="7" t="s">
        <v>80</v>
      </c>
      <c r="C17" s="7" t="s">
        <v>66</v>
      </c>
      <c r="D17" s="18">
        <v>596400</v>
      </c>
      <c r="E17" s="18">
        <v>381400</v>
      </c>
      <c r="F17" s="14" t="s">
        <v>92</v>
      </c>
      <c r="G17" s="21" t="s">
        <v>104</v>
      </c>
      <c r="H17" s="12" t="s">
        <v>94</v>
      </c>
      <c r="I17" s="21" t="s">
        <v>104</v>
      </c>
      <c r="J17" s="12" t="s">
        <v>113</v>
      </c>
      <c r="K17" s="21" t="s">
        <v>104</v>
      </c>
      <c r="L17" s="9">
        <v>30</v>
      </c>
      <c r="M17" s="9">
        <v>11</v>
      </c>
      <c r="N17" s="9">
        <v>12</v>
      </c>
      <c r="O17" s="9">
        <v>5</v>
      </c>
      <c r="P17" s="9">
        <v>8</v>
      </c>
      <c r="Q17" s="9">
        <v>7</v>
      </c>
      <c r="R17" s="9">
        <v>2</v>
      </c>
      <c r="S17" s="10">
        <f t="shared" si="0"/>
        <v>75</v>
      </c>
    </row>
    <row r="18" spans="1:19" ht="19.95" customHeight="1" x14ac:dyDescent="0.3">
      <c r="A18" s="7" t="s">
        <v>53</v>
      </c>
      <c r="B18" s="13" t="s">
        <v>81</v>
      </c>
      <c r="C18" s="13" t="s">
        <v>67</v>
      </c>
      <c r="D18" s="19">
        <v>452360</v>
      </c>
      <c r="E18" s="19">
        <v>300000</v>
      </c>
      <c r="F18" s="8" t="s">
        <v>93</v>
      </c>
      <c r="G18" s="21" t="s">
        <v>104</v>
      </c>
      <c r="H18" s="12" t="s">
        <v>108</v>
      </c>
      <c r="I18" s="21" t="s">
        <v>104</v>
      </c>
      <c r="J18" s="12" t="s">
        <v>114</v>
      </c>
      <c r="K18" s="21" t="s">
        <v>104</v>
      </c>
      <c r="L18" s="9">
        <v>25</v>
      </c>
      <c r="M18" s="9">
        <v>11</v>
      </c>
      <c r="N18" s="9">
        <v>10</v>
      </c>
      <c r="O18" s="9">
        <v>4</v>
      </c>
      <c r="P18" s="9">
        <v>6</v>
      </c>
      <c r="Q18" s="9">
        <v>5</v>
      </c>
      <c r="R18" s="9">
        <v>4</v>
      </c>
      <c r="S18" s="10">
        <f t="shared" si="0"/>
        <v>65</v>
      </c>
    </row>
    <row r="19" spans="1:19" ht="19.95" customHeight="1" x14ac:dyDescent="0.3">
      <c r="A19" s="7" t="s">
        <v>54</v>
      </c>
      <c r="B19" s="7" t="s">
        <v>82</v>
      </c>
      <c r="C19" s="7" t="s">
        <v>68</v>
      </c>
      <c r="D19" s="18">
        <v>550000</v>
      </c>
      <c r="E19" s="18">
        <v>450000</v>
      </c>
      <c r="F19" s="14" t="s">
        <v>94</v>
      </c>
      <c r="G19" s="21" t="s">
        <v>103</v>
      </c>
      <c r="H19" s="12" t="s">
        <v>109</v>
      </c>
      <c r="I19" s="21" t="s">
        <v>104</v>
      </c>
      <c r="J19" s="12" t="s">
        <v>115</v>
      </c>
      <c r="K19" s="21" t="s">
        <v>103</v>
      </c>
      <c r="L19" s="9">
        <v>27</v>
      </c>
      <c r="M19" s="9">
        <v>13</v>
      </c>
      <c r="N19" s="9">
        <v>13</v>
      </c>
      <c r="O19" s="9">
        <v>4</v>
      </c>
      <c r="P19" s="9">
        <v>6</v>
      </c>
      <c r="Q19" s="9">
        <v>7</v>
      </c>
      <c r="R19" s="9">
        <v>4</v>
      </c>
      <c r="S19" s="10">
        <f t="shared" si="0"/>
        <v>74</v>
      </c>
    </row>
    <row r="20" spans="1:19" ht="19.95" customHeight="1" x14ac:dyDescent="0.3">
      <c r="A20" s="7" t="s">
        <v>55</v>
      </c>
      <c r="B20" s="7" t="s">
        <v>82</v>
      </c>
      <c r="C20" s="7" t="s">
        <v>69</v>
      </c>
      <c r="D20" s="18">
        <v>513500</v>
      </c>
      <c r="E20" s="18">
        <v>400000</v>
      </c>
      <c r="F20" s="8" t="s">
        <v>95</v>
      </c>
      <c r="G20" s="21" t="s">
        <v>103</v>
      </c>
      <c r="H20" s="12" t="s">
        <v>94</v>
      </c>
      <c r="I20" s="21" t="s">
        <v>103</v>
      </c>
      <c r="J20" s="12" t="s">
        <v>116</v>
      </c>
      <c r="K20" s="21" t="s">
        <v>103</v>
      </c>
      <c r="L20" s="9">
        <v>27</v>
      </c>
      <c r="M20" s="9">
        <v>10</v>
      </c>
      <c r="N20" s="9">
        <v>12</v>
      </c>
      <c r="O20" s="9">
        <v>4</v>
      </c>
      <c r="P20" s="9">
        <v>6</v>
      </c>
      <c r="Q20" s="9">
        <v>7</v>
      </c>
      <c r="R20" s="9">
        <v>4</v>
      </c>
      <c r="S20" s="10">
        <f t="shared" si="0"/>
        <v>70</v>
      </c>
    </row>
    <row r="21" spans="1:19" ht="19.95" customHeight="1" x14ac:dyDescent="0.3">
      <c r="A21" s="7" t="s">
        <v>56</v>
      </c>
      <c r="B21" s="7" t="s">
        <v>83</v>
      </c>
      <c r="C21" s="7" t="s">
        <v>70</v>
      </c>
      <c r="D21" s="18">
        <v>632835</v>
      </c>
      <c r="E21" s="18">
        <v>300000</v>
      </c>
      <c r="F21" s="8" t="s">
        <v>96</v>
      </c>
      <c r="G21" s="21" t="s">
        <v>104</v>
      </c>
      <c r="H21" s="12" t="s">
        <v>97</v>
      </c>
      <c r="I21" s="21" t="s">
        <v>104</v>
      </c>
      <c r="J21" s="12" t="s">
        <v>117</v>
      </c>
      <c r="K21" s="21" t="s">
        <v>104</v>
      </c>
      <c r="L21" s="9">
        <v>32</v>
      </c>
      <c r="M21" s="9">
        <v>13</v>
      </c>
      <c r="N21" s="9">
        <v>13</v>
      </c>
      <c r="O21" s="9">
        <v>5</v>
      </c>
      <c r="P21" s="9">
        <v>8</v>
      </c>
      <c r="Q21" s="9">
        <v>10</v>
      </c>
      <c r="R21" s="9">
        <v>5</v>
      </c>
      <c r="S21" s="10">
        <f t="shared" si="0"/>
        <v>86</v>
      </c>
    </row>
    <row r="22" spans="1:19" ht="19.95" customHeight="1" x14ac:dyDescent="0.3">
      <c r="A22" s="7" t="s">
        <v>57</v>
      </c>
      <c r="B22" s="7" t="s">
        <v>84</v>
      </c>
      <c r="C22" s="7" t="s">
        <v>71</v>
      </c>
      <c r="D22" s="18">
        <v>487385</v>
      </c>
      <c r="E22" s="18">
        <v>300000</v>
      </c>
      <c r="F22" s="20" t="s">
        <v>105</v>
      </c>
      <c r="G22" s="21" t="s">
        <v>105</v>
      </c>
      <c r="H22" s="20" t="s">
        <v>105</v>
      </c>
      <c r="I22" s="21" t="s">
        <v>105</v>
      </c>
      <c r="J22" s="12" t="s">
        <v>118</v>
      </c>
      <c r="K22" s="21" t="s">
        <v>104</v>
      </c>
      <c r="L22" s="9">
        <v>25</v>
      </c>
      <c r="M22" s="9">
        <v>10</v>
      </c>
      <c r="N22" s="9">
        <v>10</v>
      </c>
      <c r="O22" s="9">
        <v>3</v>
      </c>
      <c r="P22" s="9">
        <v>6</v>
      </c>
      <c r="Q22" s="9">
        <v>5</v>
      </c>
      <c r="R22" s="9">
        <v>3</v>
      </c>
      <c r="S22" s="10">
        <f t="shared" si="0"/>
        <v>62</v>
      </c>
    </row>
    <row r="23" spans="1:19" ht="19.95" customHeight="1" x14ac:dyDescent="0.3">
      <c r="A23" s="7" t="s">
        <v>58</v>
      </c>
      <c r="B23" s="7" t="s">
        <v>85</v>
      </c>
      <c r="C23" s="7" t="s">
        <v>72</v>
      </c>
      <c r="D23" s="18">
        <v>1450065</v>
      </c>
      <c r="E23" s="18">
        <v>400000</v>
      </c>
      <c r="F23" s="8" t="s">
        <v>98</v>
      </c>
      <c r="G23" s="21" t="s">
        <v>104</v>
      </c>
      <c r="H23" s="20" t="s">
        <v>105</v>
      </c>
      <c r="I23" s="21" t="s">
        <v>105</v>
      </c>
      <c r="J23" s="12" t="s">
        <v>119</v>
      </c>
      <c r="K23" s="21" t="s">
        <v>104</v>
      </c>
      <c r="L23" s="9">
        <v>26</v>
      </c>
      <c r="M23" s="9">
        <v>11</v>
      </c>
      <c r="N23" s="9">
        <v>10</v>
      </c>
      <c r="O23" s="9">
        <v>4</v>
      </c>
      <c r="P23" s="9">
        <v>8</v>
      </c>
      <c r="Q23" s="9">
        <v>8</v>
      </c>
      <c r="R23" s="9">
        <v>4</v>
      </c>
      <c r="S23" s="10">
        <f t="shared" si="0"/>
        <v>71</v>
      </c>
    </row>
    <row r="24" spans="1:19" ht="19.95" customHeight="1" x14ac:dyDescent="0.3">
      <c r="A24" s="7" t="s">
        <v>59</v>
      </c>
      <c r="B24" s="13" t="s">
        <v>86</v>
      </c>
      <c r="C24" s="13" t="s">
        <v>73</v>
      </c>
      <c r="D24" s="19">
        <v>1850000</v>
      </c>
      <c r="E24" s="19">
        <v>450000</v>
      </c>
      <c r="F24" s="8" t="s">
        <v>99</v>
      </c>
      <c r="G24" s="21" t="s">
        <v>104</v>
      </c>
      <c r="H24" s="20" t="s">
        <v>105</v>
      </c>
      <c r="I24" s="21" t="s">
        <v>105</v>
      </c>
      <c r="J24" s="12" t="s">
        <v>120</v>
      </c>
      <c r="K24" s="21" t="s">
        <v>104</v>
      </c>
      <c r="L24" s="9">
        <v>31</v>
      </c>
      <c r="M24" s="9">
        <v>11</v>
      </c>
      <c r="N24" s="9">
        <v>12</v>
      </c>
      <c r="O24" s="9">
        <v>5</v>
      </c>
      <c r="P24" s="9">
        <v>8</v>
      </c>
      <c r="Q24" s="9">
        <v>8</v>
      </c>
      <c r="R24" s="9">
        <v>4</v>
      </c>
      <c r="S24" s="10">
        <f t="shared" si="0"/>
        <v>79</v>
      </c>
    </row>
    <row r="25" spans="1:19" ht="19.95" customHeight="1" x14ac:dyDescent="0.3">
      <c r="A25" s="7" t="s">
        <v>60</v>
      </c>
      <c r="B25" s="7" t="s">
        <v>82</v>
      </c>
      <c r="C25" s="7" t="s">
        <v>74</v>
      </c>
      <c r="D25" s="18">
        <v>320000</v>
      </c>
      <c r="E25" s="18">
        <v>220000</v>
      </c>
      <c r="F25" s="14" t="s">
        <v>100</v>
      </c>
      <c r="G25" s="21" t="s">
        <v>104</v>
      </c>
      <c r="H25" s="12" t="s">
        <v>93</v>
      </c>
      <c r="I25" s="21" t="s">
        <v>104</v>
      </c>
      <c r="J25" s="12" t="s">
        <v>120</v>
      </c>
      <c r="K25" s="21" t="s">
        <v>104</v>
      </c>
      <c r="L25" s="9">
        <v>25</v>
      </c>
      <c r="M25" s="9">
        <v>8</v>
      </c>
      <c r="N25" s="9">
        <v>8</v>
      </c>
      <c r="O25" s="9">
        <v>3</v>
      </c>
      <c r="P25" s="9">
        <v>6</v>
      </c>
      <c r="Q25" s="9">
        <v>6</v>
      </c>
      <c r="R25" s="9">
        <v>4</v>
      </c>
      <c r="S25" s="10">
        <f t="shared" si="0"/>
        <v>60</v>
      </c>
    </row>
    <row r="26" spans="1:19" ht="19.95" customHeight="1" x14ac:dyDescent="0.3">
      <c r="A26" s="7" t="s">
        <v>61</v>
      </c>
      <c r="B26" s="13" t="s">
        <v>87</v>
      </c>
      <c r="C26" s="13" t="s">
        <v>75</v>
      </c>
      <c r="D26" s="19">
        <v>2681500</v>
      </c>
      <c r="E26" s="19">
        <v>1781500</v>
      </c>
      <c r="F26" s="8" t="s">
        <v>101</v>
      </c>
      <c r="G26" s="21" t="s">
        <v>104</v>
      </c>
      <c r="H26" s="12" t="s">
        <v>90</v>
      </c>
      <c r="I26" s="21" t="s">
        <v>104</v>
      </c>
      <c r="J26" s="12" t="s">
        <v>123</v>
      </c>
      <c r="K26" s="21" t="s">
        <v>104</v>
      </c>
      <c r="L26" s="9">
        <v>15</v>
      </c>
      <c r="M26" s="9">
        <v>13</v>
      </c>
      <c r="N26" s="9">
        <v>10</v>
      </c>
      <c r="O26" s="9">
        <v>2</v>
      </c>
      <c r="P26" s="9">
        <v>6</v>
      </c>
      <c r="Q26" s="9">
        <v>2</v>
      </c>
      <c r="R26" s="9">
        <v>2</v>
      </c>
      <c r="S26" s="10">
        <f t="shared" si="0"/>
        <v>50</v>
      </c>
    </row>
    <row r="27" spans="1:19" ht="19.95" customHeight="1" x14ac:dyDescent="0.3">
      <c r="A27" s="7" t="s">
        <v>62</v>
      </c>
      <c r="B27" s="7" t="s">
        <v>88</v>
      </c>
      <c r="C27" s="7" t="s">
        <v>76</v>
      </c>
      <c r="D27" s="18">
        <v>678000</v>
      </c>
      <c r="E27" s="18">
        <v>470000</v>
      </c>
      <c r="F27" s="14" t="s">
        <v>102</v>
      </c>
      <c r="G27" s="21" t="s">
        <v>104</v>
      </c>
      <c r="H27" s="12" t="s">
        <v>99</v>
      </c>
      <c r="I27" s="21" t="s">
        <v>104</v>
      </c>
      <c r="J27" s="12" t="s">
        <v>121</v>
      </c>
      <c r="K27" s="21" t="s">
        <v>104</v>
      </c>
      <c r="L27" s="9">
        <v>33</v>
      </c>
      <c r="M27" s="9">
        <v>14</v>
      </c>
      <c r="N27" s="9">
        <v>12</v>
      </c>
      <c r="O27" s="9">
        <v>5</v>
      </c>
      <c r="P27" s="9">
        <v>9</v>
      </c>
      <c r="Q27" s="9">
        <v>9</v>
      </c>
      <c r="R27" s="9">
        <v>4</v>
      </c>
      <c r="S27" s="10">
        <f t="shared" si="0"/>
        <v>86</v>
      </c>
    </row>
  </sheetData>
  <mergeCells count="16">
    <mergeCell ref="F11:G12"/>
    <mergeCell ref="A11:A13"/>
    <mergeCell ref="B11:B13"/>
    <mergeCell ref="C11:C13"/>
    <mergeCell ref="D11:D13"/>
    <mergeCell ref="E11:E13"/>
    <mergeCell ref="P11:P12"/>
    <mergeCell ref="Q11:Q12"/>
    <mergeCell ref="R11:R12"/>
    <mergeCell ref="S11:S12"/>
    <mergeCell ref="H11:I12"/>
    <mergeCell ref="J11:K12"/>
    <mergeCell ref="L11:L12"/>
    <mergeCell ref="M11:M12"/>
    <mergeCell ref="N11:N12"/>
    <mergeCell ref="O11:O12"/>
  </mergeCells>
  <dataValidations count="2">
    <dataValidation type="whole" showInputMessage="1" showErrorMessage="1" errorTitle="ZNOVU A LÉPE" error="To je móóóóóóc!!!!" sqref="M14:R27">
      <formula1>0</formula1>
      <formula2>15</formula2>
    </dataValidation>
    <dataValidation type="whole" allowBlank="1" showInputMessage="1" showErrorMessage="1" errorTitle="ZNOVU A LÉPE" error="To je móóóóóóc!!!!" sqref="L14:L27">
      <formula1>0</formula1>
      <formula2>30</formula2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="70" zoomScaleNormal="70" workbookViewId="0"/>
  </sheetViews>
  <sheetFormatPr defaultRowHeight="14.4" x14ac:dyDescent="0.3"/>
  <cols>
    <col min="1" max="1" width="12.109375" style="44" customWidth="1"/>
    <col min="2" max="3" width="28.6640625" style="44" customWidth="1"/>
    <col min="4" max="4" width="11.77734375" style="44" customWidth="1"/>
    <col min="5" max="5" width="12.5546875" style="44" customWidth="1"/>
    <col min="6" max="6" width="16.6640625" style="44" customWidth="1"/>
    <col min="7" max="7" width="6.6640625" style="44" customWidth="1"/>
    <col min="8" max="8" width="16.109375" style="44" customWidth="1"/>
    <col min="9" max="9" width="6.5546875" style="44" customWidth="1"/>
    <col min="10" max="10" width="18.33203125" style="44" customWidth="1"/>
    <col min="11" max="11" width="6.6640625" style="44" customWidth="1"/>
    <col min="12" max="19" width="9.77734375" style="44" customWidth="1"/>
    <col min="20" max="16384" width="8.88671875" style="44"/>
  </cols>
  <sheetData>
    <row r="1" spans="1:19" ht="22.8" x14ac:dyDescent="0.3">
      <c r="A1" s="1" t="s">
        <v>41</v>
      </c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">
      <c r="A2" s="4" t="s">
        <v>42</v>
      </c>
      <c r="B2" s="2"/>
      <c r="C2" s="2"/>
      <c r="D2" s="4" t="s">
        <v>26</v>
      </c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">
      <c r="A3" s="4" t="s">
        <v>37</v>
      </c>
      <c r="B3" s="2"/>
      <c r="C3" s="2"/>
      <c r="D3" s="2" t="s">
        <v>44</v>
      </c>
      <c r="E3" s="2"/>
      <c r="F3" s="2"/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3">
      <c r="A4" s="4" t="s">
        <v>38</v>
      </c>
      <c r="B4" s="2"/>
      <c r="C4" s="2"/>
      <c r="D4" s="2" t="s">
        <v>47</v>
      </c>
      <c r="E4" s="2"/>
      <c r="F4" s="2"/>
      <c r="G4" s="3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3">
      <c r="A5" s="4" t="s">
        <v>43</v>
      </c>
      <c r="B5" s="2"/>
      <c r="C5" s="2"/>
      <c r="D5" s="2" t="s">
        <v>48</v>
      </c>
      <c r="E5" s="2"/>
      <c r="F5" s="2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3">
      <c r="A6" s="4" t="s">
        <v>39</v>
      </c>
      <c r="B6" s="2"/>
      <c r="C6" s="2"/>
      <c r="D6" s="2"/>
      <c r="E6" s="2"/>
      <c r="F6" s="2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3">
      <c r="A7" s="4" t="s">
        <v>25</v>
      </c>
      <c r="B7" s="2"/>
      <c r="C7" s="2"/>
      <c r="D7" s="4" t="s">
        <v>27</v>
      </c>
      <c r="E7" s="2"/>
      <c r="F7" s="2"/>
      <c r="G7" s="3"/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3">
      <c r="A8" s="17" t="s">
        <v>40</v>
      </c>
      <c r="B8" s="2"/>
      <c r="C8" s="2"/>
      <c r="D8" s="28" t="s">
        <v>45</v>
      </c>
      <c r="E8" s="2"/>
      <c r="F8" s="2"/>
      <c r="G8" s="3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3">
      <c r="A9" s="17"/>
      <c r="B9" s="2"/>
      <c r="C9" s="2"/>
      <c r="D9" s="2" t="s">
        <v>46</v>
      </c>
      <c r="E9" s="2"/>
      <c r="F9" s="2"/>
      <c r="G9" s="3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3">
      <c r="A10" s="4"/>
      <c r="B10" s="2"/>
      <c r="C10" s="2"/>
      <c r="D10" s="2"/>
      <c r="E10" s="2"/>
      <c r="F10" s="2"/>
      <c r="G10" s="3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3">
      <c r="A11" s="45" t="s">
        <v>0</v>
      </c>
      <c r="B11" s="45" t="s">
        <v>1</v>
      </c>
      <c r="C11" s="45" t="s">
        <v>20</v>
      </c>
      <c r="D11" s="45" t="s">
        <v>13</v>
      </c>
      <c r="E11" s="51" t="s">
        <v>2</v>
      </c>
      <c r="F11" s="45" t="s">
        <v>34</v>
      </c>
      <c r="G11" s="45"/>
      <c r="H11" s="45" t="s">
        <v>35</v>
      </c>
      <c r="I11" s="45"/>
      <c r="J11" s="45" t="s">
        <v>36</v>
      </c>
      <c r="K11" s="45"/>
      <c r="L11" s="45" t="s">
        <v>16</v>
      </c>
      <c r="M11" s="45" t="s">
        <v>14</v>
      </c>
      <c r="N11" s="45" t="s">
        <v>17</v>
      </c>
      <c r="O11" s="45" t="s">
        <v>31</v>
      </c>
      <c r="P11" s="45" t="s">
        <v>32</v>
      </c>
      <c r="Q11" s="45" t="s">
        <v>33</v>
      </c>
      <c r="R11" s="45" t="s">
        <v>3</v>
      </c>
      <c r="S11" s="45" t="s">
        <v>4</v>
      </c>
    </row>
    <row r="12" spans="1:19" ht="95.4" customHeight="1" x14ac:dyDescent="0.3">
      <c r="A12" s="50"/>
      <c r="B12" s="50"/>
      <c r="C12" s="50"/>
      <c r="D12" s="50"/>
      <c r="E12" s="52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ht="25.2" x14ac:dyDescent="0.3">
      <c r="A13" s="46"/>
      <c r="B13" s="46"/>
      <c r="C13" s="46"/>
      <c r="D13" s="46"/>
      <c r="E13" s="53"/>
      <c r="F13" s="5" t="s">
        <v>28</v>
      </c>
      <c r="G13" s="27" t="s">
        <v>29</v>
      </c>
      <c r="H13" s="27" t="s">
        <v>28</v>
      </c>
      <c r="I13" s="27" t="s">
        <v>29</v>
      </c>
      <c r="J13" s="27" t="s">
        <v>28</v>
      </c>
      <c r="K13" s="27" t="s">
        <v>29</v>
      </c>
      <c r="L13" s="27" t="s">
        <v>30</v>
      </c>
      <c r="M13" s="27" t="s">
        <v>22</v>
      </c>
      <c r="N13" s="27" t="s">
        <v>22</v>
      </c>
      <c r="O13" s="27" t="s">
        <v>23</v>
      </c>
      <c r="P13" s="27" t="s">
        <v>24</v>
      </c>
      <c r="Q13" s="27" t="s">
        <v>24</v>
      </c>
      <c r="R13" s="27" t="s">
        <v>23</v>
      </c>
      <c r="S13" s="27"/>
    </row>
    <row r="14" spans="1:19" ht="19.95" customHeight="1" x14ac:dyDescent="0.3">
      <c r="A14" s="7" t="s">
        <v>49</v>
      </c>
      <c r="B14" s="7" t="s">
        <v>77</v>
      </c>
      <c r="C14" s="7" t="s">
        <v>63</v>
      </c>
      <c r="D14" s="18">
        <v>1381691</v>
      </c>
      <c r="E14" s="18">
        <v>600000</v>
      </c>
      <c r="F14" s="24" t="s">
        <v>89</v>
      </c>
      <c r="G14" s="25" t="s">
        <v>103</v>
      </c>
      <c r="H14" s="15" t="s">
        <v>106</v>
      </c>
      <c r="I14" s="25" t="s">
        <v>104</v>
      </c>
      <c r="J14" s="15" t="s">
        <v>110</v>
      </c>
      <c r="K14" s="25" t="s">
        <v>104</v>
      </c>
      <c r="L14" s="9">
        <v>27</v>
      </c>
      <c r="M14" s="9">
        <v>13</v>
      </c>
      <c r="N14" s="9">
        <v>12</v>
      </c>
      <c r="O14" s="9">
        <v>4</v>
      </c>
      <c r="P14" s="9">
        <v>7</v>
      </c>
      <c r="Q14" s="9">
        <v>7</v>
      </c>
      <c r="R14" s="9">
        <v>2</v>
      </c>
      <c r="S14" s="10">
        <f t="shared" ref="S14:S27" si="0">SUM(L14:R14)</f>
        <v>72</v>
      </c>
    </row>
    <row r="15" spans="1:19" ht="19.95" customHeight="1" x14ac:dyDescent="0.3">
      <c r="A15" s="7" t="s">
        <v>50</v>
      </c>
      <c r="B15" s="7" t="s">
        <v>78</v>
      </c>
      <c r="C15" s="7" t="s">
        <v>64</v>
      </c>
      <c r="D15" s="18">
        <v>1158000</v>
      </c>
      <c r="E15" s="18">
        <v>500000</v>
      </c>
      <c r="F15" s="8" t="s">
        <v>90</v>
      </c>
      <c r="G15" s="21" t="s">
        <v>104</v>
      </c>
      <c r="H15" s="12" t="s">
        <v>107</v>
      </c>
      <c r="I15" s="21" t="s">
        <v>104</v>
      </c>
      <c r="J15" s="12" t="s">
        <v>111</v>
      </c>
      <c r="K15" s="21" t="s">
        <v>104</v>
      </c>
      <c r="L15" s="9">
        <v>28</v>
      </c>
      <c r="M15" s="9">
        <v>11</v>
      </c>
      <c r="N15" s="9">
        <v>12</v>
      </c>
      <c r="O15" s="9">
        <v>5</v>
      </c>
      <c r="P15" s="9">
        <v>9</v>
      </c>
      <c r="Q15" s="9">
        <v>9</v>
      </c>
      <c r="R15" s="9">
        <v>4</v>
      </c>
      <c r="S15" s="10">
        <f t="shared" si="0"/>
        <v>78</v>
      </c>
    </row>
    <row r="16" spans="1:19" ht="19.95" customHeight="1" x14ac:dyDescent="0.3">
      <c r="A16" s="7" t="s">
        <v>51</v>
      </c>
      <c r="B16" s="13" t="s">
        <v>79</v>
      </c>
      <c r="C16" s="13" t="s">
        <v>65</v>
      </c>
      <c r="D16" s="19">
        <v>756490</v>
      </c>
      <c r="E16" s="19">
        <v>370000</v>
      </c>
      <c r="F16" s="8" t="s">
        <v>91</v>
      </c>
      <c r="G16" s="21" t="s">
        <v>104</v>
      </c>
      <c r="H16" s="12" t="s">
        <v>96</v>
      </c>
      <c r="I16" s="21" t="s">
        <v>104</v>
      </c>
      <c r="J16" s="12" t="s">
        <v>112</v>
      </c>
      <c r="K16" s="21" t="s">
        <v>104</v>
      </c>
      <c r="L16" s="9">
        <v>27</v>
      </c>
      <c r="M16" s="9">
        <v>9</v>
      </c>
      <c r="N16" s="9">
        <v>13</v>
      </c>
      <c r="O16" s="9">
        <v>4</v>
      </c>
      <c r="P16" s="9">
        <v>8</v>
      </c>
      <c r="Q16" s="9">
        <v>7</v>
      </c>
      <c r="R16" s="9">
        <v>5</v>
      </c>
      <c r="S16" s="10">
        <f t="shared" si="0"/>
        <v>73</v>
      </c>
    </row>
    <row r="17" spans="1:19" ht="19.95" customHeight="1" x14ac:dyDescent="0.3">
      <c r="A17" s="7" t="s">
        <v>52</v>
      </c>
      <c r="B17" s="7" t="s">
        <v>80</v>
      </c>
      <c r="C17" s="7" t="s">
        <v>66</v>
      </c>
      <c r="D17" s="18">
        <v>596400</v>
      </c>
      <c r="E17" s="18">
        <v>381400</v>
      </c>
      <c r="F17" s="14" t="s">
        <v>92</v>
      </c>
      <c r="G17" s="21" t="s">
        <v>104</v>
      </c>
      <c r="H17" s="12" t="s">
        <v>94</v>
      </c>
      <c r="I17" s="21" t="s">
        <v>104</v>
      </c>
      <c r="J17" s="12" t="s">
        <v>113</v>
      </c>
      <c r="K17" s="21" t="s">
        <v>104</v>
      </c>
      <c r="L17" s="9">
        <v>30</v>
      </c>
      <c r="M17" s="9">
        <v>11</v>
      </c>
      <c r="N17" s="9">
        <v>11</v>
      </c>
      <c r="O17" s="9">
        <v>4</v>
      </c>
      <c r="P17" s="9">
        <v>8</v>
      </c>
      <c r="Q17" s="9">
        <v>8</v>
      </c>
      <c r="R17" s="9">
        <v>2</v>
      </c>
      <c r="S17" s="10">
        <f t="shared" si="0"/>
        <v>74</v>
      </c>
    </row>
    <row r="18" spans="1:19" ht="19.95" customHeight="1" x14ac:dyDescent="0.3">
      <c r="A18" s="7" t="s">
        <v>53</v>
      </c>
      <c r="B18" s="13" t="s">
        <v>81</v>
      </c>
      <c r="C18" s="13" t="s">
        <v>67</v>
      </c>
      <c r="D18" s="19">
        <v>452360</v>
      </c>
      <c r="E18" s="19">
        <v>300000</v>
      </c>
      <c r="F18" s="8" t="s">
        <v>93</v>
      </c>
      <c r="G18" s="21" t="s">
        <v>104</v>
      </c>
      <c r="H18" s="12" t="s">
        <v>108</v>
      </c>
      <c r="I18" s="21" t="s">
        <v>104</v>
      </c>
      <c r="J18" s="12" t="s">
        <v>114</v>
      </c>
      <c r="K18" s="21" t="s">
        <v>104</v>
      </c>
      <c r="L18" s="9">
        <v>22</v>
      </c>
      <c r="M18" s="9">
        <v>10</v>
      </c>
      <c r="N18" s="9">
        <v>8</v>
      </c>
      <c r="O18" s="9">
        <v>4</v>
      </c>
      <c r="P18" s="9">
        <v>7</v>
      </c>
      <c r="Q18" s="9">
        <v>6</v>
      </c>
      <c r="R18" s="9">
        <v>4</v>
      </c>
      <c r="S18" s="10">
        <f t="shared" si="0"/>
        <v>61</v>
      </c>
    </row>
    <row r="19" spans="1:19" ht="19.95" customHeight="1" x14ac:dyDescent="0.3">
      <c r="A19" s="7" t="s">
        <v>54</v>
      </c>
      <c r="B19" s="7" t="s">
        <v>82</v>
      </c>
      <c r="C19" s="7" t="s">
        <v>68</v>
      </c>
      <c r="D19" s="18">
        <v>550000</v>
      </c>
      <c r="E19" s="18">
        <v>450000</v>
      </c>
      <c r="F19" s="14" t="s">
        <v>94</v>
      </c>
      <c r="G19" s="21" t="s">
        <v>103</v>
      </c>
      <c r="H19" s="12" t="s">
        <v>109</v>
      </c>
      <c r="I19" s="21" t="s">
        <v>104</v>
      </c>
      <c r="J19" s="12" t="s">
        <v>115</v>
      </c>
      <c r="K19" s="21" t="s">
        <v>103</v>
      </c>
      <c r="L19" s="9">
        <v>28</v>
      </c>
      <c r="M19" s="9">
        <v>13</v>
      </c>
      <c r="N19" s="9">
        <v>13</v>
      </c>
      <c r="O19" s="9">
        <v>3</v>
      </c>
      <c r="P19" s="9">
        <v>6</v>
      </c>
      <c r="Q19" s="9">
        <v>7</v>
      </c>
      <c r="R19" s="9">
        <v>4</v>
      </c>
      <c r="S19" s="10">
        <f t="shared" si="0"/>
        <v>74</v>
      </c>
    </row>
    <row r="20" spans="1:19" ht="19.95" customHeight="1" x14ac:dyDescent="0.3">
      <c r="A20" s="7" t="s">
        <v>55</v>
      </c>
      <c r="B20" s="7" t="s">
        <v>82</v>
      </c>
      <c r="C20" s="7" t="s">
        <v>69</v>
      </c>
      <c r="D20" s="18">
        <v>513500</v>
      </c>
      <c r="E20" s="18">
        <v>400000</v>
      </c>
      <c r="F20" s="8" t="s">
        <v>95</v>
      </c>
      <c r="G20" s="21" t="s">
        <v>103</v>
      </c>
      <c r="H20" s="12" t="s">
        <v>94</v>
      </c>
      <c r="I20" s="21" t="s">
        <v>103</v>
      </c>
      <c r="J20" s="12" t="s">
        <v>116</v>
      </c>
      <c r="K20" s="21" t="s">
        <v>103</v>
      </c>
      <c r="L20" s="9">
        <v>29</v>
      </c>
      <c r="M20" s="9">
        <v>12</v>
      </c>
      <c r="N20" s="9">
        <v>11</v>
      </c>
      <c r="O20" s="9">
        <v>4</v>
      </c>
      <c r="P20" s="9">
        <v>6</v>
      </c>
      <c r="Q20" s="9">
        <v>7</v>
      </c>
      <c r="R20" s="9">
        <v>4</v>
      </c>
      <c r="S20" s="10">
        <f t="shared" si="0"/>
        <v>73</v>
      </c>
    </row>
    <row r="21" spans="1:19" ht="19.95" customHeight="1" x14ac:dyDescent="0.3">
      <c r="A21" s="7" t="s">
        <v>56</v>
      </c>
      <c r="B21" s="7" t="s">
        <v>83</v>
      </c>
      <c r="C21" s="7" t="s">
        <v>70</v>
      </c>
      <c r="D21" s="18">
        <v>632835</v>
      </c>
      <c r="E21" s="18">
        <v>300000</v>
      </c>
      <c r="F21" s="8" t="s">
        <v>96</v>
      </c>
      <c r="G21" s="21" t="s">
        <v>104</v>
      </c>
      <c r="H21" s="12" t="s">
        <v>97</v>
      </c>
      <c r="I21" s="21" t="s">
        <v>104</v>
      </c>
      <c r="J21" s="12" t="s">
        <v>117</v>
      </c>
      <c r="K21" s="21" t="s">
        <v>104</v>
      </c>
      <c r="L21" s="9">
        <v>32</v>
      </c>
      <c r="M21" s="9">
        <v>13</v>
      </c>
      <c r="N21" s="9">
        <v>13</v>
      </c>
      <c r="O21" s="9">
        <v>5</v>
      </c>
      <c r="P21" s="9">
        <v>9</v>
      </c>
      <c r="Q21" s="9">
        <v>10</v>
      </c>
      <c r="R21" s="9">
        <v>5</v>
      </c>
      <c r="S21" s="10">
        <f t="shared" si="0"/>
        <v>87</v>
      </c>
    </row>
    <row r="22" spans="1:19" ht="19.95" customHeight="1" x14ac:dyDescent="0.3">
      <c r="A22" s="7" t="s">
        <v>57</v>
      </c>
      <c r="B22" s="7" t="s">
        <v>84</v>
      </c>
      <c r="C22" s="7" t="s">
        <v>71</v>
      </c>
      <c r="D22" s="18">
        <v>487385</v>
      </c>
      <c r="E22" s="18">
        <v>300000</v>
      </c>
      <c r="F22" s="20" t="s">
        <v>105</v>
      </c>
      <c r="G22" s="21" t="s">
        <v>105</v>
      </c>
      <c r="H22" s="20" t="s">
        <v>105</v>
      </c>
      <c r="I22" s="21" t="s">
        <v>105</v>
      </c>
      <c r="J22" s="12" t="s">
        <v>118</v>
      </c>
      <c r="K22" s="21" t="s">
        <v>104</v>
      </c>
      <c r="L22" s="9">
        <v>20</v>
      </c>
      <c r="M22" s="9">
        <v>9</v>
      </c>
      <c r="N22" s="9">
        <v>7</v>
      </c>
      <c r="O22" s="9">
        <v>3</v>
      </c>
      <c r="P22" s="9">
        <v>7</v>
      </c>
      <c r="Q22" s="9">
        <v>5</v>
      </c>
      <c r="R22" s="9">
        <v>3</v>
      </c>
      <c r="S22" s="10">
        <f t="shared" si="0"/>
        <v>54</v>
      </c>
    </row>
    <row r="23" spans="1:19" ht="19.95" customHeight="1" x14ac:dyDescent="0.3">
      <c r="A23" s="7" t="s">
        <v>58</v>
      </c>
      <c r="B23" s="7" t="s">
        <v>85</v>
      </c>
      <c r="C23" s="7" t="s">
        <v>72</v>
      </c>
      <c r="D23" s="18">
        <v>1450065</v>
      </c>
      <c r="E23" s="18">
        <v>400000</v>
      </c>
      <c r="F23" s="8" t="s">
        <v>98</v>
      </c>
      <c r="G23" s="21" t="s">
        <v>104</v>
      </c>
      <c r="H23" s="20" t="s">
        <v>105</v>
      </c>
      <c r="I23" s="21" t="s">
        <v>105</v>
      </c>
      <c r="J23" s="12" t="s">
        <v>119</v>
      </c>
      <c r="K23" s="21" t="s">
        <v>104</v>
      </c>
      <c r="L23" s="9">
        <v>27</v>
      </c>
      <c r="M23" s="9">
        <v>10</v>
      </c>
      <c r="N23" s="9">
        <v>11</v>
      </c>
      <c r="O23" s="9">
        <v>4</v>
      </c>
      <c r="P23" s="9">
        <v>8</v>
      </c>
      <c r="Q23" s="9">
        <v>8</v>
      </c>
      <c r="R23" s="9">
        <v>4</v>
      </c>
      <c r="S23" s="10">
        <f t="shared" si="0"/>
        <v>72</v>
      </c>
    </row>
    <row r="24" spans="1:19" ht="19.95" customHeight="1" x14ac:dyDescent="0.3">
      <c r="A24" s="7" t="s">
        <v>59</v>
      </c>
      <c r="B24" s="13" t="s">
        <v>86</v>
      </c>
      <c r="C24" s="13" t="s">
        <v>73</v>
      </c>
      <c r="D24" s="19">
        <v>1850000</v>
      </c>
      <c r="E24" s="19">
        <v>450000</v>
      </c>
      <c r="F24" s="8" t="s">
        <v>99</v>
      </c>
      <c r="G24" s="21" t="s">
        <v>104</v>
      </c>
      <c r="H24" s="20" t="s">
        <v>105</v>
      </c>
      <c r="I24" s="21" t="s">
        <v>105</v>
      </c>
      <c r="J24" s="12" t="s">
        <v>120</v>
      </c>
      <c r="K24" s="21" t="s">
        <v>104</v>
      </c>
      <c r="L24" s="9">
        <v>30</v>
      </c>
      <c r="M24" s="9">
        <v>11</v>
      </c>
      <c r="N24" s="9">
        <v>11</v>
      </c>
      <c r="O24" s="9">
        <v>5</v>
      </c>
      <c r="P24" s="9">
        <v>8</v>
      </c>
      <c r="Q24" s="9">
        <v>8</v>
      </c>
      <c r="R24" s="9">
        <v>4</v>
      </c>
      <c r="S24" s="10">
        <f t="shared" si="0"/>
        <v>77</v>
      </c>
    </row>
    <row r="25" spans="1:19" ht="19.95" customHeight="1" x14ac:dyDescent="0.3">
      <c r="A25" s="7" t="s">
        <v>60</v>
      </c>
      <c r="B25" s="7" t="s">
        <v>82</v>
      </c>
      <c r="C25" s="7" t="s">
        <v>74</v>
      </c>
      <c r="D25" s="18">
        <v>320000</v>
      </c>
      <c r="E25" s="18">
        <v>220000</v>
      </c>
      <c r="F25" s="14" t="s">
        <v>100</v>
      </c>
      <c r="G25" s="21" t="s">
        <v>104</v>
      </c>
      <c r="H25" s="12" t="s">
        <v>93</v>
      </c>
      <c r="I25" s="21" t="s">
        <v>104</v>
      </c>
      <c r="J25" s="12" t="s">
        <v>120</v>
      </c>
      <c r="K25" s="21" t="s">
        <v>104</v>
      </c>
      <c r="L25" s="9">
        <v>21</v>
      </c>
      <c r="M25" s="9">
        <v>8</v>
      </c>
      <c r="N25" s="9">
        <v>6</v>
      </c>
      <c r="O25" s="9">
        <v>3</v>
      </c>
      <c r="P25" s="9">
        <v>7</v>
      </c>
      <c r="Q25" s="9">
        <v>7</v>
      </c>
      <c r="R25" s="9">
        <v>4</v>
      </c>
      <c r="S25" s="10">
        <f t="shared" si="0"/>
        <v>56</v>
      </c>
    </row>
    <row r="26" spans="1:19" ht="19.95" customHeight="1" x14ac:dyDescent="0.3">
      <c r="A26" s="7" t="s">
        <v>61</v>
      </c>
      <c r="B26" s="13" t="s">
        <v>87</v>
      </c>
      <c r="C26" s="13" t="s">
        <v>75</v>
      </c>
      <c r="D26" s="19">
        <v>2681500</v>
      </c>
      <c r="E26" s="19">
        <v>1781500</v>
      </c>
      <c r="F26" s="8" t="s">
        <v>101</v>
      </c>
      <c r="G26" s="21" t="s">
        <v>104</v>
      </c>
      <c r="H26" s="12" t="s">
        <v>90</v>
      </c>
      <c r="I26" s="21" t="s">
        <v>104</v>
      </c>
      <c r="J26" s="12" t="s">
        <v>123</v>
      </c>
      <c r="K26" s="21" t="s">
        <v>104</v>
      </c>
      <c r="L26" s="9">
        <v>22</v>
      </c>
      <c r="M26" s="9">
        <v>14</v>
      </c>
      <c r="N26" s="9">
        <v>10</v>
      </c>
      <c r="O26" s="9">
        <v>3</v>
      </c>
      <c r="P26" s="9">
        <v>6</v>
      </c>
      <c r="Q26" s="9">
        <v>5</v>
      </c>
      <c r="R26" s="9">
        <v>2</v>
      </c>
      <c r="S26" s="10">
        <f t="shared" si="0"/>
        <v>62</v>
      </c>
    </row>
    <row r="27" spans="1:19" ht="19.95" customHeight="1" x14ac:dyDescent="0.3">
      <c r="A27" s="7" t="s">
        <v>62</v>
      </c>
      <c r="B27" s="7" t="s">
        <v>88</v>
      </c>
      <c r="C27" s="7" t="s">
        <v>76</v>
      </c>
      <c r="D27" s="18">
        <v>678000</v>
      </c>
      <c r="E27" s="18">
        <v>470000</v>
      </c>
      <c r="F27" s="14" t="s">
        <v>102</v>
      </c>
      <c r="G27" s="21" t="s">
        <v>104</v>
      </c>
      <c r="H27" s="12" t="s">
        <v>99</v>
      </c>
      <c r="I27" s="21" t="s">
        <v>104</v>
      </c>
      <c r="J27" s="12" t="s">
        <v>121</v>
      </c>
      <c r="K27" s="21" t="s">
        <v>104</v>
      </c>
      <c r="L27" s="9">
        <v>33</v>
      </c>
      <c r="M27" s="9">
        <v>14</v>
      </c>
      <c r="N27" s="9">
        <v>12</v>
      </c>
      <c r="O27" s="9">
        <v>5</v>
      </c>
      <c r="P27" s="9">
        <v>9</v>
      </c>
      <c r="Q27" s="9">
        <v>9</v>
      </c>
      <c r="R27" s="9">
        <v>4</v>
      </c>
      <c r="S27" s="10">
        <f t="shared" si="0"/>
        <v>86</v>
      </c>
    </row>
  </sheetData>
  <mergeCells count="16">
    <mergeCell ref="F11:G12"/>
    <mergeCell ref="A11:A13"/>
    <mergeCell ref="B11:B13"/>
    <mergeCell ref="C11:C13"/>
    <mergeCell ref="D11:D13"/>
    <mergeCell ref="E11:E13"/>
    <mergeCell ref="P11:P12"/>
    <mergeCell ref="Q11:Q12"/>
    <mergeCell ref="R11:R12"/>
    <mergeCell ref="S11:S12"/>
    <mergeCell ref="H11:I12"/>
    <mergeCell ref="J11:K12"/>
    <mergeCell ref="L11:L12"/>
    <mergeCell ref="M11:M12"/>
    <mergeCell ref="N11:N12"/>
    <mergeCell ref="O11:O12"/>
  </mergeCells>
  <dataValidations count="2">
    <dataValidation type="whole" showInputMessage="1" showErrorMessage="1" errorTitle="ZNOVU A LÉPE" error="To je móóóóóóc!!!!" sqref="M14:R27">
      <formula1>0</formula1>
      <formula2>15</formula2>
    </dataValidation>
    <dataValidation type="whole" allowBlank="1" showInputMessage="1" showErrorMessage="1" errorTitle="ZNOVU A LÉPE" error="To je móóóóóóc!!!!" sqref="L14:L27">
      <formula1>0</formula1>
      <formula2>30</formula2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="70" zoomScaleNormal="70" workbookViewId="0"/>
  </sheetViews>
  <sheetFormatPr defaultRowHeight="14.4" x14ac:dyDescent="0.3"/>
  <cols>
    <col min="1" max="1" width="12.109375" style="44" customWidth="1"/>
    <col min="2" max="3" width="28.6640625" style="44" customWidth="1"/>
    <col min="4" max="4" width="11.77734375" style="44" customWidth="1"/>
    <col min="5" max="5" width="12.5546875" style="44" customWidth="1"/>
    <col min="6" max="6" width="16.6640625" style="44" customWidth="1"/>
    <col min="7" max="7" width="6.6640625" style="44" customWidth="1"/>
    <col min="8" max="8" width="16.109375" style="44" customWidth="1"/>
    <col min="9" max="9" width="6.5546875" style="44" customWidth="1"/>
    <col min="10" max="10" width="18.33203125" style="44" customWidth="1"/>
    <col min="11" max="11" width="6.6640625" style="44" customWidth="1"/>
    <col min="12" max="19" width="9.77734375" style="44" customWidth="1"/>
    <col min="20" max="16384" width="8.88671875" style="44"/>
  </cols>
  <sheetData>
    <row r="1" spans="1:19" ht="22.8" x14ac:dyDescent="0.3">
      <c r="A1" s="1" t="s">
        <v>41</v>
      </c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">
      <c r="A2" s="4" t="s">
        <v>42</v>
      </c>
      <c r="B2" s="2"/>
      <c r="C2" s="2"/>
      <c r="D2" s="4" t="s">
        <v>26</v>
      </c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">
      <c r="A3" s="4" t="s">
        <v>37</v>
      </c>
      <c r="B3" s="2"/>
      <c r="C3" s="2"/>
      <c r="D3" s="2" t="s">
        <v>44</v>
      </c>
      <c r="E3" s="2"/>
      <c r="F3" s="2"/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3">
      <c r="A4" s="4" t="s">
        <v>38</v>
      </c>
      <c r="B4" s="2"/>
      <c r="C4" s="2"/>
      <c r="D4" s="2" t="s">
        <v>47</v>
      </c>
      <c r="E4" s="2"/>
      <c r="F4" s="2"/>
      <c r="G4" s="3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3">
      <c r="A5" s="4" t="s">
        <v>43</v>
      </c>
      <c r="B5" s="2"/>
      <c r="C5" s="2"/>
      <c r="D5" s="2" t="s">
        <v>48</v>
      </c>
      <c r="E5" s="2"/>
      <c r="F5" s="2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3">
      <c r="A6" s="4" t="s">
        <v>39</v>
      </c>
      <c r="B6" s="2"/>
      <c r="C6" s="2"/>
      <c r="D6" s="2"/>
      <c r="E6" s="2"/>
      <c r="F6" s="2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3">
      <c r="A7" s="4" t="s">
        <v>25</v>
      </c>
      <c r="B7" s="2"/>
      <c r="C7" s="2"/>
      <c r="D7" s="4" t="s">
        <v>27</v>
      </c>
      <c r="E7" s="2"/>
      <c r="F7" s="2"/>
      <c r="G7" s="3"/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3">
      <c r="A8" s="17" t="s">
        <v>40</v>
      </c>
      <c r="B8" s="2"/>
      <c r="C8" s="2"/>
      <c r="D8" s="28" t="s">
        <v>45</v>
      </c>
      <c r="E8" s="2"/>
      <c r="F8" s="2"/>
      <c r="G8" s="3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3">
      <c r="A9" s="17"/>
      <c r="B9" s="2"/>
      <c r="C9" s="2"/>
      <c r="D9" s="2" t="s">
        <v>46</v>
      </c>
      <c r="E9" s="2"/>
      <c r="F9" s="2"/>
      <c r="G9" s="3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3">
      <c r="A10" s="4"/>
      <c r="B10" s="2"/>
      <c r="C10" s="2"/>
      <c r="D10" s="2"/>
      <c r="E10" s="2"/>
      <c r="F10" s="2"/>
      <c r="G10" s="3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3">
      <c r="A11" s="45" t="s">
        <v>0</v>
      </c>
      <c r="B11" s="45" t="s">
        <v>1</v>
      </c>
      <c r="C11" s="45" t="s">
        <v>20</v>
      </c>
      <c r="D11" s="45" t="s">
        <v>13</v>
      </c>
      <c r="E11" s="51" t="s">
        <v>2</v>
      </c>
      <c r="F11" s="45" t="s">
        <v>34</v>
      </c>
      <c r="G11" s="45"/>
      <c r="H11" s="45" t="s">
        <v>35</v>
      </c>
      <c r="I11" s="45"/>
      <c r="J11" s="45" t="s">
        <v>36</v>
      </c>
      <c r="K11" s="45"/>
      <c r="L11" s="45" t="s">
        <v>16</v>
      </c>
      <c r="M11" s="45" t="s">
        <v>14</v>
      </c>
      <c r="N11" s="45" t="s">
        <v>17</v>
      </c>
      <c r="O11" s="45" t="s">
        <v>31</v>
      </c>
      <c r="P11" s="45" t="s">
        <v>32</v>
      </c>
      <c r="Q11" s="45" t="s">
        <v>33</v>
      </c>
      <c r="R11" s="45" t="s">
        <v>3</v>
      </c>
      <c r="S11" s="45" t="s">
        <v>4</v>
      </c>
    </row>
    <row r="12" spans="1:19" ht="95.4" customHeight="1" x14ac:dyDescent="0.3">
      <c r="A12" s="50"/>
      <c r="B12" s="50"/>
      <c r="C12" s="50"/>
      <c r="D12" s="50"/>
      <c r="E12" s="52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ht="25.2" x14ac:dyDescent="0.3">
      <c r="A13" s="46"/>
      <c r="B13" s="46"/>
      <c r="C13" s="46"/>
      <c r="D13" s="46"/>
      <c r="E13" s="53"/>
      <c r="F13" s="5" t="s">
        <v>28</v>
      </c>
      <c r="G13" s="27" t="s">
        <v>29</v>
      </c>
      <c r="H13" s="27" t="s">
        <v>28</v>
      </c>
      <c r="I13" s="27" t="s">
        <v>29</v>
      </c>
      <c r="J13" s="27" t="s">
        <v>28</v>
      </c>
      <c r="K13" s="27" t="s">
        <v>29</v>
      </c>
      <c r="L13" s="27" t="s">
        <v>30</v>
      </c>
      <c r="M13" s="27" t="s">
        <v>22</v>
      </c>
      <c r="N13" s="27" t="s">
        <v>22</v>
      </c>
      <c r="O13" s="27" t="s">
        <v>23</v>
      </c>
      <c r="P13" s="27" t="s">
        <v>24</v>
      </c>
      <c r="Q13" s="27" t="s">
        <v>24</v>
      </c>
      <c r="R13" s="27" t="s">
        <v>23</v>
      </c>
      <c r="S13" s="27"/>
    </row>
    <row r="14" spans="1:19" ht="19.95" customHeight="1" x14ac:dyDescent="0.3">
      <c r="A14" s="7" t="s">
        <v>49</v>
      </c>
      <c r="B14" s="7" t="s">
        <v>77</v>
      </c>
      <c r="C14" s="7" t="s">
        <v>63</v>
      </c>
      <c r="D14" s="18">
        <v>1381691</v>
      </c>
      <c r="E14" s="18">
        <v>600000</v>
      </c>
      <c r="F14" s="24" t="s">
        <v>89</v>
      </c>
      <c r="G14" s="25" t="s">
        <v>103</v>
      </c>
      <c r="H14" s="15" t="s">
        <v>106</v>
      </c>
      <c r="I14" s="25" t="s">
        <v>104</v>
      </c>
      <c r="J14" s="15" t="s">
        <v>110</v>
      </c>
      <c r="K14" s="25" t="s">
        <v>104</v>
      </c>
      <c r="L14" s="9">
        <v>29</v>
      </c>
      <c r="M14" s="9">
        <v>10</v>
      </c>
      <c r="N14" s="9">
        <v>12</v>
      </c>
      <c r="O14" s="9">
        <v>4</v>
      </c>
      <c r="P14" s="9">
        <v>6</v>
      </c>
      <c r="Q14" s="9">
        <v>8</v>
      </c>
      <c r="R14" s="9">
        <v>2</v>
      </c>
      <c r="S14" s="10">
        <f t="shared" ref="S14:S27" si="0">SUM(L14:R14)</f>
        <v>71</v>
      </c>
    </row>
    <row r="15" spans="1:19" ht="19.95" customHeight="1" x14ac:dyDescent="0.3">
      <c r="A15" s="7" t="s">
        <v>50</v>
      </c>
      <c r="B15" s="7" t="s">
        <v>78</v>
      </c>
      <c r="C15" s="7" t="s">
        <v>64</v>
      </c>
      <c r="D15" s="18">
        <v>1158000</v>
      </c>
      <c r="E15" s="18">
        <v>500000</v>
      </c>
      <c r="F15" s="8" t="s">
        <v>90</v>
      </c>
      <c r="G15" s="21" t="s">
        <v>104</v>
      </c>
      <c r="H15" s="12" t="s">
        <v>107</v>
      </c>
      <c r="I15" s="21" t="s">
        <v>104</v>
      </c>
      <c r="J15" s="12" t="s">
        <v>111</v>
      </c>
      <c r="K15" s="21" t="s">
        <v>104</v>
      </c>
      <c r="L15" s="9">
        <v>33</v>
      </c>
      <c r="M15" s="9">
        <v>10</v>
      </c>
      <c r="N15" s="9">
        <v>12</v>
      </c>
      <c r="O15" s="9">
        <v>5</v>
      </c>
      <c r="P15" s="9">
        <v>9</v>
      </c>
      <c r="Q15" s="9">
        <v>8</v>
      </c>
      <c r="R15" s="9">
        <v>4</v>
      </c>
      <c r="S15" s="10">
        <f t="shared" si="0"/>
        <v>81</v>
      </c>
    </row>
    <row r="16" spans="1:19" ht="19.95" customHeight="1" x14ac:dyDescent="0.3">
      <c r="A16" s="7" t="s">
        <v>51</v>
      </c>
      <c r="B16" s="13" t="s">
        <v>79</v>
      </c>
      <c r="C16" s="13" t="s">
        <v>65</v>
      </c>
      <c r="D16" s="19">
        <v>756490</v>
      </c>
      <c r="E16" s="19">
        <v>370000</v>
      </c>
      <c r="F16" s="8" t="s">
        <v>91</v>
      </c>
      <c r="G16" s="21" t="s">
        <v>104</v>
      </c>
      <c r="H16" s="12" t="s">
        <v>96</v>
      </c>
      <c r="I16" s="21" t="s">
        <v>104</v>
      </c>
      <c r="J16" s="12" t="s">
        <v>112</v>
      </c>
      <c r="K16" s="21" t="s">
        <v>104</v>
      </c>
      <c r="L16" s="9">
        <v>30</v>
      </c>
      <c r="M16" s="9">
        <v>9</v>
      </c>
      <c r="N16" s="9">
        <v>11</v>
      </c>
      <c r="O16" s="9">
        <v>3</v>
      </c>
      <c r="P16" s="9">
        <v>8</v>
      </c>
      <c r="Q16" s="9">
        <v>7</v>
      </c>
      <c r="R16" s="9">
        <v>5</v>
      </c>
      <c r="S16" s="10">
        <f t="shared" si="0"/>
        <v>73</v>
      </c>
    </row>
    <row r="17" spans="1:19" ht="19.95" customHeight="1" x14ac:dyDescent="0.3">
      <c r="A17" s="7" t="s">
        <v>52</v>
      </c>
      <c r="B17" s="7" t="s">
        <v>80</v>
      </c>
      <c r="C17" s="7" t="s">
        <v>66</v>
      </c>
      <c r="D17" s="18">
        <v>596400</v>
      </c>
      <c r="E17" s="18">
        <v>381400</v>
      </c>
      <c r="F17" s="14" t="s">
        <v>92</v>
      </c>
      <c r="G17" s="21" t="s">
        <v>104</v>
      </c>
      <c r="H17" s="12" t="s">
        <v>94</v>
      </c>
      <c r="I17" s="21" t="s">
        <v>104</v>
      </c>
      <c r="J17" s="12" t="s">
        <v>113</v>
      </c>
      <c r="K17" s="21" t="s">
        <v>104</v>
      </c>
      <c r="L17" s="9">
        <v>31</v>
      </c>
      <c r="M17" s="9">
        <v>10</v>
      </c>
      <c r="N17" s="9">
        <v>11</v>
      </c>
      <c r="O17" s="9">
        <v>4</v>
      </c>
      <c r="P17" s="9">
        <v>9</v>
      </c>
      <c r="Q17" s="9">
        <v>7</v>
      </c>
      <c r="R17" s="9">
        <v>2</v>
      </c>
      <c r="S17" s="10">
        <f t="shared" si="0"/>
        <v>74</v>
      </c>
    </row>
    <row r="18" spans="1:19" ht="19.95" customHeight="1" x14ac:dyDescent="0.3">
      <c r="A18" s="7" t="s">
        <v>53</v>
      </c>
      <c r="B18" s="13" t="s">
        <v>81</v>
      </c>
      <c r="C18" s="13" t="s">
        <v>67</v>
      </c>
      <c r="D18" s="19">
        <v>452360</v>
      </c>
      <c r="E18" s="19">
        <v>300000</v>
      </c>
      <c r="F18" s="8" t="s">
        <v>93</v>
      </c>
      <c r="G18" s="21" t="s">
        <v>104</v>
      </c>
      <c r="H18" s="12" t="s">
        <v>108</v>
      </c>
      <c r="I18" s="21" t="s">
        <v>104</v>
      </c>
      <c r="J18" s="12" t="s">
        <v>114</v>
      </c>
      <c r="K18" s="21" t="s">
        <v>104</v>
      </c>
      <c r="L18" s="9">
        <v>19</v>
      </c>
      <c r="M18" s="9">
        <v>8</v>
      </c>
      <c r="N18" s="9">
        <v>8</v>
      </c>
      <c r="O18" s="9">
        <v>3</v>
      </c>
      <c r="P18" s="9">
        <v>7</v>
      </c>
      <c r="Q18" s="9">
        <v>6</v>
      </c>
      <c r="R18" s="9">
        <v>4</v>
      </c>
      <c r="S18" s="10">
        <f t="shared" si="0"/>
        <v>55</v>
      </c>
    </row>
    <row r="19" spans="1:19" ht="19.95" customHeight="1" x14ac:dyDescent="0.3">
      <c r="A19" s="7" t="s">
        <v>54</v>
      </c>
      <c r="B19" s="7" t="s">
        <v>82</v>
      </c>
      <c r="C19" s="7" t="s">
        <v>68</v>
      </c>
      <c r="D19" s="18">
        <v>550000</v>
      </c>
      <c r="E19" s="18">
        <v>450000</v>
      </c>
      <c r="F19" s="14" t="s">
        <v>94</v>
      </c>
      <c r="G19" s="21" t="s">
        <v>103</v>
      </c>
      <c r="H19" s="12" t="s">
        <v>109</v>
      </c>
      <c r="I19" s="21" t="s">
        <v>104</v>
      </c>
      <c r="J19" s="12" t="s">
        <v>115</v>
      </c>
      <c r="K19" s="21" t="s">
        <v>103</v>
      </c>
      <c r="L19" s="9">
        <v>25</v>
      </c>
      <c r="M19" s="9">
        <v>13</v>
      </c>
      <c r="N19" s="9">
        <v>13</v>
      </c>
      <c r="O19" s="9">
        <v>3</v>
      </c>
      <c r="P19" s="9">
        <v>6</v>
      </c>
      <c r="Q19" s="9">
        <v>7</v>
      </c>
      <c r="R19" s="9">
        <v>4</v>
      </c>
      <c r="S19" s="10">
        <f t="shared" si="0"/>
        <v>71</v>
      </c>
    </row>
    <row r="20" spans="1:19" ht="19.95" customHeight="1" x14ac:dyDescent="0.3">
      <c r="A20" s="7" t="s">
        <v>55</v>
      </c>
      <c r="B20" s="7" t="s">
        <v>82</v>
      </c>
      <c r="C20" s="7" t="s">
        <v>69</v>
      </c>
      <c r="D20" s="18">
        <v>513500</v>
      </c>
      <c r="E20" s="18">
        <v>400000</v>
      </c>
      <c r="F20" s="8" t="s">
        <v>95</v>
      </c>
      <c r="G20" s="21" t="s">
        <v>103</v>
      </c>
      <c r="H20" s="12" t="s">
        <v>94</v>
      </c>
      <c r="I20" s="21" t="s">
        <v>103</v>
      </c>
      <c r="J20" s="12" t="s">
        <v>116</v>
      </c>
      <c r="K20" s="21" t="s">
        <v>103</v>
      </c>
      <c r="L20" s="9">
        <v>24</v>
      </c>
      <c r="M20" s="9">
        <v>12</v>
      </c>
      <c r="N20" s="9">
        <v>12</v>
      </c>
      <c r="O20" s="9">
        <v>4</v>
      </c>
      <c r="P20" s="9">
        <v>6</v>
      </c>
      <c r="Q20" s="9">
        <v>8</v>
      </c>
      <c r="R20" s="9">
        <v>4</v>
      </c>
      <c r="S20" s="10">
        <f t="shared" si="0"/>
        <v>70</v>
      </c>
    </row>
    <row r="21" spans="1:19" ht="19.95" customHeight="1" x14ac:dyDescent="0.3">
      <c r="A21" s="7" t="s">
        <v>56</v>
      </c>
      <c r="B21" s="7" t="s">
        <v>83</v>
      </c>
      <c r="C21" s="7" t="s">
        <v>70</v>
      </c>
      <c r="D21" s="18">
        <v>632835</v>
      </c>
      <c r="E21" s="18">
        <v>300000</v>
      </c>
      <c r="F21" s="8" t="s">
        <v>96</v>
      </c>
      <c r="G21" s="21" t="s">
        <v>104</v>
      </c>
      <c r="H21" s="12" t="s">
        <v>97</v>
      </c>
      <c r="I21" s="21" t="s">
        <v>104</v>
      </c>
      <c r="J21" s="12" t="s">
        <v>117</v>
      </c>
      <c r="K21" s="21" t="s">
        <v>104</v>
      </c>
      <c r="L21" s="9">
        <v>34</v>
      </c>
      <c r="M21" s="9">
        <v>12</v>
      </c>
      <c r="N21" s="9">
        <v>14</v>
      </c>
      <c r="O21" s="9">
        <v>5</v>
      </c>
      <c r="P21" s="9">
        <v>8</v>
      </c>
      <c r="Q21" s="9">
        <v>10</v>
      </c>
      <c r="R21" s="9">
        <v>5</v>
      </c>
      <c r="S21" s="10">
        <f t="shared" si="0"/>
        <v>88</v>
      </c>
    </row>
    <row r="22" spans="1:19" ht="19.95" customHeight="1" x14ac:dyDescent="0.3">
      <c r="A22" s="7" t="s">
        <v>57</v>
      </c>
      <c r="B22" s="7" t="s">
        <v>84</v>
      </c>
      <c r="C22" s="7" t="s">
        <v>71</v>
      </c>
      <c r="D22" s="18">
        <v>487385</v>
      </c>
      <c r="E22" s="18">
        <v>300000</v>
      </c>
      <c r="F22" s="20" t="s">
        <v>105</v>
      </c>
      <c r="G22" s="21" t="s">
        <v>105</v>
      </c>
      <c r="H22" s="20" t="s">
        <v>105</v>
      </c>
      <c r="I22" s="21" t="s">
        <v>105</v>
      </c>
      <c r="J22" s="12" t="s">
        <v>118</v>
      </c>
      <c r="K22" s="21" t="s">
        <v>104</v>
      </c>
      <c r="L22" s="9">
        <v>18</v>
      </c>
      <c r="M22" s="9">
        <v>8</v>
      </c>
      <c r="N22" s="9">
        <v>8</v>
      </c>
      <c r="O22" s="9">
        <v>2</v>
      </c>
      <c r="P22" s="9">
        <v>7</v>
      </c>
      <c r="Q22" s="9">
        <v>5</v>
      </c>
      <c r="R22" s="9">
        <v>3</v>
      </c>
      <c r="S22" s="10">
        <f t="shared" si="0"/>
        <v>51</v>
      </c>
    </row>
    <row r="23" spans="1:19" ht="19.95" customHeight="1" x14ac:dyDescent="0.3">
      <c r="A23" s="7" t="s">
        <v>58</v>
      </c>
      <c r="B23" s="7" t="s">
        <v>85</v>
      </c>
      <c r="C23" s="7" t="s">
        <v>72</v>
      </c>
      <c r="D23" s="18">
        <v>1450065</v>
      </c>
      <c r="E23" s="18">
        <v>400000</v>
      </c>
      <c r="F23" s="8" t="s">
        <v>98</v>
      </c>
      <c r="G23" s="21" t="s">
        <v>104</v>
      </c>
      <c r="H23" s="20" t="s">
        <v>105</v>
      </c>
      <c r="I23" s="21" t="s">
        <v>105</v>
      </c>
      <c r="J23" s="12" t="s">
        <v>119</v>
      </c>
      <c r="K23" s="21" t="s">
        <v>104</v>
      </c>
      <c r="L23" s="9">
        <v>27</v>
      </c>
      <c r="M23" s="9">
        <v>10</v>
      </c>
      <c r="N23" s="9">
        <v>11</v>
      </c>
      <c r="O23" s="9">
        <v>3</v>
      </c>
      <c r="P23" s="9">
        <v>8</v>
      </c>
      <c r="Q23" s="9">
        <v>8</v>
      </c>
      <c r="R23" s="9">
        <v>4</v>
      </c>
      <c r="S23" s="10">
        <f t="shared" si="0"/>
        <v>71</v>
      </c>
    </row>
    <row r="24" spans="1:19" ht="19.95" customHeight="1" x14ac:dyDescent="0.3">
      <c r="A24" s="7" t="s">
        <v>59</v>
      </c>
      <c r="B24" s="13" t="s">
        <v>86</v>
      </c>
      <c r="C24" s="13" t="s">
        <v>73</v>
      </c>
      <c r="D24" s="19">
        <v>1850000</v>
      </c>
      <c r="E24" s="19">
        <v>450000</v>
      </c>
      <c r="F24" s="8" t="s">
        <v>99</v>
      </c>
      <c r="G24" s="21" t="s">
        <v>104</v>
      </c>
      <c r="H24" s="20" t="s">
        <v>105</v>
      </c>
      <c r="I24" s="21" t="s">
        <v>105</v>
      </c>
      <c r="J24" s="12" t="s">
        <v>120</v>
      </c>
      <c r="K24" s="21" t="s">
        <v>104</v>
      </c>
      <c r="L24" s="9">
        <v>31</v>
      </c>
      <c r="M24" s="9">
        <v>10</v>
      </c>
      <c r="N24" s="9">
        <v>12</v>
      </c>
      <c r="O24" s="9">
        <v>3</v>
      </c>
      <c r="P24" s="9">
        <v>6</v>
      </c>
      <c r="Q24" s="9">
        <v>7</v>
      </c>
      <c r="R24" s="9">
        <v>4</v>
      </c>
      <c r="S24" s="10">
        <f t="shared" si="0"/>
        <v>73</v>
      </c>
    </row>
    <row r="25" spans="1:19" ht="19.95" customHeight="1" x14ac:dyDescent="0.3">
      <c r="A25" s="7" t="s">
        <v>60</v>
      </c>
      <c r="B25" s="7" t="s">
        <v>82</v>
      </c>
      <c r="C25" s="7" t="s">
        <v>74</v>
      </c>
      <c r="D25" s="18">
        <v>320000</v>
      </c>
      <c r="E25" s="18">
        <v>220000</v>
      </c>
      <c r="F25" s="14" t="s">
        <v>100</v>
      </c>
      <c r="G25" s="21" t="s">
        <v>104</v>
      </c>
      <c r="H25" s="12" t="s">
        <v>93</v>
      </c>
      <c r="I25" s="21" t="s">
        <v>104</v>
      </c>
      <c r="J25" s="12" t="s">
        <v>120</v>
      </c>
      <c r="K25" s="21" t="s">
        <v>104</v>
      </c>
      <c r="L25" s="9">
        <v>22</v>
      </c>
      <c r="M25" s="9">
        <v>11</v>
      </c>
      <c r="N25" s="9">
        <v>8</v>
      </c>
      <c r="O25" s="9">
        <v>2</v>
      </c>
      <c r="P25" s="9">
        <v>6</v>
      </c>
      <c r="Q25" s="9">
        <v>6</v>
      </c>
      <c r="R25" s="9">
        <v>4</v>
      </c>
      <c r="S25" s="10">
        <f t="shared" si="0"/>
        <v>59</v>
      </c>
    </row>
    <row r="26" spans="1:19" ht="19.95" customHeight="1" x14ac:dyDescent="0.3">
      <c r="A26" s="7" t="s">
        <v>61</v>
      </c>
      <c r="B26" s="13" t="s">
        <v>87</v>
      </c>
      <c r="C26" s="13" t="s">
        <v>75</v>
      </c>
      <c r="D26" s="19">
        <v>2681500</v>
      </c>
      <c r="E26" s="19">
        <v>1781500</v>
      </c>
      <c r="F26" s="8" t="s">
        <v>101</v>
      </c>
      <c r="G26" s="21" t="s">
        <v>104</v>
      </c>
      <c r="H26" s="12" t="s">
        <v>90</v>
      </c>
      <c r="I26" s="21" t="s">
        <v>104</v>
      </c>
      <c r="J26" s="12" t="s">
        <v>123</v>
      </c>
      <c r="K26" s="21" t="s">
        <v>104</v>
      </c>
      <c r="L26" s="9">
        <v>20</v>
      </c>
      <c r="M26" s="9">
        <v>12</v>
      </c>
      <c r="N26" s="9">
        <v>11</v>
      </c>
      <c r="O26" s="9">
        <v>3</v>
      </c>
      <c r="P26" s="9">
        <v>6</v>
      </c>
      <c r="Q26" s="9">
        <v>6</v>
      </c>
      <c r="R26" s="9">
        <v>3</v>
      </c>
      <c r="S26" s="10">
        <f t="shared" si="0"/>
        <v>61</v>
      </c>
    </row>
    <row r="27" spans="1:19" ht="19.95" customHeight="1" x14ac:dyDescent="0.3">
      <c r="A27" s="7" t="s">
        <v>62</v>
      </c>
      <c r="B27" s="7" t="s">
        <v>88</v>
      </c>
      <c r="C27" s="7" t="s">
        <v>76</v>
      </c>
      <c r="D27" s="18">
        <v>678000</v>
      </c>
      <c r="E27" s="18">
        <v>470000</v>
      </c>
      <c r="F27" s="14" t="s">
        <v>102</v>
      </c>
      <c r="G27" s="21" t="s">
        <v>104</v>
      </c>
      <c r="H27" s="12" t="s">
        <v>99</v>
      </c>
      <c r="I27" s="21" t="s">
        <v>104</v>
      </c>
      <c r="J27" s="12" t="s">
        <v>121</v>
      </c>
      <c r="K27" s="21" t="s">
        <v>104</v>
      </c>
      <c r="L27" s="9">
        <v>34</v>
      </c>
      <c r="M27" s="9">
        <v>13</v>
      </c>
      <c r="N27" s="9">
        <v>10</v>
      </c>
      <c r="O27" s="9">
        <v>5</v>
      </c>
      <c r="P27" s="9">
        <v>9</v>
      </c>
      <c r="Q27" s="9">
        <v>9</v>
      </c>
      <c r="R27" s="9">
        <v>4</v>
      </c>
      <c r="S27" s="10">
        <f t="shared" si="0"/>
        <v>84</v>
      </c>
    </row>
  </sheetData>
  <mergeCells count="16">
    <mergeCell ref="F11:G12"/>
    <mergeCell ref="A11:A13"/>
    <mergeCell ref="B11:B13"/>
    <mergeCell ref="C11:C13"/>
    <mergeCell ref="D11:D13"/>
    <mergeCell ref="E11:E13"/>
    <mergeCell ref="P11:P12"/>
    <mergeCell ref="Q11:Q12"/>
    <mergeCell ref="R11:R12"/>
    <mergeCell ref="S11:S12"/>
    <mergeCell ref="H11:I12"/>
    <mergeCell ref="J11:K12"/>
    <mergeCell ref="L11:L12"/>
    <mergeCell ref="M11:M12"/>
    <mergeCell ref="N11:N12"/>
    <mergeCell ref="O11:O12"/>
  </mergeCells>
  <dataValidations count="2">
    <dataValidation type="whole" showInputMessage="1" showErrorMessage="1" errorTitle="ZNOVU A LÉPE" error="To je móóóóóóc!!!!" sqref="M14:R27">
      <formula1>0</formula1>
      <formula2>15</formula2>
    </dataValidation>
    <dataValidation type="whole" allowBlank="1" showInputMessage="1" showErrorMessage="1" errorTitle="ZNOVU A LÉPE" error="To je móóóóóóc!!!!" sqref="L14:L27">
      <formula1>0</formula1>
      <formula2>30</formula2>
    </dataValidation>
  </dataValidation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="70" zoomScaleNormal="70" workbookViewId="0"/>
  </sheetViews>
  <sheetFormatPr defaultRowHeight="14.4" x14ac:dyDescent="0.3"/>
  <cols>
    <col min="1" max="1" width="12.109375" style="44" customWidth="1"/>
    <col min="2" max="3" width="28.6640625" style="44" customWidth="1"/>
    <col min="4" max="4" width="11.77734375" style="44" customWidth="1"/>
    <col min="5" max="5" width="12.5546875" style="44" customWidth="1"/>
    <col min="6" max="6" width="16.6640625" style="44" customWidth="1"/>
    <col min="7" max="7" width="6.6640625" style="44" customWidth="1"/>
    <col min="8" max="8" width="16.109375" style="44" customWidth="1"/>
    <col min="9" max="9" width="6.5546875" style="44" customWidth="1"/>
    <col min="10" max="10" width="18.33203125" style="44" customWidth="1"/>
    <col min="11" max="11" width="6.6640625" style="44" customWidth="1"/>
    <col min="12" max="19" width="9.77734375" style="44" customWidth="1"/>
    <col min="20" max="16384" width="8.88671875" style="44"/>
  </cols>
  <sheetData>
    <row r="1" spans="1:19" ht="22.8" x14ac:dyDescent="0.3">
      <c r="A1" s="1" t="s">
        <v>41</v>
      </c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">
      <c r="A2" s="4" t="s">
        <v>42</v>
      </c>
      <c r="B2" s="2"/>
      <c r="C2" s="2"/>
      <c r="D2" s="4" t="s">
        <v>26</v>
      </c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">
      <c r="A3" s="4" t="s">
        <v>37</v>
      </c>
      <c r="B3" s="2"/>
      <c r="C3" s="2"/>
      <c r="D3" s="2" t="s">
        <v>44</v>
      </c>
      <c r="E3" s="2"/>
      <c r="F3" s="2"/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3">
      <c r="A4" s="4" t="s">
        <v>38</v>
      </c>
      <c r="B4" s="2"/>
      <c r="C4" s="2"/>
      <c r="D4" s="2" t="s">
        <v>47</v>
      </c>
      <c r="E4" s="2"/>
      <c r="F4" s="2"/>
      <c r="G4" s="3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3">
      <c r="A5" s="4" t="s">
        <v>43</v>
      </c>
      <c r="B5" s="2"/>
      <c r="C5" s="2"/>
      <c r="D5" s="2" t="s">
        <v>48</v>
      </c>
      <c r="E5" s="2"/>
      <c r="F5" s="2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3">
      <c r="A6" s="4" t="s">
        <v>39</v>
      </c>
      <c r="B6" s="2"/>
      <c r="C6" s="2"/>
      <c r="D6" s="2"/>
      <c r="E6" s="2"/>
      <c r="F6" s="2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3">
      <c r="A7" s="4" t="s">
        <v>25</v>
      </c>
      <c r="B7" s="2"/>
      <c r="C7" s="2"/>
      <c r="D7" s="4" t="s">
        <v>27</v>
      </c>
      <c r="E7" s="2"/>
      <c r="F7" s="2"/>
      <c r="G7" s="3"/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3">
      <c r="A8" s="17" t="s">
        <v>40</v>
      </c>
      <c r="B8" s="2"/>
      <c r="C8" s="2"/>
      <c r="D8" s="28" t="s">
        <v>45</v>
      </c>
      <c r="E8" s="2"/>
      <c r="F8" s="2"/>
      <c r="G8" s="3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3">
      <c r="A9" s="17"/>
      <c r="B9" s="2"/>
      <c r="C9" s="2"/>
      <c r="D9" s="2" t="s">
        <v>46</v>
      </c>
      <c r="E9" s="2"/>
      <c r="F9" s="2"/>
      <c r="G9" s="3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3">
      <c r="A10" s="4"/>
      <c r="B10" s="2"/>
      <c r="C10" s="2"/>
      <c r="D10" s="2"/>
      <c r="E10" s="2"/>
      <c r="F10" s="2"/>
      <c r="G10" s="3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3">
      <c r="A11" s="45" t="s">
        <v>0</v>
      </c>
      <c r="B11" s="45" t="s">
        <v>1</v>
      </c>
      <c r="C11" s="45" t="s">
        <v>20</v>
      </c>
      <c r="D11" s="45" t="s">
        <v>13</v>
      </c>
      <c r="E11" s="51" t="s">
        <v>2</v>
      </c>
      <c r="F11" s="45" t="s">
        <v>34</v>
      </c>
      <c r="G11" s="45"/>
      <c r="H11" s="45" t="s">
        <v>35</v>
      </c>
      <c r="I11" s="45"/>
      <c r="J11" s="45" t="s">
        <v>36</v>
      </c>
      <c r="K11" s="45"/>
      <c r="L11" s="45" t="s">
        <v>16</v>
      </c>
      <c r="M11" s="45" t="s">
        <v>14</v>
      </c>
      <c r="N11" s="45" t="s">
        <v>17</v>
      </c>
      <c r="O11" s="45" t="s">
        <v>31</v>
      </c>
      <c r="P11" s="45" t="s">
        <v>32</v>
      </c>
      <c r="Q11" s="45" t="s">
        <v>33</v>
      </c>
      <c r="R11" s="45" t="s">
        <v>3</v>
      </c>
      <c r="S11" s="45" t="s">
        <v>4</v>
      </c>
    </row>
    <row r="12" spans="1:19" ht="95.4" customHeight="1" x14ac:dyDescent="0.3">
      <c r="A12" s="50"/>
      <c r="B12" s="50"/>
      <c r="C12" s="50"/>
      <c r="D12" s="50"/>
      <c r="E12" s="52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ht="25.2" x14ac:dyDescent="0.3">
      <c r="A13" s="46"/>
      <c r="B13" s="46"/>
      <c r="C13" s="46"/>
      <c r="D13" s="46"/>
      <c r="E13" s="53"/>
      <c r="F13" s="5" t="s">
        <v>28</v>
      </c>
      <c r="G13" s="27" t="s">
        <v>29</v>
      </c>
      <c r="H13" s="27" t="s">
        <v>28</v>
      </c>
      <c r="I13" s="27" t="s">
        <v>29</v>
      </c>
      <c r="J13" s="27" t="s">
        <v>28</v>
      </c>
      <c r="K13" s="27" t="s">
        <v>29</v>
      </c>
      <c r="L13" s="27" t="s">
        <v>30</v>
      </c>
      <c r="M13" s="27" t="s">
        <v>22</v>
      </c>
      <c r="N13" s="27" t="s">
        <v>22</v>
      </c>
      <c r="O13" s="27" t="s">
        <v>23</v>
      </c>
      <c r="P13" s="27" t="s">
        <v>24</v>
      </c>
      <c r="Q13" s="27" t="s">
        <v>24</v>
      </c>
      <c r="R13" s="27" t="s">
        <v>23</v>
      </c>
      <c r="S13" s="27"/>
    </row>
    <row r="14" spans="1:19" ht="19.95" customHeight="1" x14ac:dyDescent="0.3">
      <c r="A14" s="7" t="s">
        <v>49</v>
      </c>
      <c r="B14" s="7" t="s">
        <v>77</v>
      </c>
      <c r="C14" s="7" t="s">
        <v>63</v>
      </c>
      <c r="D14" s="18">
        <v>1381691</v>
      </c>
      <c r="E14" s="18">
        <v>600000</v>
      </c>
      <c r="F14" s="24" t="s">
        <v>89</v>
      </c>
      <c r="G14" s="25" t="s">
        <v>103</v>
      </c>
      <c r="H14" s="15" t="s">
        <v>106</v>
      </c>
      <c r="I14" s="25" t="s">
        <v>104</v>
      </c>
      <c r="J14" s="15" t="s">
        <v>110</v>
      </c>
      <c r="K14" s="25" t="s">
        <v>104</v>
      </c>
      <c r="L14" s="9">
        <v>31</v>
      </c>
      <c r="M14" s="9">
        <v>10</v>
      </c>
      <c r="N14" s="9">
        <v>11</v>
      </c>
      <c r="O14" s="9">
        <v>3</v>
      </c>
      <c r="P14" s="9">
        <v>6</v>
      </c>
      <c r="Q14" s="9">
        <v>7</v>
      </c>
      <c r="R14" s="9">
        <v>2</v>
      </c>
      <c r="S14" s="10">
        <f t="shared" ref="S14:S27" si="0">SUM(L14:R14)</f>
        <v>70</v>
      </c>
    </row>
    <row r="15" spans="1:19" ht="19.95" customHeight="1" x14ac:dyDescent="0.3">
      <c r="A15" s="7" t="s">
        <v>50</v>
      </c>
      <c r="B15" s="7" t="s">
        <v>78</v>
      </c>
      <c r="C15" s="7" t="s">
        <v>64</v>
      </c>
      <c r="D15" s="18">
        <v>1158000</v>
      </c>
      <c r="E15" s="18">
        <v>500000</v>
      </c>
      <c r="F15" s="8" t="s">
        <v>90</v>
      </c>
      <c r="G15" s="21" t="s">
        <v>104</v>
      </c>
      <c r="H15" s="12" t="s">
        <v>107</v>
      </c>
      <c r="I15" s="21" t="s">
        <v>104</v>
      </c>
      <c r="J15" s="12" t="s">
        <v>111</v>
      </c>
      <c r="K15" s="21" t="s">
        <v>104</v>
      </c>
      <c r="L15" s="9">
        <v>27</v>
      </c>
      <c r="M15" s="9">
        <v>11</v>
      </c>
      <c r="N15" s="9">
        <v>10</v>
      </c>
      <c r="O15" s="9">
        <v>4</v>
      </c>
      <c r="P15" s="9">
        <v>8</v>
      </c>
      <c r="Q15" s="9">
        <v>8</v>
      </c>
      <c r="R15" s="9">
        <v>3</v>
      </c>
      <c r="S15" s="10">
        <f t="shared" si="0"/>
        <v>71</v>
      </c>
    </row>
    <row r="16" spans="1:19" ht="19.95" customHeight="1" x14ac:dyDescent="0.3">
      <c r="A16" s="7" t="s">
        <v>51</v>
      </c>
      <c r="B16" s="13" t="s">
        <v>79</v>
      </c>
      <c r="C16" s="13" t="s">
        <v>65</v>
      </c>
      <c r="D16" s="19">
        <v>756490</v>
      </c>
      <c r="E16" s="19">
        <v>370000</v>
      </c>
      <c r="F16" s="8" t="s">
        <v>91</v>
      </c>
      <c r="G16" s="21" t="s">
        <v>104</v>
      </c>
      <c r="H16" s="12" t="s">
        <v>96</v>
      </c>
      <c r="I16" s="21" t="s">
        <v>104</v>
      </c>
      <c r="J16" s="12" t="s">
        <v>112</v>
      </c>
      <c r="K16" s="21" t="s">
        <v>104</v>
      </c>
      <c r="L16" s="9">
        <v>27</v>
      </c>
      <c r="M16" s="9">
        <v>9</v>
      </c>
      <c r="N16" s="9">
        <v>10</v>
      </c>
      <c r="O16" s="9">
        <v>4</v>
      </c>
      <c r="P16" s="9">
        <v>8</v>
      </c>
      <c r="Q16" s="9">
        <v>8</v>
      </c>
      <c r="R16" s="9">
        <v>5</v>
      </c>
      <c r="S16" s="10">
        <f t="shared" si="0"/>
        <v>71</v>
      </c>
    </row>
    <row r="17" spans="1:19" ht="19.95" customHeight="1" x14ac:dyDescent="0.3">
      <c r="A17" s="7" t="s">
        <v>52</v>
      </c>
      <c r="B17" s="7" t="s">
        <v>80</v>
      </c>
      <c r="C17" s="7" t="s">
        <v>66</v>
      </c>
      <c r="D17" s="18">
        <v>596400</v>
      </c>
      <c r="E17" s="18">
        <v>381400</v>
      </c>
      <c r="F17" s="14" t="s">
        <v>92</v>
      </c>
      <c r="G17" s="21" t="s">
        <v>104</v>
      </c>
      <c r="H17" s="12" t="s">
        <v>94</v>
      </c>
      <c r="I17" s="21" t="s">
        <v>104</v>
      </c>
      <c r="J17" s="12" t="s">
        <v>113</v>
      </c>
      <c r="K17" s="21" t="s">
        <v>104</v>
      </c>
      <c r="L17" s="9">
        <v>34</v>
      </c>
      <c r="M17" s="9">
        <v>11</v>
      </c>
      <c r="N17" s="9">
        <v>10</v>
      </c>
      <c r="O17" s="9">
        <v>4</v>
      </c>
      <c r="P17" s="9">
        <v>8</v>
      </c>
      <c r="Q17" s="9">
        <v>7</v>
      </c>
      <c r="R17" s="9">
        <v>2</v>
      </c>
      <c r="S17" s="10">
        <f t="shared" si="0"/>
        <v>76</v>
      </c>
    </row>
    <row r="18" spans="1:19" ht="19.95" customHeight="1" x14ac:dyDescent="0.3">
      <c r="A18" s="7" t="s">
        <v>53</v>
      </c>
      <c r="B18" s="13" t="s">
        <v>81</v>
      </c>
      <c r="C18" s="13" t="s">
        <v>67</v>
      </c>
      <c r="D18" s="19">
        <v>452360</v>
      </c>
      <c r="E18" s="19">
        <v>300000</v>
      </c>
      <c r="F18" s="8" t="s">
        <v>93</v>
      </c>
      <c r="G18" s="21" t="s">
        <v>104</v>
      </c>
      <c r="H18" s="12" t="s">
        <v>108</v>
      </c>
      <c r="I18" s="21" t="s">
        <v>104</v>
      </c>
      <c r="J18" s="12" t="s">
        <v>114</v>
      </c>
      <c r="K18" s="21" t="s">
        <v>104</v>
      </c>
      <c r="L18" s="9">
        <v>27</v>
      </c>
      <c r="M18" s="9">
        <v>10</v>
      </c>
      <c r="N18" s="9">
        <v>8</v>
      </c>
      <c r="O18" s="9">
        <v>4</v>
      </c>
      <c r="P18" s="9">
        <v>7</v>
      </c>
      <c r="Q18" s="9">
        <v>7</v>
      </c>
      <c r="R18" s="9">
        <v>5</v>
      </c>
      <c r="S18" s="10">
        <f t="shared" si="0"/>
        <v>68</v>
      </c>
    </row>
    <row r="19" spans="1:19" ht="19.95" customHeight="1" x14ac:dyDescent="0.3">
      <c r="A19" s="7" t="s">
        <v>54</v>
      </c>
      <c r="B19" s="7" t="s">
        <v>82</v>
      </c>
      <c r="C19" s="7" t="s">
        <v>68</v>
      </c>
      <c r="D19" s="18">
        <v>550000</v>
      </c>
      <c r="E19" s="18">
        <v>450000</v>
      </c>
      <c r="F19" s="14" t="s">
        <v>94</v>
      </c>
      <c r="G19" s="21" t="s">
        <v>103</v>
      </c>
      <c r="H19" s="12" t="s">
        <v>109</v>
      </c>
      <c r="I19" s="21" t="s">
        <v>104</v>
      </c>
      <c r="J19" s="12" t="s">
        <v>115</v>
      </c>
      <c r="K19" s="21" t="s">
        <v>103</v>
      </c>
      <c r="L19" s="9">
        <v>30</v>
      </c>
      <c r="M19" s="9">
        <v>12</v>
      </c>
      <c r="N19" s="9">
        <v>11</v>
      </c>
      <c r="O19" s="9">
        <v>3</v>
      </c>
      <c r="P19" s="9">
        <v>6</v>
      </c>
      <c r="Q19" s="9">
        <v>6</v>
      </c>
      <c r="R19" s="9">
        <v>5</v>
      </c>
      <c r="S19" s="10">
        <f t="shared" si="0"/>
        <v>73</v>
      </c>
    </row>
    <row r="20" spans="1:19" ht="19.95" customHeight="1" x14ac:dyDescent="0.3">
      <c r="A20" s="7" t="s">
        <v>55</v>
      </c>
      <c r="B20" s="7" t="s">
        <v>82</v>
      </c>
      <c r="C20" s="7" t="s">
        <v>69</v>
      </c>
      <c r="D20" s="18">
        <v>513500</v>
      </c>
      <c r="E20" s="18">
        <v>400000</v>
      </c>
      <c r="F20" s="8" t="s">
        <v>95</v>
      </c>
      <c r="G20" s="21" t="s">
        <v>103</v>
      </c>
      <c r="H20" s="12" t="s">
        <v>94</v>
      </c>
      <c r="I20" s="21" t="s">
        <v>103</v>
      </c>
      <c r="J20" s="12" t="s">
        <v>116</v>
      </c>
      <c r="K20" s="21" t="s">
        <v>103</v>
      </c>
      <c r="L20" s="9">
        <v>30</v>
      </c>
      <c r="M20" s="9">
        <v>12</v>
      </c>
      <c r="N20" s="9">
        <v>11</v>
      </c>
      <c r="O20" s="9">
        <v>3</v>
      </c>
      <c r="P20" s="9">
        <v>6</v>
      </c>
      <c r="Q20" s="9">
        <v>7</v>
      </c>
      <c r="R20" s="9">
        <v>5</v>
      </c>
      <c r="S20" s="10">
        <f t="shared" si="0"/>
        <v>74</v>
      </c>
    </row>
    <row r="21" spans="1:19" ht="19.95" customHeight="1" x14ac:dyDescent="0.3">
      <c r="A21" s="7" t="s">
        <v>56</v>
      </c>
      <c r="B21" s="7" t="s">
        <v>83</v>
      </c>
      <c r="C21" s="7" t="s">
        <v>70</v>
      </c>
      <c r="D21" s="18">
        <v>632835</v>
      </c>
      <c r="E21" s="18">
        <v>300000</v>
      </c>
      <c r="F21" s="8" t="s">
        <v>96</v>
      </c>
      <c r="G21" s="21" t="s">
        <v>104</v>
      </c>
      <c r="H21" s="12" t="s">
        <v>97</v>
      </c>
      <c r="I21" s="21" t="s">
        <v>104</v>
      </c>
      <c r="J21" s="12" t="s">
        <v>117</v>
      </c>
      <c r="K21" s="21" t="s">
        <v>104</v>
      </c>
      <c r="L21" s="9">
        <v>32</v>
      </c>
      <c r="M21" s="9">
        <v>13</v>
      </c>
      <c r="N21" s="9">
        <v>12</v>
      </c>
      <c r="O21" s="9">
        <v>5</v>
      </c>
      <c r="P21" s="9">
        <v>8</v>
      </c>
      <c r="Q21" s="9">
        <v>10</v>
      </c>
      <c r="R21" s="9">
        <v>5</v>
      </c>
      <c r="S21" s="10">
        <f t="shared" si="0"/>
        <v>85</v>
      </c>
    </row>
    <row r="22" spans="1:19" ht="19.95" customHeight="1" x14ac:dyDescent="0.3">
      <c r="A22" s="7" t="s">
        <v>57</v>
      </c>
      <c r="B22" s="7" t="s">
        <v>84</v>
      </c>
      <c r="C22" s="7" t="s">
        <v>71</v>
      </c>
      <c r="D22" s="18">
        <v>487385</v>
      </c>
      <c r="E22" s="18">
        <v>300000</v>
      </c>
      <c r="F22" s="20" t="s">
        <v>105</v>
      </c>
      <c r="G22" s="21" t="s">
        <v>105</v>
      </c>
      <c r="H22" s="20" t="s">
        <v>105</v>
      </c>
      <c r="I22" s="21" t="s">
        <v>105</v>
      </c>
      <c r="J22" s="12" t="s">
        <v>118</v>
      </c>
      <c r="K22" s="21" t="s">
        <v>104</v>
      </c>
      <c r="L22" s="9">
        <v>20</v>
      </c>
      <c r="M22" s="9">
        <v>10</v>
      </c>
      <c r="N22" s="9">
        <v>7</v>
      </c>
      <c r="O22" s="9">
        <v>2</v>
      </c>
      <c r="P22" s="9">
        <v>6</v>
      </c>
      <c r="Q22" s="9">
        <v>5</v>
      </c>
      <c r="R22" s="9">
        <v>3</v>
      </c>
      <c r="S22" s="10">
        <f t="shared" si="0"/>
        <v>53</v>
      </c>
    </row>
    <row r="23" spans="1:19" ht="19.95" customHeight="1" x14ac:dyDescent="0.3">
      <c r="A23" s="7" t="s">
        <v>58</v>
      </c>
      <c r="B23" s="7" t="s">
        <v>85</v>
      </c>
      <c r="C23" s="7" t="s">
        <v>72</v>
      </c>
      <c r="D23" s="18">
        <v>1450065</v>
      </c>
      <c r="E23" s="18">
        <v>400000</v>
      </c>
      <c r="F23" s="8" t="s">
        <v>98</v>
      </c>
      <c r="G23" s="21" t="s">
        <v>104</v>
      </c>
      <c r="H23" s="20" t="s">
        <v>105</v>
      </c>
      <c r="I23" s="21" t="s">
        <v>105</v>
      </c>
      <c r="J23" s="12" t="s">
        <v>119</v>
      </c>
      <c r="K23" s="21" t="s">
        <v>104</v>
      </c>
      <c r="L23" s="9">
        <v>28</v>
      </c>
      <c r="M23" s="9">
        <v>11</v>
      </c>
      <c r="N23" s="9">
        <v>9</v>
      </c>
      <c r="O23" s="9">
        <v>3</v>
      </c>
      <c r="P23" s="9">
        <v>8</v>
      </c>
      <c r="Q23" s="9">
        <v>7</v>
      </c>
      <c r="R23" s="9">
        <v>4</v>
      </c>
      <c r="S23" s="10">
        <f t="shared" si="0"/>
        <v>70</v>
      </c>
    </row>
    <row r="24" spans="1:19" ht="19.95" customHeight="1" x14ac:dyDescent="0.3">
      <c r="A24" s="7" t="s">
        <v>59</v>
      </c>
      <c r="B24" s="13" t="s">
        <v>86</v>
      </c>
      <c r="C24" s="13" t="s">
        <v>73</v>
      </c>
      <c r="D24" s="19">
        <v>1850000</v>
      </c>
      <c r="E24" s="19">
        <v>450000</v>
      </c>
      <c r="F24" s="8" t="s">
        <v>99</v>
      </c>
      <c r="G24" s="21" t="s">
        <v>104</v>
      </c>
      <c r="H24" s="20" t="s">
        <v>105</v>
      </c>
      <c r="I24" s="21" t="s">
        <v>105</v>
      </c>
      <c r="J24" s="12" t="s">
        <v>120</v>
      </c>
      <c r="K24" s="21" t="s">
        <v>104</v>
      </c>
      <c r="L24" s="9">
        <v>30</v>
      </c>
      <c r="M24" s="9">
        <v>9</v>
      </c>
      <c r="N24" s="9">
        <v>12</v>
      </c>
      <c r="O24" s="9">
        <v>5</v>
      </c>
      <c r="P24" s="9">
        <v>9</v>
      </c>
      <c r="Q24" s="9">
        <v>9</v>
      </c>
      <c r="R24" s="9">
        <v>4</v>
      </c>
      <c r="S24" s="10">
        <f t="shared" si="0"/>
        <v>78</v>
      </c>
    </row>
    <row r="25" spans="1:19" ht="19.95" customHeight="1" x14ac:dyDescent="0.3">
      <c r="A25" s="7" t="s">
        <v>60</v>
      </c>
      <c r="B25" s="7" t="s">
        <v>82</v>
      </c>
      <c r="C25" s="7" t="s">
        <v>74</v>
      </c>
      <c r="D25" s="18">
        <v>320000</v>
      </c>
      <c r="E25" s="18">
        <v>220000</v>
      </c>
      <c r="F25" s="14" t="s">
        <v>100</v>
      </c>
      <c r="G25" s="21" t="s">
        <v>104</v>
      </c>
      <c r="H25" s="12" t="s">
        <v>93</v>
      </c>
      <c r="I25" s="21" t="s">
        <v>104</v>
      </c>
      <c r="J25" s="12" t="s">
        <v>120</v>
      </c>
      <c r="K25" s="21" t="s">
        <v>104</v>
      </c>
      <c r="L25" s="9">
        <v>16</v>
      </c>
      <c r="M25" s="9">
        <v>9</v>
      </c>
      <c r="N25" s="9">
        <v>7</v>
      </c>
      <c r="O25" s="9">
        <v>2</v>
      </c>
      <c r="P25" s="9">
        <v>7</v>
      </c>
      <c r="Q25" s="9">
        <v>4</v>
      </c>
      <c r="R25" s="9">
        <v>5</v>
      </c>
      <c r="S25" s="10">
        <f t="shared" si="0"/>
        <v>50</v>
      </c>
    </row>
    <row r="26" spans="1:19" ht="19.95" customHeight="1" x14ac:dyDescent="0.3">
      <c r="A26" s="7" t="s">
        <v>61</v>
      </c>
      <c r="B26" s="13" t="s">
        <v>87</v>
      </c>
      <c r="C26" s="13" t="s">
        <v>75</v>
      </c>
      <c r="D26" s="19">
        <v>2681500</v>
      </c>
      <c r="E26" s="19">
        <v>1781500</v>
      </c>
      <c r="F26" s="8" t="s">
        <v>101</v>
      </c>
      <c r="G26" s="21" t="s">
        <v>104</v>
      </c>
      <c r="H26" s="12" t="s">
        <v>90</v>
      </c>
      <c r="I26" s="21" t="s">
        <v>104</v>
      </c>
      <c r="J26" s="12" t="s">
        <v>123</v>
      </c>
      <c r="K26" s="21" t="s">
        <v>104</v>
      </c>
      <c r="L26" s="9">
        <v>19</v>
      </c>
      <c r="M26" s="9">
        <v>13</v>
      </c>
      <c r="N26" s="9">
        <v>10</v>
      </c>
      <c r="O26" s="9">
        <v>2</v>
      </c>
      <c r="P26" s="9">
        <v>7</v>
      </c>
      <c r="Q26" s="9">
        <v>3</v>
      </c>
      <c r="R26" s="9">
        <v>3</v>
      </c>
      <c r="S26" s="10">
        <f t="shared" si="0"/>
        <v>57</v>
      </c>
    </row>
    <row r="27" spans="1:19" ht="19.95" customHeight="1" x14ac:dyDescent="0.3">
      <c r="A27" s="7" t="s">
        <v>62</v>
      </c>
      <c r="B27" s="7" t="s">
        <v>88</v>
      </c>
      <c r="C27" s="7" t="s">
        <v>76</v>
      </c>
      <c r="D27" s="18">
        <v>678000</v>
      </c>
      <c r="E27" s="18">
        <v>470000</v>
      </c>
      <c r="F27" s="14" t="s">
        <v>102</v>
      </c>
      <c r="G27" s="21" t="s">
        <v>104</v>
      </c>
      <c r="H27" s="12" t="s">
        <v>99</v>
      </c>
      <c r="I27" s="21" t="s">
        <v>104</v>
      </c>
      <c r="J27" s="12" t="s">
        <v>121</v>
      </c>
      <c r="K27" s="21" t="s">
        <v>104</v>
      </c>
      <c r="L27" s="9">
        <v>33</v>
      </c>
      <c r="M27" s="9">
        <v>13</v>
      </c>
      <c r="N27" s="9">
        <v>11</v>
      </c>
      <c r="O27" s="9">
        <v>5</v>
      </c>
      <c r="P27" s="9">
        <v>9</v>
      </c>
      <c r="Q27" s="9">
        <v>9</v>
      </c>
      <c r="R27" s="9">
        <v>4</v>
      </c>
      <c r="S27" s="10">
        <f t="shared" si="0"/>
        <v>84</v>
      </c>
    </row>
  </sheetData>
  <mergeCells count="16">
    <mergeCell ref="F11:G12"/>
    <mergeCell ref="A11:A13"/>
    <mergeCell ref="B11:B13"/>
    <mergeCell ref="C11:C13"/>
    <mergeCell ref="D11:D13"/>
    <mergeCell ref="E11:E13"/>
    <mergeCell ref="P11:P12"/>
    <mergeCell ref="Q11:Q12"/>
    <mergeCell ref="R11:R12"/>
    <mergeCell ref="S11:S12"/>
    <mergeCell ref="H11:I12"/>
    <mergeCell ref="J11:K12"/>
    <mergeCell ref="L11:L12"/>
    <mergeCell ref="M11:M12"/>
    <mergeCell ref="N11:N12"/>
    <mergeCell ref="O11:O12"/>
  </mergeCells>
  <dataValidations count="2">
    <dataValidation type="whole" showInputMessage="1" showErrorMessage="1" errorTitle="ZNOVU A LÉPE" error="To je móóóóóóc!!!!" sqref="M14:R27">
      <formula1>0</formula1>
      <formula2>15</formula2>
    </dataValidation>
    <dataValidation type="whole" allowBlank="1" showInputMessage="1" showErrorMessage="1" errorTitle="ZNOVU A LÉPE" error="To je móóóóóóc!!!!" sqref="L14:L27">
      <formula1>0</formula1>
      <formula2>30</formula2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40861AA4BB684D8DB38611A5605F1E" ma:contentTypeVersion="12" ma:contentTypeDescription="Vytvoří nový dokument" ma:contentTypeScope="" ma:versionID="eff19cdf78642efe6a725c4b3602a7e6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7b5178510a0b05c143967025bdfe25e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B41CD4-1CCE-4C12-B3C8-6A62E70D579E}"/>
</file>

<file path=customXml/itemProps2.xml><?xml version="1.0" encoding="utf-8"?>
<ds:datastoreItem xmlns:ds="http://schemas.openxmlformats.org/officeDocument/2006/customXml" ds:itemID="{40914E4A-E11C-4E99-BD0C-767A04310972}"/>
</file>

<file path=customXml/itemProps3.xml><?xml version="1.0" encoding="utf-8"?>
<ds:datastoreItem xmlns:ds="http://schemas.openxmlformats.org/officeDocument/2006/customXml" ds:itemID="{BC7490A0-FDE9-4583-A66B-B539DF7329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Vývoj dokument</vt:lpstr>
      <vt:lpstr>IH</vt:lpstr>
      <vt:lpstr>JK</vt:lpstr>
      <vt:lpstr>LD</vt:lpstr>
      <vt:lpstr>RN</vt:lpstr>
      <vt:lpstr>ZK</vt:lpstr>
      <vt:lpstr>'Vývoj dokument'!Oblast_tisku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Vojkůvková</dc:creator>
  <cp:lastModifiedBy>Monika Bartošová</cp:lastModifiedBy>
  <cp:lastPrinted>2015-07-13T10:02:24Z</cp:lastPrinted>
  <dcterms:created xsi:type="dcterms:W3CDTF">2013-12-06T22:03:05Z</dcterms:created>
  <dcterms:modified xsi:type="dcterms:W3CDTF">2018-02-26T13:59:43Z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</Properties>
</file>