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25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19\11. jednání - září 1\"/>
    </mc:Choice>
  </mc:AlternateContent>
  <xr:revisionPtr revIDLastSave="0" documentId="8_{990406D3-5FD0-45B6-ABE9-545E73F12503}" xr6:coauthVersionLast="47" xr6:coauthVersionMax="47" xr10:uidLastSave="{00000000-0000-0000-0000-000000000000}"/>
  <bookViews>
    <workbookView xWindow="28680" yWindow="2580" windowWidth="21840" windowHeight="13740" xr2:uid="{00000000-000D-0000-FFFF-FFFF00000000}"/>
  </bookViews>
  <sheets>
    <sheet name="neperiodicke publikace" sheetId="2" r:id="rId1"/>
    <sheet name="HB" sheetId="3" r:id="rId2"/>
    <sheet name="JarK" sheetId="4" r:id="rId3"/>
    <sheet name="JK" sheetId="5" r:id="rId4"/>
    <sheet name="MŠ" sheetId="6" r:id="rId5"/>
    <sheet name="OZ" sheetId="7" r:id="rId6"/>
    <sheet name="PV" sheetId="8" r:id="rId7"/>
    <sheet name="RN" sheetId="9" r:id="rId8"/>
  </sheets>
  <definedNames>
    <definedName name="_xlnm.Print_Area" localSheetId="0">'neperiodicke publikace'!$A$1:$Y$29</definedName>
  </definedNames>
  <calcPr calcId="191028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9" l="1"/>
  <c r="D23" i="9"/>
  <c r="Q22" i="9"/>
  <c r="Q21" i="9"/>
  <c r="Q20" i="9"/>
  <c r="Q19" i="9"/>
  <c r="Q18" i="9"/>
  <c r="Q17" i="9"/>
  <c r="Q16" i="9"/>
  <c r="Q15" i="9"/>
  <c r="E23" i="8"/>
  <c r="D23" i="8"/>
  <c r="Q22" i="8"/>
  <c r="Q21" i="8"/>
  <c r="Q20" i="8"/>
  <c r="Q19" i="8"/>
  <c r="Q18" i="8"/>
  <c r="Q17" i="8"/>
  <c r="Q16" i="8"/>
  <c r="Q15" i="8"/>
  <c r="E23" i="7"/>
  <c r="D23" i="7"/>
  <c r="Q22" i="7"/>
  <c r="Q21" i="7"/>
  <c r="Q20" i="7"/>
  <c r="Q19" i="7"/>
  <c r="Q18" i="7"/>
  <c r="Q17" i="7"/>
  <c r="Q16" i="7"/>
  <c r="Q15" i="7"/>
  <c r="E23" i="6"/>
  <c r="D23" i="6"/>
  <c r="Q22" i="6"/>
  <c r="Q21" i="6"/>
  <c r="Q20" i="6"/>
  <c r="Q19" i="6"/>
  <c r="Q18" i="6"/>
  <c r="Q17" i="6"/>
  <c r="Q16" i="6"/>
  <c r="Q15" i="6"/>
  <c r="E23" i="5"/>
  <c r="D23" i="5"/>
  <c r="Q22" i="5"/>
  <c r="Q21" i="5"/>
  <c r="Q20" i="5"/>
  <c r="Q19" i="5"/>
  <c r="Q18" i="5"/>
  <c r="Q17" i="5"/>
  <c r="Q16" i="5"/>
  <c r="Q15" i="5"/>
  <c r="E23" i="4"/>
  <c r="D23" i="4"/>
  <c r="Q22" i="4"/>
  <c r="Q21" i="4"/>
  <c r="Q20" i="4"/>
  <c r="Q19" i="4"/>
  <c r="Q18" i="4"/>
  <c r="Q17" i="4"/>
  <c r="Q16" i="4"/>
  <c r="Q15" i="4"/>
  <c r="Q16" i="3"/>
  <c r="Q17" i="3"/>
  <c r="Q21" i="3"/>
  <c r="Q18" i="3"/>
  <c r="Q22" i="3"/>
  <c r="Q19" i="3"/>
  <c r="Q15" i="3"/>
  <c r="Q20" i="3"/>
  <c r="E23" i="3"/>
  <c r="D23" i="3"/>
  <c r="E23" i="2" l="1"/>
  <c r="D23" i="2"/>
  <c r="R23" i="2" l="1"/>
  <c r="R24" i="2" s="1"/>
</calcChain>
</file>

<file path=xl/sharedStrings.xml><?xml version="1.0" encoding="utf-8"?>
<sst xmlns="http://schemas.openxmlformats.org/spreadsheetml/2006/main" count="806" uniqueCount="89">
  <si>
    <t>Neperiodické publikace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</si>
  <si>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2019-6-2-7</t>
    </r>
  </si>
  <si>
    <t>Cíle podpory kinematografie:</t>
  </si>
  <si>
    <r>
      <t xml:space="preserve">Dotační okruh: </t>
    </r>
    <r>
      <rPr>
        <sz val="11"/>
        <color theme="1"/>
        <rFont val="Calibri"/>
        <family val="2"/>
        <charset val="238"/>
        <scheme val="minor"/>
      </rPr>
      <t>6. publikační činnost v oblasti kinematografie a činnost v oblasti filmové vědy</t>
    </r>
  </si>
  <si>
    <t>1. podpora odborné i popularizační publikační činnosti</t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</si>
  <si>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10.5.2019 - 10.6.2019</t>
    </r>
  </si>
  <si>
    <t>2. podpora rozvoje oboru filmové vědy a audiovizuálních studií</t>
  </si>
  <si>
    <t>Finanční alokace: 1 000 000 Kč</t>
  </si>
  <si>
    <t>3. podpora rozvoje kinematografie prostřednictvím kvalifikované reflexe</t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</si>
  <si>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 září 2022</t>
    </r>
  </si>
  <si>
    <t>Specifikace dotačního okruhu</t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</si>
  <si>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investiční dotace</t>
    </r>
  </si>
  <si>
    <t xml:space="preserve">Podpora kinematografie je určena pro projekty zaměřené na vydávání odborných a populárněvědeckých neperiodických publikací.
</t>
  </si>
  <si>
    <t>Projekty této výzvy budou na základě usnesení Rady č. 248/2019 hrazeny ze státní dotace 2019.</t>
  </si>
  <si>
    <t>evidenční číslo projektu</t>
  </si>
  <si>
    <t>název žadatele</t>
  </si>
  <si>
    <t>název projektu</t>
  </si>
  <si>
    <t>celkový rozpočet projektu</t>
  </si>
  <si>
    <t>požadovaná podpora</t>
  </si>
  <si>
    <t>expert: první losované pořadí</t>
  </si>
  <si>
    <t>expert: druhé losované pořadí</t>
  </si>
  <si>
    <t xml:space="preserve">Odborná kvalita projektu </t>
  </si>
  <si>
    <t>Personální zajištění projektu</t>
  </si>
  <si>
    <t>Přínos a význam pro českou a evropskou kinematografii</t>
  </si>
  <si>
    <t>Srozumitelnost a úplnost podané žádosti včetně příloh</t>
  </si>
  <si>
    <t>Ekonomické parametry projektu</t>
  </si>
  <si>
    <t>Distribuční a marketingová strategie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</si>
  <si>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</si>
  <si>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</si>
  <si>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</si>
  <si>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</si>
  <si>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</si>
  <si>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</si>
  <si>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</si>
  <si>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</si>
  <si>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</si>
  <si>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</si>
  <si>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jméno experta</t>
  </si>
  <si>
    <t>doporučení</t>
  </si>
  <si>
    <t>0-40</t>
  </si>
  <si>
    <t>0-15</t>
  </si>
  <si>
    <t>0-5</t>
  </si>
  <si>
    <t>0-10</t>
  </si>
  <si>
    <t>3058/2019</t>
  </si>
  <si>
    <t>Národní filmový archiv p.o.</t>
  </si>
  <si>
    <t>Kristián v montérkách - hvězdná osobnost Oldřicha Nového v letech 1936-1969</t>
  </si>
  <si>
    <t>Slováková, Andrea</t>
  </si>
  <si>
    <t>ano</t>
  </si>
  <si>
    <t>Lukeš, Jan</t>
  </si>
  <si>
    <t>investiční dotace</t>
  </si>
  <si>
    <t>ne</t>
  </si>
  <si>
    <t>55%</t>
  </si>
  <si>
    <t>3041/2019</t>
  </si>
  <si>
    <t>Mgr. Václav Žák (nakl. Casablanca)</t>
  </si>
  <si>
    <t>Vydání knižní monografie "Fenomén italský western. Sociokulturní charakteristika jednoho žánru"</t>
  </si>
  <si>
    <t>Blažek, Petr</t>
  </si>
  <si>
    <t>x</t>
  </si>
  <si>
    <t>Gregor, Lukáš</t>
  </si>
  <si>
    <t>60%</t>
  </si>
  <si>
    <t>70%</t>
  </si>
  <si>
    <t>30.10.2021</t>
  </si>
  <si>
    <t>31.10.2021</t>
  </si>
  <si>
    <t>3042/2019</t>
  </si>
  <si>
    <t>Vydání kolektivní monografie "Film a dějiny 8. Válka"</t>
  </si>
  <si>
    <t>Svatoňová, Kateřina</t>
  </si>
  <si>
    <t>Szczepanik, Petr</t>
  </si>
  <si>
    <t>67%</t>
  </si>
  <si>
    <t>28.2.2021</t>
  </si>
  <si>
    <t>3071/2019</t>
  </si>
  <si>
    <t>Are | are-events.org z.s.</t>
  </si>
  <si>
    <r>
      <t>Ester Krumbachová: Skryté formy režie/Souvislosti</t>
    </r>
    <r>
      <rPr>
        <sz val="9.5"/>
        <color indexed="8"/>
        <rFont val="Arial"/>
        <family val="2"/>
        <charset val="238"/>
      </rPr>
      <t xml:space="preserve"> filmové, literární, kostýmní a výtvarné tvorby autorky.</t>
    </r>
  </si>
  <si>
    <t>Foll, Jan</t>
  </si>
  <si>
    <t>Skopal, Pavel</t>
  </si>
  <si>
    <t>3050/2019</t>
  </si>
  <si>
    <t>Filmový klub ve Vsetíně z.s.</t>
  </si>
  <si>
    <t>Říkali nám: "Česká škola"</t>
  </si>
  <si>
    <t>Skupa, Lukáš</t>
  </si>
  <si>
    <t>3074/2019</t>
  </si>
  <si>
    <t>Nová beseda z.s.</t>
  </si>
  <si>
    <t>Filmové právo - aktualizované a rozšířené druhé vydání</t>
  </si>
  <si>
    <t>Jílek, Jan</t>
  </si>
  <si>
    <t>3057/2019</t>
  </si>
  <si>
    <t>Filmová kniha</t>
  </si>
  <si>
    <t>Voráč, Jiří</t>
  </si>
  <si>
    <t>Klusáková, Veronika</t>
  </si>
  <si>
    <t>3026/2019</t>
  </si>
  <si>
    <t>wo-men s.r.o.</t>
  </si>
  <si>
    <t>Ženy o ženách. Intimita tvorby českého ženského filmového a literárního dokumentu.</t>
  </si>
  <si>
    <t>zbývá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</si>
</sst>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sz val="10"/>
      <color indexed="8"/>
      <name val="Arial"/>
      <family val="2"/>
      <charset val="238"/>
    </font>
    <font>
      <sz val="9.5"/>
      <color rgb="FF000000"/>
      <name val="Arial"/>
      <family val="2"/>
      <charset val="238"/>
    </font>
    <font>
      <sz val="9.5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rgb="FFB4B4B4"/>
      </left>
      <right/>
      <top style="thin">
        <color rgb="FFB4B4B4"/>
      </top>
      <bottom/>
      <diagonal/>
    </border>
    <border>
      <left/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/>
      <top/>
      <bottom style="thin">
        <color rgb="FFB4B4B4"/>
      </bottom>
      <diagonal/>
    </border>
    <border>
      <left/>
      <right style="thin">
        <color rgb="FFB4B4B4"/>
      </right>
      <top/>
      <bottom style="thin">
        <color rgb="FFB4B4B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0" fontId="5" fillId="0" borderId="0"/>
    <xf numFmtId="9" fontId="8" fillId="0" borderId="0" applyFont="0" applyFill="0" applyBorder="0" applyAlignment="0" applyProtection="0"/>
  </cellStyleXfs>
  <cellXfs count="56">
    <xf numFmtId="0" fontId="0" fillId="0" borderId="0" xfId="0"/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2" fontId="4" fillId="2" borderId="0" xfId="0" applyNumberFormat="1" applyFont="1" applyFill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3" fontId="4" fillId="2" borderId="0" xfId="0" applyNumberFormat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4" fillId="0" borderId="9" xfId="0" applyFont="1" applyBorder="1"/>
    <xf numFmtId="2" fontId="4" fillId="0" borderId="9" xfId="0" applyNumberFormat="1" applyFont="1" applyBorder="1" applyAlignment="1">
      <alignment horizontal="left" vertical="top"/>
    </xf>
    <xf numFmtId="3" fontId="4" fillId="0" borderId="9" xfId="0" applyNumberFormat="1" applyFont="1" applyBorder="1" applyAlignment="1">
      <alignment horizontal="left" vertical="top"/>
    </xf>
    <xf numFmtId="49" fontId="4" fillId="0" borderId="9" xfId="0" applyNumberFormat="1" applyFont="1" applyBorder="1" applyAlignment="1">
      <alignment horizontal="left" vertical="top"/>
    </xf>
    <xf numFmtId="9" fontId="6" fillId="0" borderId="9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49" fontId="6" fillId="0" borderId="9" xfId="0" applyNumberFormat="1" applyFont="1" applyBorder="1" applyAlignment="1">
      <alignment horizontal="center" wrapText="1"/>
    </xf>
    <xf numFmtId="49" fontId="6" fillId="0" borderId="9" xfId="0" applyNumberFormat="1" applyFont="1" applyBorder="1"/>
    <xf numFmtId="1" fontId="4" fillId="0" borderId="9" xfId="0" applyNumberFormat="1" applyFont="1" applyBorder="1" applyAlignment="1">
      <alignment horizontal="left" vertical="top"/>
    </xf>
    <xf numFmtId="0" fontId="6" fillId="0" borderId="9" xfId="0" applyFont="1" applyBorder="1" applyAlignment="1">
      <alignment horizontal="center" wrapText="1"/>
    </xf>
    <xf numFmtId="0" fontId="6" fillId="0" borderId="9" xfId="0" applyFont="1" applyBorder="1" applyAlignment="1">
      <alignment wrapText="1"/>
    </xf>
    <xf numFmtId="9" fontId="6" fillId="0" borderId="9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 applyProtection="1">
      <alignment horizontal="left" vertical="top"/>
      <protection locked="0"/>
    </xf>
    <xf numFmtId="3" fontId="6" fillId="0" borderId="9" xfId="0" applyNumberFormat="1" applyFont="1" applyBorder="1" applyAlignment="1">
      <alignment horizontal="right"/>
    </xf>
    <xf numFmtId="3" fontId="6" fillId="0" borderId="9" xfId="0" applyNumberFormat="1" applyFont="1" applyBorder="1"/>
    <xf numFmtId="3" fontId="6" fillId="0" borderId="9" xfId="0" applyNumberFormat="1" applyFont="1" applyBorder="1" applyAlignment="1">
      <alignment wrapText="1"/>
    </xf>
    <xf numFmtId="3" fontId="7" fillId="0" borderId="9" xfId="1" applyNumberFormat="1" applyFont="1" applyBorder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top"/>
    </xf>
    <xf numFmtId="0" fontId="4" fillId="2" borderId="0" xfId="0" applyFont="1" applyFill="1" applyAlignment="1">
      <alignment horizontal="left" vertical="top" wrapText="1"/>
    </xf>
    <xf numFmtId="0" fontId="1" fillId="2" borderId="2" xfId="0" applyFont="1" applyFill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 wrapText="1"/>
    </xf>
    <xf numFmtId="3" fontId="4" fillId="2" borderId="1" xfId="0" applyNumberFormat="1" applyFont="1" applyFill="1" applyBorder="1" applyAlignment="1">
      <alignment horizontal="left" vertical="top"/>
    </xf>
    <xf numFmtId="49" fontId="6" fillId="0" borderId="9" xfId="0" applyNumberFormat="1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2" fontId="6" fillId="0" borderId="9" xfId="0" applyNumberFormat="1" applyFont="1" applyBorder="1" applyAlignment="1">
      <alignment horizontal="left"/>
    </xf>
    <xf numFmtId="2" fontId="6" fillId="0" borderId="9" xfId="0" applyNumberFormat="1" applyFont="1" applyBorder="1" applyAlignment="1">
      <alignment horizontal="left" wrapText="1"/>
    </xf>
    <xf numFmtId="9" fontId="4" fillId="2" borderId="0" xfId="2" applyFont="1" applyFill="1" applyBorder="1" applyAlignment="1">
      <alignment horizontal="left" vertical="top"/>
    </xf>
    <xf numFmtId="49" fontId="4" fillId="0" borderId="9" xfId="0" applyNumberFormat="1" applyFont="1" applyBorder="1" applyAlignment="1">
      <alignment horizontal="center"/>
    </xf>
    <xf numFmtId="14" fontId="6" fillId="0" borderId="9" xfId="0" applyNumberFormat="1" applyFont="1" applyBorder="1" applyAlignment="1">
      <alignment horizontal="center"/>
    </xf>
    <xf numFmtId="49" fontId="4" fillId="0" borderId="9" xfId="0" applyNumberFormat="1" applyFont="1" applyBorder="1" applyAlignment="1">
      <alignment horizontal="center" wrapText="1"/>
    </xf>
    <xf numFmtId="14" fontId="6" fillId="0" borderId="9" xfId="0" applyNumberFormat="1" applyFont="1" applyBorder="1" applyAlignment="1">
      <alignment horizontal="center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2" fontId="1" fillId="2" borderId="4" xfId="0" applyNumberFormat="1" applyFont="1" applyFill="1" applyBorder="1" applyAlignment="1">
      <alignment horizontal="left" vertical="top" wrapText="1"/>
    </xf>
    <xf numFmtId="0" fontId="1" fillId="2" borderId="7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2" fontId="1" fillId="2" borderId="2" xfId="0" applyNumberFormat="1" applyFont="1" applyFill="1" applyBorder="1" applyAlignment="1">
      <alignment horizontal="left" vertical="top" wrapText="1"/>
    </xf>
    <xf numFmtId="9" fontId="1" fillId="2" borderId="2" xfId="0" applyNumberFormat="1" applyFont="1" applyFill="1" applyBorder="1" applyAlignment="1">
      <alignment horizontal="left" vertical="top" wrapText="1"/>
    </xf>
    <xf numFmtId="14" fontId="1" fillId="2" borderId="2" xfId="0" applyNumberFormat="1" applyFont="1" applyFill="1" applyBorder="1" applyAlignment="1">
      <alignment horizontal="left" vertical="top" wrapText="1"/>
    </xf>
  </cellXfs>
  <cellStyles count="3">
    <cellStyle name="Normální" xfId="0" builtinId="0"/>
    <cellStyle name="normální_brutalni tabulka(2aaa" xfId="1" xr:uid="{00000000-0005-0000-0000-000001000000}"/>
    <cellStyle name="Procenta" xfId="2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K24"/>
  <sheetViews>
    <sheetView tabSelected="1" zoomScale="78" zoomScaleNormal="78"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8" width="14.42578125" style="2" customWidth="1"/>
    <col min="19" max="19" width="15" style="2" customWidth="1"/>
    <col min="20" max="20" width="10.28515625" style="2" customWidth="1"/>
    <col min="21" max="22" width="9.28515625" style="2" customWidth="1"/>
    <col min="23" max="23" width="10.28515625" style="2" customWidth="1"/>
    <col min="24" max="25" width="15.7109375" style="2" customWidth="1"/>
    <col min="26" max="16384" width="9.140625" style="2"/>
  </cols>
  <sheetData>
    <row r="1" spans="1:89" ht="38.25" customHeight="1">
      <c r="A1" s="1" t="s">
        <v>0</v>
      </c>
    </row>
    <row r="2" spans="1:89" ht="15" customHeight="1">
      <c r="A2" s="6" t="s">
        <v>1</v>
      </c>
      <c r="D2" s="6" t="s">
        <v>2</v>
      </c>
    </row>
    <row r="3" spans="1:89" ht="15" customHeight="1">
      <c r="A3" s="6" t="s">
        <v>3</v>
      </c>
      <c r="D3" s="2" t="s">
        <v>4</v>
      </c>
    </row>
    <row r="4" spans="1:89" ht="15" customHeight="1">
      <c r="A4" s="6" t="s">
        <v>5</v>
      </c>
      <c r="D4" s="2" t="s">
        <v>6</v>
      </c>
    </row>
    <row r="5" spans="1:89" ht="15" customHeight="1">
      <c r="A5" s="6" t="s">
        <v>7</v>
      </c>
      <c r="D5" s="2" t="s">
        <v>8</v>
      </c>
    </row>
    <row r="6" spans="1:89" ht="15" customHeight="1">
      <c r="A6" s="43" t="s">
        <v>9</v>
      </c>
      <c r="B6" s="43"/>
      <c r="C6" s="43"/>
    </row>
    <row r="7" spans="1:89" ht="15" customHeight="1">
      <c r="D7" s="6" t="s">
        <v>10</v>
      </c>
    </row>
    <row r="8" spans="1:89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89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89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89" ht="15" customHeight="1">
      <c r="A11" s="6"/>
    </row>
    <row r="12" spans="1:89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  <c r="R12" s="42" t="s">
        <v>29</v>
      </c>
      <c r="S12" s="42" t="s">
        <v>30</v>
      </c>
      <c r="T12" s="42" t="s">
        <v>31</v>
      </c>
      <c r="U12" s="42" t="s">
        <v>32</v>
      </c>
      <c r="V12" s="42" t="s">
        <v>33</v>
      </c>
      <c r="W12" s="42" t="s">
        <v>34</v>
      </c>
      <c r="X12" s="42" t="s">
        <v>35</v>
      </c>
      <c r="Y12" s="42" t="s">
        <v>36</v>
      </c>
    </row>
    <row r="13" spans="1:89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</row>
    <row r="14" spans="1:89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  <c r="R14" s="29"/>
      <c r="S14" s="29"/>
      <c r="T14" s="29"/>
      <c r="U14" s="29"/>
      <c r="V14" s="29"/>
      <c r="W14" s="54"/>
      <c r="X14" s="29"/>
      <c r="Y14" s="55"/>
    </row>
    <row r="15" spans="1:89" s="4" customFormat="1" ht="12.75" customHeight="1">
      <c r="A15" s="15" t="s">
        <v>43</v>
      </c>
      <c r="B15" s="9" t="s">
        <v>44</v>
      </c>
      <c r="C15" s="9" t="s">
        <v>45</v>
      </c>
      <c r="D15" s="24">
        <v>394400</v>
      </c>
      <c r="E15" s="24">
        <v>195000</v>
      </c>
      <c r="F15" s="9" t="s">
        <v>46</v>
      </c>
      <c r="G15" s="18" t="s">
        <v>47</v>
      </c>
      <c r="H15" s="9" t="s">
        <v>48</v>
      </c>
      <c r="I15" s="18" t="s">
        <v>47</v>
      </c>
      <c r="J15" s="11">
        <v>35.571399999999997</v>
      </c>
      <c r="K15" s="11">
        <v>13.428599999999999</v>
      </c>
      <c r="L15" s="11">
        <v>13.428599999999999</v>
      </c>
      <c r="M15" s="11">
        <v>4</v>
      </c>
      <c r="N15" s="11">
        <v>7</v>
      </c>
      <c r="O15" s="11">
        <v>8.1428999999999991</v>
      </c>
      <c r="P15" s="11">
        <v>4</v>
      </c>
      <c r="Q15" s="11">
        <v>85.571399999999997</v>
      </c>
      <c r="R15" s="32">
        <v>150000</v>
      </c>
      <c r="S15" s="12" t="s">
        <v>49</v>
      </c>
      <c r="T15" s="8" t="s">
        <v>50</v>
      </c>
      <c r="U15" s="38" t="s">
        <v>47</v>
      </c>
      <c r="V15" s="14">
        <v>0.49</v>
      </c>
      <c r="W15" s="38" t="s">
        <v>51</v>
      </c>
      <c r="X15" s="39">
        <v>44651</v>
      </c>
      <c r="Y15" s="39">
        <v>44651</v>
      </c>
      <c r="Z15" s="37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</row>
    <row r="16" spans="1:89" s="4" customFormat="1" ht="12.75" customHeight="1">
      <c r="A16" s="33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33.142899999999997</v>
      </c>
      <c r="K16" s="11">
        <v>12.857100000000001</v>
      </c>
      <c r="L16" s="11">
        <v>12.142899999999999</v>
      </c>
      <c r="M16" s="11">
        <v>4</v>
      </c>
      <c r="N16" s="11">
        <v>7</v>
      </c>
      <c r="O16" s="11">
        <v>8.5714000000000006</v>
      </c>
      <c r="P16" s="11">
        <v>4.5713999999999997</v>
      </c>
      <c r="Q16" s="11">
        <v>82.285700000000006</v>
      </c>
      <c r="R16" s="12">
        <v>120000</v>
      </c>
      <c r="S16" s="12" t="s">
        <v>49</v>
      </c>
      <c r="T16" s="16" t="s">
        <v>47</v>
      </c>
      <c r="U16" s="38" t="s">
        <v>47</v>
      </c>
      <c r="V16" s="16" t="s">
        <v>58</v>
      </c>
      <c r="W16" s="38" t="s">
        <v>59</v>
      </c>
      <c r="X16" s="40" t="s">
        <v>60</v>
      </c>
      <c r="Y16" s="38" t="s">
        <v>61</v>
      </c>
      <c r="Z16" s="37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</row>
    <row r="17" spans="1:89" s="4" customFormat="1" ht="12.75" customHeight="1">
      <c r="A17" s="33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32</v>
      </c>
      <c r="K17" s="11">
        <v>12.857100000000001</v>
      </c>
      <c r="L17" s="11">
        <v>12.142899999999999</v>
      </c>
      <c r="M17" s="11">
        <v>4</v>
      </c>
      <c r="N17" s="11">
        <v>7</v>
      </c>
      <c r="O17" s="11">
        <v>8.5714000000000006</v>
      </c>
      <c r="P17" s="11">
        <v>4.5713999999999997</v>
      </c>
      <c r="Q17" s="11">
        <v>81.142899999999997</v>
      </c>
      <c r="R17" s="12">
        <v>100000</v>
      </c>
      <c r="S17" s="12" t="s">
        <v>49</v>
      </c>
      <c r="T17" s="16" t="s">
        <v>47</v>
      </c>
      <c r="U17" s="38" t="s">
        <v>47</v>
      </c>
      <c r="V17" s="16" t="s">
        <v>66</v>
      </c>
      <c r="W17" s="38" t="s">
        <v>59</v>
      </c>
      <c r="X17" s="40" t="s">
        <v>67</v>
      </c>
      <c r="Y17" s="40" t="s">
        <v>67</v>
      </c>
      <c r="Z17" s="37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</row>
    <row r="18" spans="1:89" s="4" customFormat="1" ht="12.75" customHeight="1">
      <c r="A18" s="15" t="s">
        <v>68</v>
      </c>
      <c r="B18" s="9" t="s">
        <v>69</v>
      </c>
      <c r="C18" s="9" t="s">
        <v>70</v>
      </c>
      <c r="D18" s="26">
        <v>1649220</v>
      </c>
      <c r="E18" s="26">
        <v>420000</v>
      </c>
      <c r="F18" s="9" t="s">
        <v>71</v>
      </c>
      <c r="G18" s="18" t="s">
        <v>47</v>
      </c>
      <c r="H18" s="9" t="s">
        <v>72</v>
      </c>
      <c r="I18" s="18" t="s">
        <v>47</v>
      </c>
      <c r="J18" s="11">
        <v>34.714300000000001</v>
      </c>
      <c r="K18" s="11">
        <v>13.7143</v>
      </c>
      <c r="L18" s="11">
        <v>12.571400000000001</v>
      </c>
      <c r="M18" s="11">
        <v>2.7143000000000002</v>
      </c>
      <c r="N18" s="11">
        <v>5.7142999999999997</v>
      </c>
      <c r="O18" s="11">
        <v>6.2857000000000003</v>
      </c>
      <c r="P18" s="11">
        <v>3.1429</v>
      </c>
      <c r="Q18" s="11">
        <v>78.857100000000003</v>
      </c>
      <c r="R18" s="22">
        <v>250000</v>
      </c>
      <c r="S18" s="12" t="s">
        <v>49</v>
      </c>
      <c r="T18" s="8" t="s">
        <v>47</v>
      </c>
      <c r="U18" s="38" t="s">
        <v>47</v>
      </c>
      <c r="V18" s="14">
        <v>0.69</v>
      </c>
      <c r="W18" s="38" t="s">
        <v>59</v>
      </c>
      <c r="X18" s="39">
        <v>44196</v>
      </c>
      <c r="Y18" s="39">
        <v>44196</v>
      </c>
      <c r="Z18" s="37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</row>
    <row r="19" spans="1:89" s="4" customFormat="1" ht="12.75" customHeight="1">
      <c r="A19" s="34" t="s">
        <v>73</v>
      </c>
      <c r="B19" s="9" t="s">
        <v>74</v>
      </c>
      <c r="C19" s="20" t="s">
        <v>75</v>
      </c>
      <c r="D19" s="25">
        <v>210000</v>
      </c>
      <c r="E19" s="25">
        <v>85000</v>
      </c>
      <c r="F19" s="9" t="s">
        <v>76</v>
      </c>
      <c r="G19" s="18" t="s">
        <v>47</v>
      </c>
      <c r="H19" s="9" t="s">
        <v>64</v>
      </c>
      <c r="I19" s="18" t="s">
        <v>50</v>
      </c>
      <c r="J19" s="11">
        <v>29.571400000000001</v>
      </c>
      <c r="K19" s="11">
        <v>11</v>
      </c>
      <c r="L19" s="11">
        <v>11.428599999999999</v>
      </c>
      <c r="M19" s="11">
        <v>3.2856999999999998</v>
      </c>
      <c r="N19" s="11">
        <v>6.5713999999999997</v>
      </c>
      <c r="O19" s="11">
        <v>7.1429</v>
      </c>
      <c r="P19" s="11">
        <v>2.1429</v>
      </c>
      <c r="Q19" s="11">
        <v>71.142899999999997</v>
      </c>
      <c r="R19" s="12">
        <v>50000</v>
      </c>
      <c r="S19" s="12" t="s">
        <v>49</v>
      </c>
      <c r="T19" s="19" t="s">
        <v>47</v>
      </c>
      <c r="U19" s="38" t="s">
        <v>47</v>
      </c>
      <c r="V19" s="21">
        <v>0.64</v>
      </c>
      <c r="W19" s="38" t="s">
        <v>59</v>
      </c>
      <c r="X19" s="41">
        <v>44196</v>
      </c>
      <c r="Y19" s="41">
        <v>44196</v>
      </c>
      <c r="Z19" s="37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</row>
    <row r="20" spans="1:89" s="4" customFormat="1">
      <c r="A20" s="15" t="s">
        <v>77</v>
      </c>
      <c r="B20" s="9" t="s">
        <v>78</v>
      </c>
      <c r="C20" s="9" t="s">
        <v>79</v>
      </c>
      <c r="D20" s="24">
        <v>184300</v>
      </c>
      <c r="E20" s="24">
        <v>109800</v>
      </c>
      <c r="F20" s="10" t="s">
        <v>48</v>
      </c>
      <c r="G20" s="18" t="s">
        <v>47</v>
      </c>
      <c r="H20" s="9" t="s">
        <v>80</v>
      </c>
      <c r="I20" s="18" t="s">
        <v>47</v>
      </c>
      <c r="J20" s="11">
        <v>33.428600000000003</v>
      </c>
      <c r="K20" s="11">
        <v>13</v>
      </c>
      <c r="L20" s="11">
        <v>7.4286000000000003</v>
      </c>
      <c r="M20" s="11">
        <v>1.7142999999999999</v>
      </c>
      <c r="N20" s="11">
        <v>7</v>
      </c>
      <c r="O20" s="11">
        <v>2.1429</v>
      </c>
      <c r="P20" s="11">
        <v>4</v>
      </c>
      <c r="Q20" s="11">
        <v>68.714299999999994</v>
      </c>
      <c r="R20" s="12"/>
      <c r="S20" s="13"/>
      <c r="T20" s="8" t="s">
        <v>47</v>
      </c>
      <c r="U20" s="38"/>
      <c r="V20" s="14">
        <v>0.7</v>
      </c>
      <c r="W20" s="38"/>
      <c r="X20" s="39">
        <v>44196</v>
      </c>
      <c r="Y20" s="38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</row>
    <row r="21" spans="1:89" s="4" customFormat="1" ht="12.75" customHeight="1">
      <c r="A21" s="15" t="s">
        <v>81</v>
      </c>
      <c r="B21" s="9" t="s">
        <v>44</v>
      </c>
      <c r="C21" s="9" t="s">
        <v>82</v>
      </c>
      <c r="D21" s="24">
        <v>263700</v>
      </c>
      <c r="E21" s="24">
        <v>184000</v>
      </c>
      <c r="F21" s="10" t="s">
        <v>83</v>
      </c>
      <c r="G21" s="18" t="s">
        <v>47</v>
      </c>
      <c r="H21" s="10" t="s">
        <v>84</v>
      </c>
      <c r="I21" s="18" t="s">
        <v>50</v>
      </c>
      <c r="J21" s="11">
        <v>29.285699999999999</v>
      </c>
      <c r="K21" s="11">
        <v>12.857100000000001</v>
      </c>
      <c r="L21" s="11">
        <v>7.4286000000000003</v>
      </c>
      <c r="M21" s="11">
        <v>3.8571</v>
      </c>
      <c r="N21" s="11">
        <v>5.7142999999999997</v>
      </c>
      <c r="O21" s="11">
        <v>5.4286000000000003</v>
      </c>
      <c r="P21" s="11">
        <v>4</v>
      </c>
      <c r="Q21" s="11">
        <v>68.571399999999997</v>
      </c>
      <c r="R21" s="12"/>
      <c r="S21" s="13"/>
      <c r="T21" s="8" t="s">
        <v>47</v>
      </c>
      <c r="U21" s="38"/>
      <c r="V21" s="14">
        <v>0.7</v>
      </c>
      <c r="W21" s="38"/>
      <c r="X21" s="39">
        <v>44712</v>
      </c>
      <c r="Y21" s="38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</row>
    <row r="22" spans="1:89" s="4" customFormat="1" ht="12.75" customHeight="1">
      <c r="A22" s="15" t="s">
        <v>85</v>
      </c>
      <c r="B22" s="9" t="s">
        <v>86</v>
      </c>
      <c r="C22" s="9" t="s">
        <v>87</v>
      </c>
      <c r="D22" s="23">
        <v>1037000</v>
      </c>
      <c r="E22" s="24">
        <v>291000</v>
      </c>
      <c r="F22" s="9" t="s">
        <v>72</v>
      </c>
      <c r="G22" s="30" t="s">
        <v>47</v>
      </c>
      <c r="H22" s="10" t="s">
        <v>71</v>
      </c>
      <c r="I22" s="31" t="s">
        <v>47</v>
      </c>
      <c r="J22" s="11">
        <v>19.571400000000001</v>
      </c>
      <c r="K22" s="11">
        <v>9.5714000000000006</v>
      </c>
      <c r="L22" s="11">
        <v>7.1429</v>
      </c>
      <c r="M22" s="11">
        <v>3.8571</v>
      </c>
      <c r="N22" s="11">
        <v>4.8571</v>
      </c>
      <c r="O22" s="11">
        <v>5.4286000000000003</v>
      </c>
      <c r="P22" s="11">
        <v>2</v>
      </c>
      <c r="Q22" s="11">
        <v>52.428600000000003</v>
      </c>
      <c r="R22" s="12"/>
      <c r="S22" s="13"/>
      <c r="T22" s="8" t="s">
        <v>47</v>
      </c>
      <c r="U22" s="38"/>
      <c r="V22" s="14">
        <v>0.59</v>
      </c>
      <c r="W22" s="38"/>
      <c r="X22" s="39">
        <v>43889</v>
      </c>
      <c r="Y22" s="38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</row>
    <row r="23" spans="1:89">
      <c r="D23" s="27">
        <f>SUM(D15:D22)</f>
        <v>4144620</v>
      </c>
      <c r="E23" s="27">
        <f>SUM(E15:E22)</f>
        <v>1504800</v>
      </c>
      <c r="F23" s="5"/>
      <c r="R23" s="27">
        <f>SUM(R15:R22)</f>
        <v>670000</v>
      </c>
    </row>
    <row r="24" spans="1:89">
      <c r="E24" s="5"/>
      <c r="F24" s="5"/>
      <c r="G24" s="5"/>
      <c r="H24" s="5"/>
      <c r="Q24" s="2" t="s">
        <v>88</v>
      </c>
      <c r="R24" s="27">
        <f>1000000-R23</f>
        <v>330000</v>
      </c>
    </row>
  </sheetData>
  <mergeCells count="26">
    <mergeCell ref="A6:C6"/>
    <mergeCell ref="W12:W13"/>
    <mergeCell ref="X12:X13"/>
    <mergeCell ref="Y12:Y13"/>
    <mergeCell ref="A12:A14"/>
    <mergeCell ref="B12:B14"/>
    <mergeCell ref="C12:C14"/>
    <mergeCell ref="D12:D14"/>
    <mergeCell ref="E12:E14"/>
    <mergeCell ref="F12:G13"/>
    <mergeCell ref="H12:I13"/>
    <mergeCell ref="D8:Q8"/>
    <mergeCell ref="D10:M10"/>
    <mergeCell ref="J12:J13"/>
    <mergeCell ref="K12:K13"/>
    <mergeCell ref="L12:L13"/>
    <mergeCell ref="V12:V13"/>
    <mergeCell ref="M12:M13"/>
    <mergeCell ref="N12:N13"/>
    <mergeCell ref="O12:O13"/>
    <mergeCell ref="P12:P13"/>
    <mergeCell ref="Q12:Q13"/>
    <mergeCell ref="R12:R13"/>
    <mergeCell ref="S12:S13"/>
    <mergeCell ref="T12:T13"/>
    <mergeCell ref="U12:U13"/>
  </mergeCells>
  <dataValidations count="4">
    <dataValidation type="decimal" operator="lessThanOrEqual" allowBlank="1" showInputMessage="1" showErrorMessage="1" error="max. 40" sqref="J15:J22" xr:uid="{00000000-0002-0000-0000-000000000000}">
      <formula1>40</formula1>
    </dataValidation>
    <dataValidation type="decimal" operator="lessThanOrEqual" allowBlank="1" showInputMessage="1" showErrorMessage="1" error="max. 15" sqref="K15:L22" xr:uid="{00000000-0002-0000-0000-000001000000}">
      <formula1>15</formula1>
    </dataValidation>
    <dataValidation type="decimal" operator="lessThanOrEqual" allowBlank="1" showInputMessage="1" showErrorMessage="1" error="max. 10" sqref="N15:O22" xr:uid="{00000000-0002-0000-0000-000002000000}">
      <formula1>10</formula1>
    </dataValidation>
    <dataValidation type="decimal" operator="lessThanOrEqual" allowBlank="1" showInputMessage="1" showErrorMessage="1" error="max. 5" sqref="M15:M22 P15:P22" xr:uid="{00000000-0002-0000-0000-000003000000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B0733-F239-4556-B258-EF46BFA66E97}">
  <dimension ref="A1:BY24"/>
  <sheetViews>
    <sheetView workbookViewId="0"/>
  </sheetViews>
  <sheetFormatPr defaultColWidth="9.140625" defaultRowHeight="12.7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18</v>
      </c>
      <c r="K15" s="11">
        <v>10</v>
      </c>
      <c r="L15" s="11">
        <v>8</v>
      </c>
      <c r="M15" s="11">
        <v>4</v>
      </c>
      <c r="N15" s="11">
        <v>5</v>
      </c>
      <c r="O15" s="11">
        <v>7</v>
      </c>
      <c r="P15" s="11">
        <v>2</v>
      </c>
      <c r="Q15" s="11">
        <f>SUM(J15:P15)</f>
        <v>54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36</v>
      </c>
      <c r="K16" s="11">
        <v>13</v>
      </c>
      <c r="L16" s="11">
        <v>13</v>
      </c>
      <c r="M16" s="11">
        <v>4</v>
      </c>
      <c r="N16" s="11">
        <v>7</v>
      </c>
      <c r="O16" s="11">
        <v>7</v>
      </c>
      <c r="P16" s="11">
        <v>5</v>
      </c>
      <c r="Q16" s="11">
        <f>SUM(J16:P16)</f>
        <v>85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34</v>
      </c>
      <c r="K17" s="11">
        <v>13</v>
      </c>
      <c r="L17" s="11">
        <v>12</v>
      </c>
      <c r="M17" s="11">
        <v>4</v>
      </c>
      <c r="N17" s="11">
        <v>7</v>
      </c>
      <c r="O17" s="11">
        <v>7</v>
      </c>
      <c r="P17" s="11">
        <v>5</v>
      </c>
      <c r="Q17" s="11">
        <f>SUM(J17:P17)</f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30</v>
      </c>
      <c r="K18" s="11">
        <v>10</v>
      </c>
      <c r="L18" s="11">
        <v>10</v>
      </c>
      <c r="M18" s="11">
        <v>3</v>
      </c>
      <c r="N18" s="11">
        <v>7</v>
      </c>
      <c r="O18" s="11">
        <v>8</v>
      </c>
      <c r="P18" s="11">
        <v>2</v>
      </c>
      <c r="Q18" s="11">
        <f>SUM(J18:P18)</f>
        <v>70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28</v>
      </c>
      <c r="K19" s="11">
        <v>13</v>
      </c>
      <c r="L19" s="11">
        <v>7</v>
      </c>
      <c r="M19" s="11">
        <v>4</v>
      </c>
      <c r="N19" s="11">
        <v>6</v>
      </c>
      <c r="O19" s="11">
        <v>6</v>
      </c>
      <c r="P19" s="11">
        <v>4</v>
      </c>
      <c r="Q19" s="11">
        <f>SUM(J19:P19)</f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39</v>
      </c>
      <c r="K20" s="11">
        <v>14</v>
      </c>
      <c r="L20" s="11">
        <v>15</v>
      </c>
      <c r="M20" s="11">
        <v>4</v>
      </c>
      <c r="N20" s="11">
        <v>7</v>
      </c>
      <c r="O20" s="11">
        <v>7</v>
      </c>
      <c r="P20" s="11">
        <v>4</v>
      </c>
      <c r="Q20" s="11">
        <f>SUM(J20:P20)</f>
        <v>90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36</v>
      </c>
      <c r="K21" s="11">
        <v>14</v>
      </c>
      <c r="L21" s="11">
        <v>14</v>
      </c>
      <c r="M21" s="11">
        <v>2</v>
      </c>
      <c r="N21" s="11">
        <v>6</v>
      </c>
      <c r="O21" s="11">
        <v>6</v>
      </c>
      <c r="P21" s="11">
        <v>3</v>
      </c>
      <c r="Q21" s="11">
        <f>SUM(J21:P21)</f>
        <v>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35</v>
      </c>
      <c r="K22" s="11">
        <v>14</v>
      </c>
      <c r="L22" s="11">
        <v>6</v>
      </c>
      <c r="M22" s="11">
        <v>3</v>
      </c>
      <c r="N22" s="11">
        <v>4</v>
      </c>
      <c r="O22" s="11">
        <v>3</v>
      </c>
      <c r="P22" s="11">
        <v>4</v>
      </c>
      <c r="Q22" s="11">
        <f>SUM(J22:P22)</f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>
      <c r="D23" s="27">
        <f>SUM(D15:D22)</f>
        <v>4144620</v>
      </c>
      <c r="E23" s="27">
        <f>SUM(E15:E22)</f>
        <v>1504800</v>
      </c>
      <c r="F23" s="5"/>
    </row>
    <row r="24" spans="1:77">
      <c r="E24" s="5"/>
      <c r="F24" s="5"/>
      <c r="G24" s="5"/>
      <c r="H24" s="5"/>
    </row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5" sqref="M15:M22 P15:P22" xr:uid="{61CED05C-BD66-4770-BAD7-DF468EC8295E}">
      <formula1>5</formula1>
    </dataValidation>
    <dataValidation type="decimal" operator="lessThanOrEqual" allowBlank="1" showInputMessage="1" showErrorMessage="1" error="max. 10" sqref="N15:O22" xr:uid="{77B374FF-9D2A-474C-9992-D14393D31412}">
      <formula1>10</formula1>
    </dataValidation>
    <dataValidation type="decimal" operator="lessThanOrEqual" allowBlank="1" showInputMessage="1" showErrorMessage="1" error="max. 15" sqref="K15:L22" xr:uid="{2D99238B-336D-4B09-BF5E-2CF9AE48C5A1}">
      <formula1>15</formula1>
    </dataValidation>
    <dataValidation type="decimal" operator="lessThanOrEqual" allowBlank="1" showInputMessage="1" showErrorMessage="1" error="max. 40" sqref="J15:J22" xr:uid="{9EB5F0F5-3B4C-4CC5-9C52-87D471080F6A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CF323-5EE2-49CA-A24F-2D6D62CEFB84}">
  <dimension ref="A1:BY35"/>
  <sheetViews>
    <sheetView workbookViewId="0"/>
  </sheetViews>
  <sheetFormatPr defaultColWidth="9.140625" defaultRowHeight="1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20</v>
      </c>
      <c r="K15" s="11">
        <v>9</v>
      </c>
      <c r="L15" s="11">
        <v>7</v>
      </c>
      <c r="M15" s="11">
        <v>4</v>
      </c>
      <c r="N15" s="11">
        <v>4</v>
      </c>
      <c r="O15" s="11">
        <v>5</v>
      </c>
      <c r="P15" s="11">
        <v>2</v>
      </c>
      <c r="Q15" s="11">
        <f>SUM(J15:P15)</f>
        <v>51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32</v>
      </c>
      <c r="K16" s="11">
        <v>13</v>
      </c>
      <c r="L16" s="11">
        <v>13</v>
      </c>
      <c r="M16" s="11">
        <v>4</v>
      </c>
      <c r="N16" s="11">
        <v>7</v>
      </c>
      <c r="O16" s="11">
        <v>9</v>
      </c>
      <c r="P16" s="11">
        <v>5</v>
      </c>
      <c r="Q16" s="11">
        <f>SUM(J16:P16)</f>
        <v>83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30</v>
      </c>
      <c r="K17" s="11">
        <v>13</v>
      </c>
      <c r="L17" s="11">
        <v>12</v>
      </c>
      <c r="M17" s="11">
        <v>4</v>
      </c>
      <c r="N17" s="11">
        <v>7</v>
      </c>
      <c r="O17" s="11">
        <v>9</v>
      </c>
      <c r="P17" s="11">
        <v>5</v>
      </c>
      <c r="Q17" s="11">
        <f>SUM(J17:P17)</f>
        <v>80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30</v>
      </c>
      <c r="K18" s="11">
        <v>12</v>
      </c>
      <c r="L18" s="11">
        <v>12</v>
      </c>
      <c r="M18" s="11">
        <v>3</v>
      </c>
      <c r="N18" s="11">
        <v>7</v>
      </c>
      <c r="O18" s="11">
        <v>7</v>
      </c>
      <c r="P18" s="11">
        <v>2</v>
      </c>
      <c r="Q18" s="11">
        <f>SUM(J18:P18)</f>
        <v>73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 ht="12.75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27</v>
      </c>
      <c r="K19" s="11">
        <v>12</v>
      </c>
      <c r="L19" s="11">
        <v>11</v>
      </c>
      <c r="M19" s="11">
        <v>3</v>
      </c>
      <c r="N19" s="11">
        <v>5</v>
      </c>
      <c r="O19" s="11">
        <v>6</v>
      </c>
      <c r="P19" s="11">
        <v>4</v>
      </c>
      <c r="Q19" s="11">
        <f>SUM(J19:P19)</f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33</v>
      </c>
      <c r="K20" s="11">
        <v>13</v>
      </c>
      <c r="L20" s="11">
        <v>12</v>
      </c>
      <c r="M20" s="11">
        <v>4</v>
      </c>
      <c r="N20" s="11">
        <v>7</v>
      </c>
      <c r="O20" s="11">
        <v>9</v>
      </c>
      <c r="P20" s="11">
        <v>4</v>
      </c>
      <c r="Q20" s="11">
        <f>SUM(J20:P20)</f>
        <v>82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33</v>
      </c>
      <c r="K21" s="11">
        <v>13</v>
      </c>
      <c r="L21" s="11">
        <v>14</v>
      </c>
      <c r="M21" s="11">
        <v>5</v>
      </c>
      <c r="N21" s="11">
        <v>6</v>
      </c>
      <c r="O21" s="11">
        <v>7</v>
      </c>
      <c r="P21" s="11">
        <v>4</v>
      </c>
      <c r="Q21" s="11">
        <f>SUM(J21:P21)</f>
        <v>82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30</v>
      </c>
      <c r="K22" s="11">
        <v>13</v>
      </c>
      <c r="L22" s="11">
        <v>13</v>
      </c>
      <c r="M22" s="11">
        <v>1</v>
      </c>
      <c r="N22" s="11">
        <v>7</v>
      </c>
      <c r="O22" s="11">
        <v>0</v>
      </c>
      <c r="P22" s="11">
        <v>4</v>
      </c>
      <c r="Q22" s="11">
        <f>SUM(J22:P22)</f>
        <v>68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12.75">
      <c r="D23" s="27">
        <f>SUM(D15:D22)</f>
        <v>4144620</v>
      </c>
      <c r="E23" s="27">
        <f>SUM(E15:E22)</f>
        <v>1504800</v>
      </c>
      <c r="F23" s="5"/>
    </row>
    <row r="24" spans="1:77" ht="12.75">
      <c r="E24" s="5"/>
      <c r="F24" s="5"/>
      <c r="G24" s="5"/>
      <c r="H24" s="5"/>
    </row>
    <row r="32" spans="1:77" ht="12.75"/>
    <row r="33" ht="12.75"/>
    <row r="34" ht="12.75"/>
    <row r="35" ht="12.75"/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22" xr:uid="{86689DA7-8EF7-4E2B-BA2C-9266F751BA5C}">
      <formula1>40</formula1>
    </dataValidation>
    <dataValidation type="decimal" operator="lessThanOrEqual" allowBlank="1" showInputMessage="1" showErrorMessage="1" error="max. 15" sqref="K15:L22" xr:uid="{030730B4-04AE-4E84-8018-F4F1FDB278B2}">
      <formula1>15</formula1>
    </dataValidation>
    <dataValidation type="decimal" operator="lessThanOrEqual" allowBlank="1" showInputMessage="1" showErrorMessage="1" error="max. 10" sqref="N15:O22" xr:uid="{ADC87684-D3CE-431C-A8AB-CBE33A4BF7FE}">
      <formula1>10</formula1>
    </dataValidation>
    <dataValidation type="decimal" operator="lessThanOrEqual" allowBlank="1" showInputMessage="1" showErrorMessage="1" error="max. 5" sqref="M15:M22 P15:P22" xr:uid="{702726E5-41E1-4C14-B774-7F743DC2F2EF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C6025-88B1-47D7-A733-514839A9425B}">
  <dimension ref="A1:BY35"/>
  <sheetViews>
    <sheetView workbookViewId="0"/>
  </sheetViews>
  <sheetFormatPr defaultColWidth="9.140625" defaultRowHeight="1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20</v>
      </c>
      <c r="K15" s="11">
        <v>10</v>
      </c>
      <c r="L15" s="11">
        <v>7</v>
      </c>
      <c r="M15" s="11">
        <v>4</v>
      </c>
      <c r="N15" s="11">
        <v>5</v>
      </c>
      <c r="O15" s="11">
        <v>5</v>
      </c>
      <c r="P15" s="11">
        <v>2</v>
      </c>
      <c r="Q15" s="11">
        <f>SUM(J15:P15)</f>
        <v>53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30</v>
      </c>
      <c r="K16" s="11">
        <v>13</v>
      </c>
      <c r="L16" s="11">
        <v>12</v>
      </c>
      <c r="M16" s="11">
        <v>4</v>
      </c>
      <c r="N16" s="11">
        <v>7</v>
      </c>
      <c r="O16" s="11">
        <v>9</v>
      </c>
      <c r="P16" s="11">
        <v>5</v>
      </c>
      <c r="Q16" s="11">
        <f>SUM(J16:P16)</f>
        <v>80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30</v>
      </c>
      <c r="K17" s="11">
        <v>13</v>
      </c>
      <c r="L17" s="11">
        <v>12</v>
      </c>
      <c r="M17" s="11">
        <v>4</v>
      </c>
      <c r="N17" s="11">
        <v>7</v>
      </c>
      <c r="O17" s="11">
        <v>9</v>
      </c>
      <c r="P17" s="11">
        <v>5</v>
      </c>
      <c r="Q17" s="11">
        <f>SUM(J17:P17)</f>
        <v>80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30</v>
      </c>
      <c r="K18" s="11">
        <v>11</v>
      </c>
      <c r="L18" s="11">
        <v>12</v>
      </c>
      <c r="M18" s="11">
        <v>3</v>
      </c>
      <c r="N18" s="11">
        <v>6</v>
      </c>
      <c r="O18" s="11">
        <v>7</v>
      </c>
      <c r="P18" s="11">
        <v>2</v>
      </c>
      <c r="Q18" s="11">
        <f>SUM(J18:P18)</f>
        <v>71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 ht="12.75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28</v>
      </c>
      <c r="K19" s="11">
        <v>13</v>
      </c>
      <c r="L19" s="11">
        <v>8</v>
      </c>
      <c r="M19" s="11">
        <v>4</v>
      </c>
      <c r="N19" s="11">
        <v>6</v>
      </c>
      <c r="O19" s="11">
        <v>6</v>
      </c>
      <c r="P19" s="11">
        <v>4</v>
      </c>
      <c r="Q19" s="11">
        <f>SUM(J19:P19)</f>
        <v>69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32</v>
      </c>
      <c r="K20" s="11">
        <v>13</v>
      </c>
      <c r="L20" s="11">
        <v>12</v>
      </c>
      <c r="M20" s="11">
        <v>4</v>
      </c>
      <c r="N20" s="11">
        <v>7</v>
      </c>
      <c r="O20" s="11">
        <v>9</v>
      </c>
      <c r="P20" s="11">
        <v>4</v>
      </c>
      <c r="Q20" s="11">
        <f>SUM(J20:P20)</f>
        <v>81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32</v>
      </c>
      <c r="K21" s="11">
        <v>13</v>
      </c>
      <c r="L21" s="11">
        <v>13</v>
      </c>
      <c r="M21" s="11">
        <v>2</v>
      </c>
      <c r="N21" s="11">
        <v>6</v>
      </c>
      <c r="O21" s="11">
        <v>7</v>
      </c>
      <c r="P21" s="11">
        <v>3</v>
      </c>
      <c r="Q21" s="11">
        <f>SUM(J21:P21)</f>
        <v>76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30</v>
      </c>
      <c r="K22" s="11">
        <v>13</v>
      </c>
      <c r="L22" s="11">
        <v>7</v>
      </c>
      <c r="M22" s="11">
        <v>2</v>
      </c>
      <c r="N22" s="11">
        <v>8</v>
      </c>
      <c r="O22" s="11">
        <v>5</v>
      </c>
      <c r="P22" s="11">
        <v>4</v>
      </c>
      <c r="Q22" s="11">
        <f>SUM(J22:P22)</f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12.75">
      <c r="D23" s="27">
        <f>SUM(D15:D22)</f>
        <v>4144620</v>
      </c>
      <c r="E23" s="27">
        <f>SUM(E15:E22)</f>
        <v>1504800</v>
      </c>
      <c r="F23" s="5"/>
    </row>
    <row r="24" spans="1:77" ht="12.75">
      <c r="E24" s="5"/>
      <c r="F24" s="5"/>
      <c r="G24" s="5"/>
      <c r="H24" s="5"/>
    </row>
    <row r="32" spans="1:77" ht="12.75"/>
    <row r="33" ht="12.75"/>
    <row r="34" ht="12.75"/>
    <row r="35" ht="12.75"/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22" xr:uid="{B76A556D-6817-4533-A756-8D38CA735A88}">
      <formula1>40</formula1>
    </dataValidation>
    <dataValidation type="decimal" operator="lessThanOrEqual" allowBlank="1" showInputMessage="1" showErrorMessage="1" error="max. 15" sqref="K15:L22" xr:uid="{915D107C-FCF2-4733-B9EF-F6BD4111136C}">
      <formula1>15</formula1>
    </dataValidation>
    <dataValidation type="decimal" operator="lessThanOrEqual" allowBlank="1" showInputMessage="1" showErrorMessage="1" error="max. 10" sqref="N15:O22" xr:uid="{B8B2D2A1-EB64-453B-AD3F-9EEE57055036}">
      <formula1>10</formula1>
    </dataValidation>
    <dataValidation type="decimal" operator="lessThanOrEqual" allowBlank="1" showInputMessage="1" showErrorMessage="1" error="max. 5" sqref="M15:M22 P15:P22" xr:uid="{6EB80277-4C98-4A3A-8994-EA00E01E8ED3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A45DE-B036-49FB-BD09-5FB3E6E6945A}">
  <dimension ref="A1:BY35"/>
  <sheetViews>
    <sheetView workbookViewId="0"/>
  </sheetViews>
  <sheetFormatPr defaultColWidth="9.140625" defaultRowHeight="1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25</v>
      </c>
      <c r="K15" s="11">
        <v>10</v>
      </c>
      <c r="L15" s="11">
        <v>9</v>
      </c>
      <c r="M15" s="11">
        <v>4</v>
      </c>
      <c r="N15" s="11">
        <v>5</v>
      </c>
      <c r="O15" s="11">
        <v>6</v>
      </c>
      <c r="P15" s="11">
        <v>2</v>
      </c>
      <c r="Q15" s="11">
        <f>SUM(J15:P15)</f>
        <v>61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32</v>
      </c>
      <c r="K16" s="11">
        <v>13</v>
      </c>
      <c r="L16" s="11">
        <v>12</v>
      </c>
      <c r="M16" s="11">
        <v>4</v>
      </c>
      <c r="N16" s="11">
        <v>7</v>
      </c>
      <c r="O16" s="11">
        <v>9</v>
      </c>
      <c r="P16" s="11">
        <v>5</v>
      </c>
      <c r="Q16" s="11">
        <f>SUM(J16:P16)</f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30</v>
      </c>
      <c r="K17" s="11">
        <v>13</v>
      </c>
      <c r="L17" s="11">
        <v>11</v>
      </c>
      <c r="M17" s="11">
        <v>4</v>
      </c>
      <c r="N17" s="11">
        <v>7</v>
      </c>
      <c r="O17" s="11">
        <v>9</v>
      </c>
      <c r="P17" s="11">
        <v>5</v>
      </c>
      <c r="Q17" s="11">
        <f>SUM(J17:P17)</f>
        <v>79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29</v>
      </c>
      <c r="K18" s="11">
        <v>11</v>
      </c>
      <c r="L18" s="11">
        <v>11</v>
      </c>
      <c r="M18" s="11">
        <v>5</v>
      </c>
      <c r="N18" s="11">
        <v>6</v>
      </c>
      <c r="O18" s="11">
        <v>8</v>
      </c>
      <c r="P18" s="11">
        <v>2</v>
      </c>
      <c r="Q18" s="11">
        <f>SUM(J18:P18)</f>
        <v>72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 ht="12.75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30</v>
      </c>
      <c r="K19" s="11">
        <v>12</v>
      </c>
      <c r="L19" s="11">
        <v>7</v>
      </c>
      <c r="M19" s="11">
        <v>4</v>
      </c>
      <c r="N19" s="11">
        <v>6</v>
      </c>
      <c r="O19" s="11">
        <v>5</v>
      </c>
      <c r="P19" s="11">
        <v>4</v>
      </c>
      <c r="Q19" s="11">
        <f>SUM(J19:P19)</f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32</v>
      </c>
      <c r="K20" s="11">
        <v>14</v>
      </c>
      <c r="L20" s="11">
        <v>14</v>
      </c>
      <c r="M20" s="11">
        <v>4</v>
      </c>
      <c r="N20" s="11">
        <v>7</v>
      </c>
      <c r="O20" s="11">
        <v>8</v>
      </c>
      <c r="P20" s="11">
        <v>4</v>
      </c>
      <c r="Q20" s="11">
        <f>SUM(J20:P20)</f>
        <v>83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34</v>
      </c>
      <c r="K21" s="11">
        <v>14</v>
      </c>
      <c r="L21" s="11">
        <v>12</v>
      </c>
      <c r="M21" s="11">
        <v>3</v>
      </c>
      <c r="N21" s="11">
        <v>6</v>
      </c>
      <c r="O21" s="11">
        <v>7</v>
      </c>
      <c r="P21" s="11">
        <v>3</v>
      </c>
      <c r="Q21" s="11">
        <f>SUM(J21:P21)</f>
        <v>79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34</v>
      </c>
      <c r="K22" s="11">
        <v>13</v>
      </c>
      <c r="L22" s="11">
        <v>6</v>
      </c>
      <c r="M22" s="11">
        <v>2</v>
      </c>
      <c r="N22" s="11">
        <v>8</v>
      </c>
      <c r="O22" s="11">
        <v>2</v>
      </c>
      <c r="P22" s="11">
        <v>4</v>
      </c>
      <c r="Q22" s="11">
        <f>SUM(J22:P22)</f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12.75">
      <c r="D23" s="27">
        <f>SUM(D15:D22)</f>
        <v>4144620</v>
      </c>
      <c r="E23" s="27">
        <f>SUM(E15:E22)</f>
        <v>1504800</v>
      </c>
      <c r="F23" s="5"/>
    </row>
    <row r="24" spans="1:77" ht="12.75">
      <c r="E24" s="5"/>
      <c r="F24" s="5"/>
      <c r="G24" s="5"/>
      <c r="H24" s="5"/>
    </row>
    <row r="32" spans="1:77" ht="12.75"/>
    <row r="33" ht="12.75"/>
    <row r="34" ht="12.75"/>
    <row r="35" ht="12.75"/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22" xr:uid="{6B53615C-5BCE-4A6A-9125-40D1749AA8C5}">
      <formula1>40</formula1>
    </dataValidation>
    <dataValidation type="decimal" operator="lessThanOrEqual" allowBlank="1" showInputMessage="1" showErrorMessage="1" error="max. 15" sqref="K15:L22" xr:uid="{5E738F2A-4932-4C08-8C10-D797A0E36EE9}">
      <formula1>15</formula1>
    </dataValidation>
    <dataValidation type="decimal" operator="lessThanOrEqual" allowBlank="1" showInputMessage="1" showErrorMessage="1" error="max. 10" sqref="N15:O22" xr:uid="{D0325106-B04E-40A0-8E3F-7A074042BD92}">
      <formula1>10</formula1>
    </dataValidation>
    <dataValidation type="decimal" operator="lessThanOrEqual" allowBlank="1" showInputMessage="1" showErrorMessage="1" error="max. 5" sqref="M15:M22 P15:P22" xr:uid="{E8FE81AC-9AD8-42CD-AFFA-AE43559BD463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31EF9-9776-4959-98F2-74E243B5F31D}">
  <dimension ref="A1:BY35"/>
  <sheetViews>
    <sheetView workbookViewId="0"/>
  </sheetViews>
  <sheetFormatPr defaultColWidth="9.140625" defaultRowHeight="1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20</v>
      </c>
      <c r="K15" s="11">
        <v>10</v>
      </c>
      <c r="L15" s="11">
        <v>7</v>
      </c>
      <c r="M15" s="11">
        <v>4</v>
      </c>
      <c r="N15" s="11">
        <v>5</v>
      </c>
      <c r="O15" s="11">
        <v>5</v>
      </c>
      <c r="P15" s="11">
        <v>2</v>
      </c>
      <c r="Q15" s="11">
        <f>SUM(J15:P15)</f>
        <v>53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35</v>
      </c>
      <c r="K16" s="11">
        <v>12</v>
      </c>
      <c r="L16" s="11">
        <v>10</v>
      </c>
      <c r="M16" s="11">
        <v>4</v>
      </c>
      <c r="N16" s="11">
        <v>7</v>
      </c>
      <c r="O16" s="11">
        <v>8</v>
      </c>
      <c r="P16" s="11">
        <v>3</v>
      </c>
      <c r="Q16" s="11">
        <f>SUM(J16:P16)</f>
        <v>79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35</v>
      </c>
      <c r="K17" s="11">
        <v>12</v>
      </c>
      <c r="L17" s="11">
        <v>13</v>
      </c>
      <c r="M17" s="11">
        <v>4</v>
      </c>
      <c r="N17" s="11">
        <v>7</v>
      </c>
      <c r="O17" s="11">
        <v>8</v>
      </c>
      <c r="P17" s="11">
        <v>3</v>
      </c>
      <c r="Q17" s="11">
        <f>SUM(J17:P17)</f>
        <v>82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28</v>
      </c>
      <c r="K18" s="11">
        <v>12</v>
      </c>
      <c r="L18" s="11">
        <v>12</v>
      </c>
      <c r="M18" s="11">
        <v>3</v>
      </c>
      <c r="N18" s="11">
        <v>8</v>
      </c>
      <c r="O18" s="11">
        <v>5</v>
      </c>
      <c r="P18" s="11">
        <v>3</v>
      </c>
      <c r="Q18" s="11">
        <f>SUM(J18:P18)</f>
        <v>71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 ht="12.75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31</v>
      </c>
      <c r="K19" s="11">
        <v>15</v>
      </c>
      <c r="L19" s="11">
        <v>5</v>
      </c>
      <c r="M19" s="11">
        <v>4</v>
      </c>
      <c r="N19" s="11">
        <v>5</v>
      </c>
      <c r="O19" s="11">
        <v>4</v>
      </c>
      <c r="P19" s="11">
        <v>4</v>
      </c>
      <c r="Q19" s="11">
        <f>SUM(J19:P19)</f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40</v>
      </c>
      <c r="K20" s="11">
        <v>13</v>
      </c>
      <c r="L20" s="11">
        <v>15</v>
      </c>
      <c r="M20" s="11">
        <v>4</v>
      </c>
      <c r="N20" s="11">
        <v>7</v>
      </c>
      <c r="O20" s="11">
        <v>8</v>
      </c>
      <c r="P20" s="11">
        <v>4</v>
      </c>
      <c r="Q20" s="11">
        <f>SUM(J20:P20)</f>
        <v>91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35</v>
      </c>
      <c r="K21" s="11">
        <v>15</v>
      </c>
      <c r="L21" s="11">
        <v>15</v>
      </c>
      <c r="M21" s="11">
        <v>2</v>
      </c>
      <c r="N21" s="11">
        <v>5</v>
      </c>
      <c r="O21" s="11">
        <v>5</v>
      </c>
      <c r="P21" s="11">
        <v>3</v>
      </c>
      <c r="Q21" s="11">
        <f>SUM(J21:P21)</f>
        <v>80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35</v>
      </c>
      <c r="K22" s="11">
        <v>10</v>
      </c>
      <c r="L22" s="11">
        <v>10</v>
      </c>
      <c r="M22" s="11">
        <v>0</v>
      </c>
      <c r="N22" s="11">
        <v>10</v>
      </c>
      <c r="O22" s="11">
        <v>0</v>
      </c>
      <c r="P22" s="11">
        <v>4</v>
      </c>
      <c r="Q22" s="11">
        <f>SUM(J22:P22)</f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12.75">
      <c r="D23" s="27">
        <f>SUM(D15:D22)</f>
        <v>4144620</v>
      </c>
      <c r="E23" s="27">
        <f>SUM(E15:E22)</f>
        <v>1504800</v>
      </c>
      <c r="F23" s="5"/>
    </row>
    <row r="24" spans="1:77" ht="12.75">
      <c r="E24" s="5"/>
      <c r="F24" s="5"/>
      <c r="G24" s="5"/>
      <c r="H24" s="5"/>
    </row>
    <row r="32" spans="1:77" ht="12.75"/>
    <row r="33" ht="12.75"/>
    <row r="34" ht="12.75"/>
    <row r="35" ht="12.75"/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22" xr:uid="{3DB72423-9A7D-4792-95C6-15FF1AF20A9C}">
      <formula1>40</formula1>
    </dataValidation>
    <dataValidation type="decimal" operator="lessThanOrEqual" allowBlank="1" showInputMessage="1" showErrorMessage="1" error="max. 15" sqref="K15:L22" xr:uid="{4E8D0C3A-CFCB-4011-8248-82DE2B510ABB}">
      <formula1>15</formula1>
    </dataValidation>
    <dataValidation type="decimal" operator="lessThanOrEqual" allowBlank="1" showInputMessage="1" showErrorMessage="1" error="max. 10" sqref="N15:O22" xr:uid="{E9D05B5A-1FFC-4A29-8A39-87838D6B0B48}">
      <formula1>10</formula1>
    </dataValidation>
    <dataValidation type="decimal" operator="lessThanOrEqual" allowBlank="1" showInputMessage="1" showErrorMessage="1" error="max. 5" sqref="M15:M22 P15:P22" xr:uid="{CBBB701A-4108-4608-A7C5-64FEC40341F8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565A-A038-4151-91BF-C50E3EF50D13}">
  <dimension ref="A1:BY35"/>
  <sheetViews>
    <sheetView workbookViewId="0"/>
  </sheetViews>
  <sheetFormatPr defaultColWidth="9.140625" defaultRowHeight="1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15</v>
      </c>
      <c r="K15" s="11">
        <v>10</v>
      </c>
      <c r="L15" s="11">
        <v>5</v>
      </c>
      <c r="M15" s="11">
        <v>4</v>
      </c>
      <c r="N15" s="11">
        <v>5</v>
      </c>
      <c r="O15" s="11">
        <v>7</v>
      </c>
      <c r="P15" s="11">
        <v>2</v>
      </c>
      <c r="Q15" s="11">
        <f>SUM(J15:P15)</f>
        <v>48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35</v>
      </c>
      <c r="K16" s="11">
        <v>13</v>
      </c>
      <c r="L16" s="11">
        <v>12</v>
      </c>
      <c r="M16" s="11">
        <v>4</v>
      </c>
      <c r="N16" s="11">
        <v>7</v>
      </c>
      <c r="O16" s="11">
        <v>9</v>
      </c>
      <c r="P16" s="11">
        <v>5</v>
      </c>
      <c r="Q16" s="11">
        <f>SUM(J16:P16)</f>
        <v>85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35</v>
      </c>
      <c r="K17" s="11">
        <v>13</v>
      </c>
      <c r="L17" s="11">
        <v>13</v>
      </c>
      <c r="M17" s="11">
        <v>4</v>
      </c>
      <c r="N17" s="11">
        <v>7</v>
      </c>
      <c r="O17" s="11">
        <v>9</v>
      </c>
      <c r="P17" s="11">
        <v>5</v>
      </c>
      <c r="Q17" s="11">
        <f>SUM(J17:P17)</f>
        <v>86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28</v>
      </c>
      <c r="K18" s="11">
        <v>11</v>
      </c>
      <c r="L18" s="11">
        <v>12</v>
      </c>
      <c r="M18" s="11">
        <v>3</v>
      </c>
      <c r="N18" s="11">
        <v>6</v>
      </c>
      <c r="O18" s="11">
        <v>8</v>
      </c>
      <c r="P18" s="11">
        <v>2</v>
      </c>
      <c r="Q18" s="11">
        <f>SUM(J18:P18)</f>
        <v>70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 ht="12.75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30</v>
      </c>
      <c r="K19" s="11">
        <v>12</v>
      </c>
      <c r="L19" s="11">
        <v>6</v>
      </c>
      <c r="M19" s="11">
        <v>4</v>
      </c>
      <c r="N19" s="11">
        <v>6</v>
      </c>
      <c r="O19" s="11">
        <v>6</v>
      </c>
      <c r="P19" s="11">
        <v>4</v>
      </c>
      <c r="Q19" s="11">
        <f>SUM(J19:P19)</f>
        <v>68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38</v>
      </c>
      <c r="K20" s="11">
        <v>13</v>
      </c>
      <c r="L20" s="11">
        <v>13</v>
      </c>
      <c r="M20" s="11">
        <v>4</v>
      </c>
      <c r="N20" s="11">
        <v>7</v>
      </c>
      <c r="O20" s="11">
        <v>8</v>
      </c>
      <c r="P20" s="11">
        <v>4</v>
      </c>
      <c r="Q20" s="11">
        <f>SUM(J20:P20)</f>
        <v>87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38</v>
      </c>
      <c r="K21" s="11">
        <v>14</v>
      </c>
      <c r="L21" s="11">
        <v>14</v>
      </c>
      <c r="M21" s="11">
        <v>2</v>
      </c>
      <c r="N21" s="11">
        <v>5</v>
      </c>
      <c r="O21" s="11">
        <v>5</v>
      </c>
      <c r="P21" s="11">
        <v>3</v>
      </c>
      <c r="Q21" s="11">
        <f>SUM(J21:P21)</f>
        <v>81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38</v>
      </c>
      <c r="K22" s="11">
        <v>14</v>
      </c>
      <c r="L22" s="11">
        <v>5</v>
      </c>
      <c r="M22" s="11">
        <v>2</v>
      </c>
      <c r="N22" s="11">
        <v>4</v>
      </c>
      <c r="O22" s="11">
        <v>2</v>
      </c>
      <c r="P22" s="11">
        <v>4</v>
      </c>
      <c r="Q22" s="11">
        <f>SUM(J22:P22)</f>
        <v>69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12.75">
      <c r="D23" s="27">
        <f>SUM(D15:D22)</f>
        <v>4144620</v>
      </c>
      <c r="E23" s="27">
        <f>SUM(E15:E22)</f>
        <v>1504800</v>
      </c>
      <c r="F23" s="5"/>
    </row>
    <row r="24" spans="1:77" ht="12.75">
      <c r="E24" s="5"/>
      <c r="F24" s="5"/>
      <c r="G24" s="5"/>
      <c r="H24" s="5"/>
    </row>
    <row r="32" spans="1:77" ht="12.75"/>
    <row r="33" ht="12.75"/>
    <row r="34" ht="12.75"/>
    <row r="35" ht="12.75"/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22" xr:uid="{A9515D2A-3331-49E3-8F5F-1BCB07395987}">
      <formula1>40</formula1>
    </dataValidation>
    <dataValidation type="decimal" operator="lessThanOrEqual" allowBlank="1" showInputMessage="1" showErrorMessage="1" error="max. 15" sqref="K15:L22" xr:uid="{7599C2A4-78B2-41A1-BD54-576308ACFC32}">
      <formula1>15</formula1>
    </dataValidation>
    <dataValidation type="decimal" operator="lessThanOrEqual" allowBlank="1" showInputMessage="1" showErrorMessage="1" error="max. 10" sqref="N15:O22" xr:uid="{0400BEEF-C5CC-4697-A745-D6A3893072F6}">
      <formula1>10</formula1>
    </dataValidation>
    <dataValidation type="decimal" operator="lessThanOrEqual" allowBlank="1" showInputMessage="1" showErrorMessage="1" error="max. 5" sqref="M15:M22 P15:P22" xr:uid="{1D47FF0A-2952-4AF4-AA43-5F4E1C0D28A6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3168C-F218-4369-A443-7B4F15767718}">
  <dimension ref="A1:BY35"/>
  <sheetViews>
    <sheetView workbookViewId="0"/>
  </sheetViews>
  <sheetFormatPr defaultColWidth="9.140625" defaultRowHeight="15"/>
  <cols>
    <col min="1" max="1" width="11.7109375" style="2" customWidth="1"/>
    <col min="2" max="2" width="30" style="2" bestFit="1" customWidth="1"/>
    <col min="3" max="3" width="43.7109375" style="2" customWidth="1"/>
    <col min="4" max="4" width="15.5703125" style="2" customWidth="1"/>
    <col min="5" max="5" width="15" style="2" customWidth="1"/>
    <col min="6" max="6" width="15.7109375" style="2" customWidth="1"/>
    <col min="7" max="7" width="5.7109375" style="3" customWidth="1"/>
    <col min="8" max="8" width="15.7109375" style="3" customWidth="1"/>
    <col min="9" max="9" width="5.7109375" style="2" customWidth="1"/>
    <col min="10" max="10" width="9.7109375" style="2" customWidth="1"/>
    <col min="11" max="17" width="9.28515625" style="2" customWidth="1"/>
    <col min="18" max="16384" width="9.140625" style="2"/>
  </cols>
  <sheetData>
    <row r="1" spans="1:77" ht="38.25" customHeight="1">
      <c r="A1" s="1" t="s">
        <v>0</v>
      </c>
    </row>
    <row r="2" spans="1:77" ht="15" customHeight="1">
      <c r="A2" s="6" t="s">
        <v>1</v>
      </c>
      <c r="D2" s="6" t="s">
        <v>2</v>
      </c>
    </row>
    <row r="3" spans="1:77" ht="15" customHeight="1">
      <c r="A3" s="6" t="s">
        <v>3</v>
      </c>
      <c r="D3" s="2" t="s">
        <v>4</v>
      </c>
    </row>
    <row r="4" spans="1:77" ht="15" customHeight="1">
      <c r="A4" s="6" t="s">
        <v>5</v>
      </c>
      <c r="D4" s="2" t="s">
        <v>6</v>
      </c>
    </row>
    <row r="5" spans="1:77" ht="15" customHeight="1">
      <c r="A5" s="6" t="s">
        <v>7</v>
      </c>
      <c r="D5" s="2" t="s">
        <v>8</v>
      </c>
    </row>
    <row r="6" spans="1:77" ht="15" customHeight="1">
      <c r="A6" s="43" t="s">
        <v>9</v>
      </c>
      <c r="B6" s="43"/>
      <c r="C6" s="43"/>
    </row>
    <row r="7" spans="1:77" ht="15" customHeight="1">
      <c r="D7" s="6" t="s">
        <v>10</v>
      </c>
    </row>
    <row r="8" spans="1:77" ht="15" customHeight="1">
      <c r="A8" s="7" t="s">
        <v>11</v>
      </c>
      <c r="D8" s="44" t="s">
        <v>12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77" ht="15" customHeight="1">
      <c r="A9" s="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</row>
    <row r="10" spans="1:77" ht="15" customHeight="1">
      <c r="A10" s="7"/>
      <c r="D10" s="44" t="s">
        <v>13</v>
      </c>
      <c r="E10" s="44"/>
      <c r="F10" s="44"/>
      <c r="G10" s="44"/>
      <c r="H10" s="44"/>
      <c r="I10" s="44"/>
      <c r="J10" s="44"/>
      <c r="K10" s="44"/>
      <c r="L10" s="44"/>
      <c r="M10" s="44"/>
      <c r="N10" s="28"/>
      <c r="O10" s="28"/>
      <c r="P10" s="28"/>
      <c r="Q10" s="28"/>
    </row>
    <row r="11" spans="1:77" ht="15" customHeight="1">
      <c r="A11" s="6"/>
    </row>
    <row r="12" spans="1:77" ht="26.45" customHeight="1">
      <c r="A12" s="42" t="s">
        <v>14</v>
      </c>
      <c r="B12" s="42" t="s">
        <v>15</v>
      </c>
      <c r="C12" s="42" t="s">
        <v>16</v>
      </c>
      <c r="D12" s="42" t="s">
        <v>17</v>
      </c>
      <c r="E12" s="45" t="s">
        <v>18</v>
      </c>
      <c r="F12" s="46" t="s">
        <v>19</v>
      </c>
      <c r="G12" s="47"/>
      <c r="H12" s="46" t="s">
        <v>20</v>
      </c>
      <c r="I12" s="47"/>
      <c r="J12" s="42" t="s">
        <v>21</v>
      </c>
      <c r="K12" s="42" t="s">
        <v>22</v>
      </c>
      <c r="L12" s="42" t="s">
        <v>23</v>
      </c>
      <c r="M12" s="42" t="s">
        <v>24</v>
      </c>
      <c r="N12" s="42" t="s">
        <v>25</v>
      </c>
      <c r="O12" s="42" t="s">
        <v>26</v>
      </c>
      <c r="P12" s="42" t="s">
        <v>27</v>
      </c>
      <c r="Q12" s="42" t="s">
        <v>28</v>
      </c>
    </row>
    <row r="13" spans="1:77" ht="59.45" customHeight="1">
      <c r="A13" s="48"/>
      <c r="B13" s="48"/>
      <c r="C13" s="48"/>
      <c r="D13" s="48"/>
      <c r="E13" s="49"/>
      <c r="F13" s="50"/>
      <c r="G13" s="51"/>
      <c r="H13" s="50"/>
      <c r="I13" s="51"/>
      <c r="J13" s="52"/>
      <c r="K13" s="52"/>
      <c r="L13" s="52"/>
      <c r="M13" s="52"/>
      <c r="N13" s="52"/>
      <c r="O13" s="52"/>
      <c r="P13" s="52"/>
      <c r="Q13" s="52"/>
    </row>
    <row r="14" spans="1:77" ht="28.9" customHeight="1">
      <c r="A14" s="48"/>
      <c r="B14" s="48"/>
      <c r="C14" s="48"/>
      <c r="D14" s="48"/>
      <c r="E14" s="49"/>
      <c r="F14" s="53" t="s">
        <v>37</v>
      </c>
      <c r="G14" s="29" t="s">
        <v>38</v>
      </c>
      <c r="H14" s="29" t="s">
        <v>37</v>
      </c>
      <c r="I14" s="29" t="s">
        <v>38</v>
      </c>
      <c r="J14" s="29" t="s">
        <v>39</v>
      </c>
      <c r="K14" s="29" t="s">
        <v>40</v>
      </c>
      <c r="L14" s="29" t="s">
        <v>40</v>
      </c>
      <c r="M14" s="29" t="s">
        <v>41</v>
      </c>
      <c r="N14" s="29" t="s">
        <v>42</v>
      </c>
      <c r="O14" s="29" t="s">
        <v>42</v>
      </c>
      <c r="P14" s="29" t="s">
        <v>41</v>
      </c>
      <c r="Q14" s="29"/>
    </row>
    <row r="15" spans="1:77" s="4" customFormat="1" ht="12.75" customHeight="1">
      <c r="A15" s="35" t="s">
        <v>85</v>
      </c>
      <c r="B15" s="9" t="s">
        <v>86</v>
      </c>
      <c r="C15" s="9" t="s">
        <v>87</v>
      </c>
      <c r="D15" s="23">
        <v>1037000</v>
      </c>
      <c r="E15" s="24">
        <v>291000</v>
      </c>
      <c r="F15" s="9" t="s">
        <v>72</v>
      </c>
      <c r="G15" s="30" t="s">
        <v>47</v>
      </c>
      <c r="H15" s="10" t="s">
        <v>71</v>
      </c>
      <c r="I15" s="31" t="s">
        <v>47</v>
      </c>
      <c r="J15" s="11">
        <v>19</v>
      </c>
      <c r="K15" s="11">
        <v>8</v>
      </c>
      <c r="L15" s="11">
        <v>7</v>
      </c>
      <c r="M15" s="11">
        <v>3</v>
      </c>
      <c r="N15" s="11">
        <v>5</v>
      </c>
      <c r="O15" s="11">
        <v>3</v>
      </c>
      <c r="P15" s="11">
        <v>2</v>
      </c>
      <c r="Q15" s="11">
        <f>SUM(J15:P15)</f>
        <v>47</v>
      </c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</row>
    <row r="16" spans="1:77" s="4" customFormat="1" ht="12.75" customHeight="1">
      <c r="A16" s="36" t="s">
        <v>52</v>
      </c>
      <c r="B16" s="17" t="s">
        <v>53</v>
      </c>
      <c r="C16" s="17" t="s">
        <v>54</v>
      </c>
      <c r="D16" s="25">
        <v>200000</v>
      </c>
      <c r="E16" s="25">
        <v>120000</v>
      </c>
      <c r="F16" s="17" t="s">
        <v>55</v>
      </c>
      <c r="G16" s="18" t="s">
        <v>56</v>
      </c>
      <c r="H16" s="17" t="s">
        <v>57</v>
      </c>
      <c r="I16" s="18" t="s">
        <v>47</v>
      </c>
      <c r="J16" s="11">
        <v>32</v>
      </c>
      <c r="K16" s="11">
        <v>13</v>
      </c>
      <c r="L16" s="11">
        <v>13</v>
      </c>
      <c r="M16" s="11">
        <v>4</v>
      </c>
      <c r="N16" s="11">
        <v>7</v>
      </c>
      <c r="O16" s="11">
        <v>9</v>
      </c>
      <c r="P16" s="11">
        <v>4</v>
      </c>
      <c r="Q16" s="11">
        <f>SUM(J16:P16)</f>
        <v>82</v>
      </c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7" s="4" customFormat="1" ht="12.75" customHeight="1">
      <c r="A17" s="36" t="s">
        <v>62</v>
      </c>
      <c r="B17" s="17" t="s">
        <v>53</v>
      </c>
      <c r="C17" s="17" t="s">
        <v>63</v>
      </c>
      <c r="D17" s="25">
        <v>206000</v>
      </c>
      <c r="E17" s="25">
        <v>100000</v>
      </c>
      <c r="F17" s="17" t="s">
        <v>64</v>
      </c>
      <c r="G17" s="18" t="s">
        <v>47</v>
      </c>
      <c r="H17" s="17" t="s">
        <v>65</v>
      </c>
      <c r="I17" s="18" t="s">
        <v>47</v>
      </c>
      <c r="J17" s="11">
        <v>30</v>
      </c>
      <c r="K17" s="11">
        <v>13</v>
      </c>
      <c r="L17" s="11">
        <v>12</v>
      </c>
      <c r="M17" s="11">
        <v>4</v>
      </c>
      <c r="N17" s="11">
        <v>7</v>
      </c>
      <c r="O17" s="11">
        <v>9</v>
      </c>
      <c r="P17" s="11">
        <v>4</v>
      </c>
      <c r="Q17" s="11">
        <f>SUM(J17:P17)</f>
        <v>79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</row>
    <row r="18" spans="1:77" s="4" customFormat="1" ht="12.75" customHeight="1">
      <c r="A18" s="36" t="s">
        <v>73</v>
      </c>
      <c r="B18" s="9" t="s">
        <v>74</v>
      </c>
      <c r="C18" s="20" t="s">
        <v>75</v>
      </c>
      <c r="D18" s="25">
        <v>210000</v>
      </c>
      <c r="E18" s="25">
        <v>85000</v>
      </c>
      <c r="F18" s="9" t="s">
        <v>76</v>
      </c>
      <c r="G18" s="18" t="s">
        <v>47</v>
      </c>
      <c r="H18" s="9" t="s">
        <v>64</v>
      </c>
      <c r="I18" s="18" t="s">
        <v>50</v>
      </c>
      <c r="J18" s="11">
        <v>32</v>
      </c>
      <c r="K18" s="11">
        <v>10</v>
      </c>
      <c r="L18" s="11">
        <v>11</v>
      </c>
      <c r="M18" s="11">
        <v>3</v>
      </c>
      <c r="N18" s="11">
        <v>6</v>
      </c>
      <c r="O18" s="11">
        <v>7</v>
      </c>
      <c r="P18" s="11">
        <v>2</v>
      </c>
      <c r="Q18" s="11">
        <f>SUM(J18:P18)</f>
        <v>71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</row>
    <row r="19" spans="1:77" s="4" customFormat="1" ht="12.75">
      <c r="A19" s="35" t="s">
        <v>81</v>
      </c>
      <c r="B19" s="9" t="s">
        <v>44</v>
      </c>
      <c r="C19" s="9" t="s">
        <v>82</v>
      </c>
      <c r="D19" s="24">
        <v>263700</v>
      </c>
      <c r="E19" s="24">
        <v>184000</v>
      </c>
      <c r="F19" s="10" t="s">
        <v>83</v>
      </c>
      <c r="G19" s="18" t="s">
        <v>47</v>
      </c>
      <c r="H19" s="10" t="s">
        <v>84</v>
      </c>
      <c r="I19" s="18" t="s">
        <v>50</v>
      </c>
      <c r="J19" s="11">
        <v>31</v>
      </c>
      <c r="K19" s="11">
        <v>13</v>
      </c>
      <c r="L19" s="11">
        <v>8</v>
      </c>
      <c r="M19" s="11">
        <v>4</v>
      </c>
      <c r="N19" s="11">
        <v>6</v>
      </c>
      <c r="O19" s="11">
        <v>5</v>
      </c>
      <c r="P19" s="11">
        <v>4</v>
      </c>
      <c r="Q19" s="11">
        <f>SUM(J19:P19)</f>
        <v>71</v>
      </c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7" s="4" customFormat="1" ht="12.75" customHeight="1">
      <c r="A20" s="35" t="s">
        <v>43</v>
      </c>
      <c r="B20" s="9" t="s">
        <v>44</v>
      </c>
      <c r="C20" s="9" t="s">
        <v>45</v>
      </c>
      <c r="D20" s="24">
        <v>394400</v>
      </c>
      <c r="E20" s="24">
        <v>195000</v>
      </c>
      <c r="F20" s="9" t="s">
        <v>46</v>
      </c>
      <c r="G20" s="18" t="s">
        <v>47</v>
      </c>
      <c r="H20" s="9" t="s">
        <v>48</v>
      </c>
      <c r="I20" s="18" t="s">
        <v>47</v>
      </c>
      <c r="J20" s="11">
        <v>35</v>
      </c>
      <c r="K20" s="11">
        <v>14</v>
      </c>
      <c r="L20" s="11">
        <v>13</v>
      </c>
      <c r="M20" s="11">
        <v>4</v>
      </c>
      <c r="N20" s="11">
        <v>7</v>
      </c>
      <c r="O20" s="11">
        <v>8</v>
      </c>
      <c r="P20" s="11">
        <v>4</v>
      </c>
      <c r="Q20" s="11">
        <f>SUM(J20:P20)</f>
        <v>85</v>
      </c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</row>
    <row r="21" spans="1:77" s="4" customFormat="1" ht="12.75" customHeight="1">
      <c r="A21" s="35" t="s">
        <v>68</v>
      </c>
      <c r="B21" s="9" t="s">
        <v>69</v>
      </c>
      <c r="C21" s="9" t="s">
        <v>70</v>
      </c>
      <c r="D21" s="26">
        <v>1649220</v>
      </c>
      <c r="E21" s="26">
        <v>420000</v>
      </c>
      <c r="F21" s="9" t="s">
        <v>71</v>
      </c>
      <c r="G21" s="18" t="s">
        <v>47</v>
      </c>
      <c r="H21" s="9" t="s">
        <v>72</v>
      </c>
      <c r="I21" s="18" t="s">
        <v>47</v>
      </c>
      <c r="J21" s="11">
        <v>35</v>
      </c>
      <c r="K21" s="11">
        <v>13</v>
      </c>
      <c r="L21" s="11">
        <v>6</v>
      </c>
      <c r="M21" s="11">
        <v>3</v>
      </c>
      <c r="N21" s="11">
        <v>6</v>
      </c>
      <c r="O21" s="11">
        <v>7</v>
      </c>
      <c r="P21" s="11">
        <v>3</v>
      </c>
      <c r="Q21" s="11">
        <f>SUM(J21:P21)</f>
        <v>73</v>
      </c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</row>
    <row r="22" spans="1:77" s="4" customFormat="1" ht="12.75" customHeight="1">
      <c r="A22" s="35" t="s">
        <v>77</v>
      </c>
      <c r="B22" s="9" t="s">
        <v>78</v>
      </c>
      <c r="C22" s="9" t="s">
        <v>79</v>
      </c>
      <c r="D22" s="24">
        <v>184300</v>
      </c>
      <c r="E22" s="24">
        <v>109800</v>
      </c>
      <c r="F22" s="10" t="s">
        <v>48</v>
      </c>
      <c r="G22" s="18" t="s">
        <v>47</v>
      </c>
      <c r="H22" s="9" t="s">
        <v>80</v>
      </c>
      <c r="I22" s="18" t="s">
        <v>47</v>
      </c>
      <c r="J22" s="11">
        <v>32</v>
      </c>
      <c r="K22" s="11">
        <v>14</v>
      </c>
      <c r="L22" s="11">
        <v>5</v>
      </c>
      <c r="M22" s="11">
        <v>2</v>
      </c>
      <c r="N22" s="11">
        <v>8</v>
      </c>
      <c r="O22" s="11">
        <v>3</v>
      </c>
      <c r="P22" s="11">
        <v>4</v>
      </c>
      <c r="Q22" s="11">
        <f>SUM(J22:P22)</f>
        <v>68</v>
      </c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7" ht="12.75">
      <c r="D23" s="27">
        <f>SUM(D15:D22)</f>
        <v>4144620</v>
      </c>
      <c r="E23" s="27">
        <f>SUM(E15:E22)</f>
        <v>1504800</v>
      </c>
      <c r="F23" s="5"/>
    </row>
    <row r="24" spans="1:77" ht="12.75">
      <c r="E24" s="5"/>
      <c r="F24" s="5"/>
      <c r="G24" s="5"/>
      <c r="H24" s="5"/>
    </row>
    <row r="32" spans="1:77" ht="12.75"/>
    <row r="33" ht="12.75"/>
    <row r="34" ht="12.75"/>
    <row r="35" ht="12.75"/>
  </sheetData>
  <mergeCells count="18">
    <mergeCell ref="A6:C6"/>
    <mergeCell ref="D8:Q8"/>
    <mergeCell ref="D10:M10"/>
    <mergeCell ref="A12:A14"/>
    <mergeCell ref="B12:B14"/>
    <mergeCell ref="C12:C14"/>
    <mergeCell ref="D12:D14"/>
    <mergeCell ref="E12:E14"/>
    <mergeCell ref="F12:G13"/>
    <mergeCell ref="H12:I13"/>
    <mergeCell ref="P12:P13"/>
    <mergeCell ref="Q12:Q13"/>
    <mergeCell ref="J12:J13"/>
    <mergeCell ref="K12:K13"/>
    <mergeCell ref="L12:L13"/>
    <mergeCell ref="M12:M13"/>
    <mergeCell ref="N12:N13"/>
    <mergeCell ref="O12:O13"/>
  </mergeCells>
  <dataValidations count="4">
    <dataValidation type="decimal" operator="lessThanOrEqual" allowBlank="1" showInputMessage="1" showErrorMessage="1" error="max. 40" sqref="J15:J22" xr:uid="{FF704822-0FA3-49C1-9D48-A7A8569BD175}">
      <formula1>40</formula1>
    </dataValidation>
    <dataValidation type="decimal" operator="lessThanOrEqual" allowBlank="1" showInputMessage="1" showErrorMessage="1" error="max. 15" sqref="K15:L22" xr:uid="{78DA0455-8440-4320-8D6D-C3E38FB48573}">
      <formula1>15</formula1>
    </dataValidation>
    <dataValidation type="decimal" operator="lessThanOrEqual" allowBlank="1" showInputMessage="1" showErrorMessage="1" error="max. 10" sqref="N15:O22" xr:uid="{294CFDDC-4CC1-4CC0-A5E0-5282DE1B7B30}">
      <formula1>10</formula1>
    </dataValidation>
    <dataValidation type="decimal" operator="lessThanOrEqual" allowBlank="1" showInputMessage="1" showErrorMessage="1" error="max. 5" sqref="M15:M22 P15:P22" xr:uid="{BC10B96F-072F-4B42-B2F6-2A8E8AEFCC98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42bc68e80b27715d269768b6bd60254a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4189ca91ee4b7aec616ba33bb371fd8b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24BDDE-556C-499D-97C3-A59EC97BF13B}"/>
</file>

<file path=customXml/itemProps2.xml><?xml version="1.0" encoding="utf-8"?>
<ds:datastoreItem xmlns:ds="http://schemas.openxmlformats.org/officeDocument/2006/customXml" ds:itemID="{75CBA10C-388F-4808-A7A6-9B3ADA006476}"/>
</file>

<file path=customXml/itemProps3.xml><?xml version="1.0" encoding="utf-8"?>
<ds:datastoreItem xmlns:ds="http://schemas.openxmlformats.org/officeDocument/2006/customXml" ds:itemID="{A1CFAF6E-74E0-4F2C-A564-9077439490C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Vojkůvková</dc:creator>
  <cp:keywords/>
  <dc:description/>
  <cp:lastModifiedBy/>
  <cp:revision/>
  <dcterms:created xsi:type="dcterms:W3CDTF">2013-12-06T22:03:05Z</dcterms:created>
  <dcterms:modified xsi:type="dcterms:W3CDTF">2026-06-01T11:19:22Z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