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3. jednání\"/>
    </mc:Choice>
  </mc:AlternateContent>
  <xr:revisionPtr revIDLastSave="0" documentId="8_{82261941-03D1-4C78-90E6-AFCAE12C9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ční projekty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'distribuční projekty'!$A$1:$Y$24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D18" i="11"/>
  <c r="Q17" i="11"/>
  <c r="Q16" i="11"/>
  <c r="Q15" i="11"/>
  <c r="Q14" i="11"/>
  <c r="Q13" i="11"/>
  <c r="E18" i="10"/>
  <c r="D18" i="10"/>
  <c r="Q17" i="10"/>
  <c r="Q16" i="10"/>
  <c r="Q15" i="10"/>
  <c r="Q14" i="10"/>
  <c r="Q13" i="10"/>
  <c r="E18" i="9"/>
  <c r="D18" i="9"/>
  <c r="Q17" i="9"/>
  <c r="Q16" i="9"/>
  <c r="Q15" i="9"/>
  <c r="Q14" i="9"/>
  <c r="Q13" i="9"/>
  <c r="E18" i="8"/>
  <c r="D18" i="8"/>
  <c r="Q17" i="8"/>
  <c r="Q16" i="8"/>
  <c r="Q15" i="8"/>
  <c r="Q14" i="8"/>
  <c r="Q13" i="8"/>
  <c r="E18" i="7"/>
  <c r="D18" i="7"/>
  <c r="Q17" i="7"/>
  <c r="Q16" i="7"/>
  <c r="Q15" i="7"/>
  <c r="Q14" i="7"/>
  <c r="Q13" i="7"/>
  <c r="E18" i="6"/>
  <c r="D18" i="6"/>
  <c r="Q17" i="6"/>
  <c r="Q16" i="6"/>
  <c r="Q15" i="6"/>
  <c r="Q14" i="6"/>
  <c r="Q13" i="6"/>
  <c r="E18" i="5"/>
  <c r="D18" i="5"/>
  <c r="Q17" i="5"/>
  <c r="Q16" i="5"/>
  <c r="Q15" i="5"/>
  <c r="Q14" i="5"/>
  <c r="Q13" i="5"/>
  <c r="E18" i="4"/>
  <c r="D18" i="4"/>
  <c r="Q17" i="4"/>
  <c r="Q16" i="4"/>
  <c r="Q15" i="4"/>
  <c r="Q14" i="4"/>
  <c r="Q13" i="4"/>
  <c r="E18" i="3"/>
  <c r="D18" i="3"/>
  <c r="Q17" i="3"/>
  <c r="Q16" i="3"/>
  <c r="Q15" i="3"/>
  <c r="Q14" i="3"/>
  <c r="Q13" i="3"/>
  <c r="E18" i="2"/>
  <c r="D18" i="2"/>
  <c r="R18" i="2" l="1"/>
  <c r="R19" i="2" s="1"/>
</calcChain>
</file>

<file path=xl/sharedStrings.xml><?xml version="1.0" encoding="utf-8"?>
<sst xmlns="http://schemas.openxmlformats.org/spreadsheetml/2006/main" count="767" uniqueCount="70">
  <si>
    <t>Distribuční projekty – práce s publikem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</si>
  <si>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2021-3-3-25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</si>
  <si>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</si>
  <si>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</si>
  <si>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t>1. rozšíření legálních online platforem pro distribuci kinematografických děl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</si>
  <si>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9.7.2021 - 9.8.2021</t>
    </r>
  </si>
  <si>
    <t>2. rozšíření alternativní distribuce pro nezávislou, náročnou, nízkorozpočtovou či jinak specifickou tvorbu</t>
  </si>
  <si>
    <r>
      <t xml:space="preserve">Finanční alokace: </t>
    </r>
    <r>
      <rPr>
        <sz val="9.5"/>
        <rFont val="Arial"/>
        <family val="2"/>
        <charset val="238"/>
      </rPr>
      <t>3 000 000 Kč</t>
    </r>
  </si>
  <si>
    <t>3. rozšíření programové nabídky kin a její diverzifikace dramaturgická, druhová, žánrová nebo dle země původu (projekty nabízející programové celky s koncepční dramaturgií do kinodistribuce)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</si>
  <si>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31.1.2023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</si>
  <si>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</si>
  <si>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Specifikace dotačního okruhu</t>
  </si>
  <si>
    <t>Podpora je určena pro VOD distribuční projekty, internetové portály rozcestníkového typu odkazující k legálnímu audiovizuálnímu obsahu a projekty, které do kinodistribuce a obdobné distribuce (např. site-specific) společně uvádí skupinu filmů spojených jednotným žánrem, námětem, formátem, zemí původu apod. a které originálním způsobem nad rámec standardní distribuce pracují s filmovým publikem. Podpora není určena pro jednotlivá kinematografická díla a jejich kino-, DVD, VoD, Blu-ray distribuci ani pro distribuci pásem kinematografických děl, která jsou jedním distribučním titulem v délce standardní celovečerní stopáže nad 60 minut. Podpora není určena pro online filmová periodika, která nefungují jako rozcestník k legálnímu audiovizuálnímu obsahu. Podpora není určena pro filmové festivaly a přehlídky. Podpora není určena pro jednotlivé filmové kluby a kina.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</si>
  <si>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</si>
  <si>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</si>
  <si>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</si>
  <si>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</si>
  <si>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</si>
  <si>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</si>
  <si>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</si>
  <si>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Umělecká, dramaturgická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</si>
  <si>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</si>
  <si>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</si>
  <si>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</si>
  <si>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</si>
  <si>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</si>
  <si>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</si>
  <si>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</si>
  <si>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</si>
  <si>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</si>
  <si>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</si>
  <si>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</si>
  <si>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</si>
  <si>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</si>
  <si>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</si>
  <si>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</si>
  <si>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</si>
  <si>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</si>
  <si>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</si>
  <si>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</si>
  <si>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</si>
  <si>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</si>
  <si>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4824/2021</t>
  </si>
  <si>
    <t>Doc-Air Distribution s.r.o.</t>
  </si>
  <si>
    <t>Doc Alliance Films</t>
  </si>
  <si>
    <t>Skopal, Pavel</t>
  </si>
  <si>
    <t>ano</t>
  </si>
  <si>
    <t>Pechánková Milica</t>
  </si>
  <si>
    <t>neinvestiční dotace</t>
  </si>
  <si>
    <t>ne</t>
  </si>
  <si>
    <t>50%</t>
  </si>
  <si>
    <t>4826/2021</t>
  </si>
  <si>
    <t>DAFilms Junior</t>
  </si>
  <si>
    <t>Škach, Vladislav</t>
  </si>
  <si>
    <t>Čeněk, David</t>
  </si>
  <si>
    <t>4765/2021</t>
  </si>
  <si>
    <t>Člověk v tísni o.p.s.</t>
  </si>
  <si>
    <t>Noví filmoví diváci</t>
  </si>
  <si>
    <t>Slavík, Petr</t>
  </si>
  <si>
    <t>60%</t>
  </si>
  <si>
    <t>4812/2021</t>
  </si>
  <si>
    <t>krutón, z. s.</t>
  </si>
  <si>
    <t>YOUNG&amp;SHORT</t>
  </si>
  <si>
    <t>Schmarc, Vít</t>
  </si>
  <si>
    <t>Hodoušková, Markéta</t>
  </si>
  <si>
    <t>90%</t>
  </si>
  <si>
    <t>4833/2021</t>
  </si>
  <si>
    <t>PAF, z.s.</t>
  </si>
  <si>
    <t>Distribuce PAF – sezóna 2021/2022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</si>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</sst>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 style="thin">
        <color rgb="FFB4B4B4"/>
      </left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5" xfId="1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1" xfId="1" applyFont="1" applyFill="1" applyBorder="1" applyAlignment="1" applyProtection="1">
      <alignment horizontal="center" vertical="top"/>
      <protection locked="0"/>
    </xf>
    <xf numFmtId="3" fontId="3" fillId="2" borderId="0" xfId="0" applyNumberFormat="1" applyFont="1" applyFill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1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top"/>
    </xf>
    <xf numFmtId="9" fontId="3" fillId="2" borderId="0" xfId="2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1" applyNumberFormat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1" xr:uid="{88617BF1-5092-4EA9-B385-41003EB411A2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9"/>
  <sheetViews>
    <sheetView tabSelected="1"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5.42578125" style="2" customWidth="1"/>
    <col min="20" max="20" width="10.28515625" style="2" customWidth="1"/>
    <col min="21" max="22" width="9.28515625" style="2" customWidth="1"/>
    <col min="23" max="23" width="10.28515625" style="2" customWidth="1"/>
    <col min="24" max="25" width="15.7109375" style="2" customWidth="1"/>
    <col min="26" max="16384" width="9.140625" style="2"/>
  </cols>
  <sheetData>
    <row r="1" spans="1:91" ht="38.25" customHeight="1">
      <c r="A1" s="1" t="s">
        <v>0</v>
      </c>
    </row>
    <row r="2" spans="1:91" ht="12.6">
      <c r="A2" s="7" t="s">
        <v>1</v>
      </c>
      <c r="D2" s="7" t="s">
        <v>2</v>
      </c>
    </row>
    <row r="3" spans="1:91" ht="12.6">
      <c r="A3" s="7" t="s">
        <v>3</v>
      </c>
      <c r="D3" s="2" t="s">
        <v>4</v>
      </c>
    </row>
    <row r="4" spans="1:91" ht="12.6">
      <c r="A4" s="7" t="s">
        <v>5</v>
      </c>
      <c r="D4" s="2" t="s">
        <v>6</v>
      </c>
    </row>
    <row r="5" spans="1:91" ht="12.6">
      <c r="A5" s="7" t="s">
        <v>7</v>
      </c>
      <c r="D5" s="2" t="s">
        <v>8</v>
      </c>
    </row>
    <row r="6" spans="1:91" ht="12.6">
      <c r="A6" s="7" t="s">
        <v>9</v>
      </c>
    </row>
    <row r="7" spans="1:91" ht="12.6">
      <c r="A7" s="8" t="s">
        <v>10</v>
      </c>
      <c r="D7" s="7" t="s">
        <v>11</v>
      </c>
    </row>
    <row r="8" spans="1:91" ht="75.599999999999994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91" ht="12.6">
      <c r="A9" s="7"/>
    </row>
    <row r="10" spans="1:91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  <c r="R10" s="22" t="s">
        <v>28</v>
      </c>
      <c r="S10" s="22" t="s">
        <v>29</v>
      </c>
      <c r="T10" s="22" t="s">
        <v>30</v>
      </c>
      <c r="U10" s="22" t="s">
        <v>31</v>
      </c>
      <c r="V10" s="22" t="s">
        <v>32</v>
      </c>
      <c r="W10" s="22" t="s">
        <v>33</v>
      </c>
      <c r="X10" s="22" t="s">
        <v>34</v>
      </c>
      <c r="Y10" s="22" t="s">
        <v>35</v>
      </c>
    </row>
    <row r="11" spans="1:91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91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  <c r="R12" s="10"/>
      <c r="S12" s="10"/>
      <c r="T12" s="10"/>
      <c r="U12" s="10"/>
      <c r="V12" s="10"/>
      <c r="W12" s="10"/>
      <c r="X12" s="10"/>
      <c r="Y12" s="10"/>
    </row>
    <row r="13" spans="1:91" s="4" customFormat="1" ht="12.75" customHeight="1">
      <c r="A13" s="9" t="s">
        <v>42</v>
      </c>
      <c r="B13" s="11" t="s">
        <v>43</v>
      </c>
      <c r="C13" s="11" t="s">
        <v>44</v>
      </c>
      <c r="D13" s="16">
        <v>6872000</v>
      </c>
      <c r="E13" s="16">
        <v>1500000</v>
      </c>
      <c r="F13" s="11" t="s">
        <v>45</v>
      </c>
      <c r="G13" s="11" t="s">
        <v>46</v>
      </c>
      <c r="H13" s="11" t="s">
        <v>47</v>
      </c>
      <c r="I13" s="11" t="s">
        <v>46</v>
      </c>
      <c r="J13" s="5">
        <v>35.333300000000001</v>
      </c>
      <c r="K13" s="5">
        <v>13.222200000000001</v>
      </c>
      <c r="L13" s="5">
        <v>14</v>
      </c>
      <c r="M13" s="5">
        <v>4.8888999999999996</v>
      </c>
      <c r="N13" s="5">
        <v>8.1111000000000004</v>
      </c>
      <c r="O13" s="5">
        <v>9.5556000000000001</v>
      </c>
      <c r="P13" s="5">
        <v>5</v>
      </c>
      <c r="Q13" s="5">
        <v>90.111099999999993</v>
      </c>
      <c r="R13" s="15">
        <v>1400000</v>
      </c>
      <c r="S13" s="13" t="s">
        <v>48</v>
      </c>
      <c r="T13" s="13" t="s">
        <v>49</v>
      </c>
      <c r="U13" s="19" t="s">
        <v>49</v>
      </c>
      <c r="V13" s="20">
        <v>0.36</v>
      </c>
      <c r="W13" s="19" t="s">
        <v>50</v>
      </c>
      <c r="X13" s="21">
        <v>44926</v>
      </c>
      <c r="Y13" s="21">
        <v>44926</v>
      </c>
      <c r="Z13" s="18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s="4" customFormat="1" ht="12.75" customHeight="1">
      <c r="A14" s="9" t="s">
        <v>51</v>
      </c>
      <c r="B14" s="11" t="s">
        <v>43</v>
      </c>
      <c r="C14" s="11" t="s">
        <v>52</v>
      </c>
      <c r="D14" s="16">
        <v>2695000</v>
      </c>
      <c r="E14" s="16">
        <v>800000</v>
      </c>
      <c r="F14" s="11" t="s">
        <v>53</v>
      </c>
      <c r="G14" s="11" t="s">
        <v>46</v>
      </c>
      <c r="H14" s="11" t="s">
        <v>54</v>
      </c>
      <c r="I14" s="11" t="s">
        <v>46</v>
      </c>
      <c r="J14" s="5">
        <v>33.666699999999999</v>
      </c>
      <c r="K14" s="5">
        <v>13</v>
      </c>
      <c r="L14" s="5">
        <v>12.8889</v>
      </c>
      <c r="M14" s="5">
        <v>4.8888999999999996</v>
      </c>
      <c r="N14" s="5">
        <v>7.1111000000000004</v>
      </c>
      <c r="O14" s="5">
        <v>8.1111000000000004</v>
      </c>
      <c r="P14" s="5">
        <v>5</v>
      </c>
      <c r="Q14" s="5">
        <v>84.666700000000006</v>
      </c>
      <c r="R14" s="15">
        <v>500000</v>
      </c>
      <c r="S14" s="13" t="s">
        <v>48</v>
      </c>
      <c r="T14" s="13" t="s">
        <v>49</v>
      </c>
      <c r="U14" s="19" t="s">
        <v>49</v>
      </c>
      <c r="V14" s="20">
        <v>0.46</v>
      </c>
      <c r="W14" s="19" t="s">
        <v>50</v>
      </c>
      <c r="X14" s="21">
        <v>44804</v>
      </c>
      <c r="Y14" s="21">
        <v>44804</v>
      </c>
      <c r="Z14" s="18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s="4" customFormat="1" ht="12.75" customHeight="1">
      <c r="A15" s="9" t="s">
        <v>55</v>
      </c>
      <c r="B15" s="11" t="s">
        <v>56</v>
      </c>
      <c r="C15" s="11" t="s">
        <v>57</v>
      </c>
      <c r="D15" s="16">
        <v>2218578</v>
      </c>
      <c r="E15" s="16">
        <v>1088000</v>
      </c>
      <c r="F15" s="11" t="s">
        <v>54</v>
      </c>
      <c r="G15" s="11" t="s">
        <v>46</v>
      </c>
      <c r="H15" s="11" t="s">
        <v>58</v>
      </c>
      <c r="I15" s="11" t="s">
        <v>46</v>
      </c>
      <c r="J15" s="5">
        <v>30.333300000000001</v>
      </c>
      <c r="K15" s="5">
        <v>13.1111</v>
      </c>
      <c r="L15" s="5">
        <v>13.222200000000001</v>
      </c>
      <c r="M15" s="5">
        <v>4.1111000000000004</v>
      </c>
      <c r="N15" s="5">
        <v>7.5556000000000001</v>
      </c>
      <c r="O15" s="5">
        <v>8.8888999999999996</v>
      </c>
      <c r="P15" s="5">
        <v>5</v>
      </c>
      <c r="Q15" s="5">
        <v>82.222200000000001</v>
      </c>
      <c r="R15" s="15">
        <v>800000</v>
      </c>
      <c r="S15" s="13" t="s">
        <v>48</v>
      </c>
      <c r="T15" s="13" t="s">
        <v>49</v>
      </c>
      <c r="U15" s="19" t="s">
        <v>46</v>
      </c>
      <c r="V15" s="20">
        <v>0.49</v>
      </c>
      <c r="W15" s="19" t="s">
        <v>59</v>
      </c>
      <c r="X15" s="21">
        <v>44926</v>
      </c>
      <c r="Y15" s="21">
        <v>44926</v>
      </c>
      <c r="Z15" s="18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s="4" customFormat="1" ht="12.75" customHeight="1">
      <c r="A16" s="9" t="s">
        <v>60</v>
      </c>
      <c r="B16" s="11" t="s">
        <v>61</v>
      </c>
      <c r="C16" s="11" t="s">
        <v>62</v>
      </c>
      <c r="D16" s="16">
        <v>701000</v>
      </c>
      <c r="E16" s="16">
        <v>500000</v>
      </c>
      <c r="F16" s="11" t="s">
        <v>63</v>
      </c>
      <c r="G16" s="11" t="s">
        <v>46</v>
      </c>
      <c r="H16" s="11" t="s">
        <v>64</v>
      </c>
      <c r="I16" s="11" t="s">
        <v>46</v>
      </c>
      <c r="J16" s="5">
        <v>29.8889</v>
      </c>
      <c r="K16" s="5">
        <v>12.333299999999999</v>
      </c>
      <c r="L16" s="5">
        <v>12.1111</v>
      </c>
      <c r="M16" s="5">
        <v>4.1111000000000004</v>
      </c>
      <c r="N16" s="5">
        <v>6.5556000000000001</v>
      </c>
      <c r="O16" s="5">
        <v>6.7778</v>
      </c>
      <c r="P16" s="5">
        <v>3.7778</v>
      </c>
      <c r="Q16" s="5">
        <v>75.555599999999998</v>
      </c>
      <c r="R16" s="15">
        <v>300000</v>
      </c>
      <c r="S16" s="13" t="s">
        <v>48</v>
      </c>
      <c r="T16" s="13" t="s">
        <v>46</v>
      </c>
      <c r="U16" s="19" t="s">
        <v>46</v>
      </c>
      <c r="V16" s="20">
        <v>0.86</v>
      </c>
      <c r="W16" s="19" t="s">
        <v>65</v>
      </c>
      <c r="X16" s="21">
        <v>44926</v>
      </c>
      <c r="Y16" s="21">
        <v>44926</v>
      </c>
      <c r="Z16" s="18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s="4" customFormat="1" ht="12.75" customHeight="1">
      <c r="A17" s="9" t="s">
        <v>66</v>
      </c>
      <c r="B17" s="11" t="s">
        <v>67</v>
      </c>
      <c r="C17" s="11" t="s">
        <v>68</v>
      </c>
      <c r="D17" s="16">
        <v>926200</v>
      </c>
      <c r="E17" s="16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29.444400000000002</v>
      </c>
      <c r="K17" s="5">
        <v>11.777799999999999</v>
      </c>
      <c r="L17" s="5">
        <v>10.222200000000001</v>
      </c>
      <c r="M17" s="5">
        <v>3.2222</v>
      </c>
      <c r="N17" s="5">
        <v>3.3332999999999999</v>
      </c>
      <c r="O17" s="5">
        <v>3.8889</v>
      </c>
      <c r="P17" s="5">
        <v>3.1111</v>
      </c>
      <c r="Q17" s="5">
        <v>65</v>
      </c>
      <c r="R17" s="15"/>
      <c r="S17" s="13" t="s">
        <v>48</v>
      </c>
      <c r="T17" s="13" t="s">
        <v>46</v>
      </c>
      <c r="U17" s="19"/>
      <c r="V17" s="20">
        <v>0.76</v>
      </c>
      <c r="W17" s="19"/>
      <c r="X17" s="21">
        <v>44926</v>
      </c>
      <c r="Y17" s="19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>
      <c r="D18" s="17">
        <f>SUM(D13:D17)</f>
        <v>13412778</v>
      </c>
      <c r="E18" s="17">
        <f>SUM(E13:E17)</f>
        <v>4338000</v>
      </c>
      <c r="F18" s="6"/>
      <c r="R18" s="14">
        <f>SUM(R13:R17)</f>
        <v>3000000</v>
      </c>
    </row>
    <row r="19" spans="1:91">
      <c r="E19" s="6"/>
      <c r="F19" s="6"/>
      <c r="G19" s="6"/>
      <c r="H19" s="6"/>
      <c r="Q19" s="2" t="s">
        <v>69</v>
      </c>
      <c r="R19" s="14">
        <f>3000000-R18</f>
        <v>0</v>
      </c>
    </row>
  </sheetData>
  <mergeCells count="24">
    <mergeCell ref="D8:Q8"/>
    <mergeCell ref="F10:G11"/>
    <mergeCell ref="H10:I11"/>
    <mergeCell ref="W10:W11"/>
    <mergeCell ref="U10:U11"/>
    <mergeCell ref="X10:X11"/>
    <mergeCell ref="Y10:Y11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J13:J17" xr:uid="{00000000-0002-0000-0000-000000000000}">
      <formula1>40</formula1>
    </dataValidation>
    <dataValidation type="decimal" operator="lessThanOrEqual" allowBlank="1" showInputMessage="1" showErrorMessage="1" error="max. 15" sqref="K13:L17" xr:uid="{00000000-0002-0000-0000-000001000000}">
      <formula1>15</formula1>
    </dataValidation>
    <dataValidation type="decimal" operator="lessThanOrEqual" allowBlank="1" showInputMessage="1" showErrorMessage="1" error="max. 5" sqref="P13:P17 M13:M17" xr:uid="{00000000-0002-0000-0000-000002000000}">
      <formula1>5</formula1>
    </dataValidation>
    <dataValidation type="decimal" operator="lessThanOrEqual" allowBlank="1" showInputMessage="1" showErrorMessage="1" error="max. 10" sqref="N13:O17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AC89-E496-45D9-9C5B-48C7290DBED0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28</v>
      </c>
      <c r="K13" s="5">
        <v>12</v>
      </c>
      <c r="L13" s="5">
        <v>13</v>
      </c>
      <c r="M13" s="5">
        <v>4</v>
      </c>
      <c r="N13" s="5">
        <v>8</v>
      </c>
      <c r="O13" s="5">
        <v>9</v>
      </c>
      <c r="P13" s="5">
        <v>5</v>
      </c>
      <c r="Q13" s="5">
        <f>SUM(J13:P13)</f>
        <v>79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32</v>
      </c>
      <c r="K14" s="5">
        <v>12</v>
      </c>
      <c r="L14" s="5">
        <v>13</v>
      </c>
      <c r="M14" s="5">
        <v>4</v>
      </c>
      <c r="N14" s="5">
        <v>7</v>
      </c>
      <c r="O14" s="5">
        <v>7</v>
      </c>
      <c r="P14" s="5">
        <v>4</v>
      </c>
      <c r="Q14" s="5">
        <f t="shared" ref="Q14:Q17" si="0"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34</v>
      </c>
      <c r="K15" s="5">
        <v>12</v>
      </c>
      <c r="L15" s="5">
        <v>14</v>
      </c>
      <c r="M15" s="5">
        <v>5</v>
      </c>
      <c r="N15" s="5">
        <v>8</v>
      </c>
      <c r="O15" s="5">
        <v>10</v>
      </c>
      <c r="P15" s="5">
        <v>5</v>
      </c>
      <c r="Q15" s="5">
        <f t="shared" si="0"/>
        <v>88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35</v>
      </c>
      <c r="K16" s="5">
        <v>12</v>
      </c>
      <c r="L16" s="5">
        <v>13</v>
      </c>
      <c r="M16" s="5">
        <v>5</v>
      </c>
      <c r="N16" s="5">
        <v>7</v>
      </c>
      <c r="O16" s="5">
        <v>8</v>
      </c>
      <c r="P16" s="5">
        <v>5</v>
      </c>
      <c r="Q16" s="5">
        <f t="shared" si="0"/>
        <v>85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34</v>
      </c>
      <c r="K17" s="5">
        <v>12</v>
      </c>
      <c r="L17" s="5">
        <v>11</v>
      </c>
      <c r="M17" s="5">
        <v>3</v>
      </c>
      <c r="N17" s="5">
        <v>2</v>
      </c>
      <c r="O17" s="5">
        <v>3</v>
      </c>
      <c r="P17" s="5">
        <v>3</v>
      </c>
      <c r="Q17" s="5">
        <f t="shared" si="0"/>
        <v>68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10" sqref="N13:O17" xr:uid="{27BB560F-6C04-495C-9A32-E1B5C89EB131}">
      <formula1>10</formula1>
    </dataValidation>
    <dataValidation type="decimal" operator="lessThanOrEqual" allowBlank="1" showInputMessage="1" showErrorMessage="1" error="max. 5" sqref="P13:P17 M13:M17" xr:uid="{89810038-EA7F-4199-B06F-6068B6B2041B}">
      <formula1>5</formula1>
    </dataValidation>
    <dataValidation type="decimal" operator="lessThanOrEqual" allowBlank="1" showInputMessage="1" showErrorMessage="1" error="max. 15" sqref="K13:L17" xr:uid="{0BCB2DF8-D0F7-4061-9F6E-F9410DC2821E}">
      <formula1>15</formula1>
    </dataValidation>
    <dataValidation type="decimal" operator="lessThanOrEqual" allowBlank="1" showInputMessage="1" showErrorMessage="1" error="max. 40" sqref="J13:J17" xr:uid="{D87B75A6-ED7F-445D-BA78-4D10C7010ABE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6FD2-B860-4013-95E2-C637992888B8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35</v>
      </c>
      <c r="K13" s="5">
        <v>14</v>
      </c>
      <c r="L13" s="5">
        <v>14</v>
      </c>
      <c r="M13" s="5">
        <v>4</v>
      </c>
      <c r="N13" s="5">
        <v>8</v>
      </c>
      <c r="O13" s="5">
        <v>8</v>
      </c>
      <c r="P13" s="5">
        <v>5</v>
      </c>
      <c r="Q13" s="5">
        <f>SUM(J13:P13)</f>
        <v>88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30</v>
      </c>
      <c r="K14" s="5">
        <v>10</v>
      </c>
      <c r="L14" s="5">
        <v>10</v>
      </c>
      <c r="M14" s="5">
        <v>4</v>
      </c>
      <c r="N14" s="5">
        <v>6</v>
      </c>
      <c r="O14" s="5">
        <v>6</v>
      </c>
      <c r="P14" s="5">
        <v>3</v>
      </c>
      <c r="Q14" s="5">
        <f t="shared" ref="Q14:Q17" si="0">SUM(J14:P14)</f>
        <v>69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30</v>
      </c>
      <c r="K15" s="5">
        <v>12</v>
      </c>
      <c r="L15" s="5">
        <v>12</v>
      </c>
      <c r="M15" s="5">
        <v>4</v>
      </c>
      <c r="N15" s="5">
        <v>8</v>
      </c>
      <c r="O15" s="5">
        <v>8</v>
      </c>
      <c r="P15" s="5">
        <v>5</v>
      </c>
      <c r="Q15" s="5">
        <f t="shared" si="0"/>
        <v>79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30</v>
      </c>
      <c r="K16" s="5">
        <v>12</v>
      </c>
      <c r="L16" s="5">
        <v>12</v>
      </c>
      <c r="M16" s="5">
        <v>4</v>
      </c>
      <c r="N16" s="5">
        <v>8</v>
      </c>
      <c r="O16" s="5">
        <v>8</v>
      </c>
      <c r="P16" s="5">
        <v>5</v>
      </c>
      <c r="Q16" s="5">
        <f t="shared" si="0"/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25</v>
      </c>
      <c r="K17" s="5">
        <v>10</v>
      </c>
      <c r="L17" s="5">
        <v>10</v>
      </c>
      <c r="M17" s="5">
        <v>4</v>
      </c>
      <c r="N17" s="5">
        <v>5</v>
      </c>
      <c r="O17" s="5">
        <v>5</v>
      </c>
      <c r="P17" s="5">
        <v>3</v>
      </c>
      <c r="Q17" s="5">
        <f t="shared" si="0"/>
        <v>62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5AC3E2EF-6490-4EDF-B79E-E15F94BE73D9}">
      <formula1>40</formula1>
    </dataValidation>
    <dataValidation type="decimal" operator="lessThanOrEqual" allowBlank="1" showInputMessage="1" showErrorMessage="1" error="max. 15" sqref="K13:L17" xr:uid="{65205221-A23C-4E70-81FC-B44164196078}">
      <formula1>15</formula1>
    </dataValidation>
    <dataValidation type="decimal" operator="lessThanOrEqual" allowBlank="1" showInputMessage="1" showErrorMessage="1" error="max. 5" sqref="P13:P17 M13:M17" xr:uid="{2283B0D2-6670-4DCA-9121-A5C38CD5C63A}">
      <formula1>5</formula1>
    </dataValidation>
    <dataValidation type="decimal" operator="lessThanOrEqual" allowBlank="1" showInputMessage="1" showErrorMessage="1" error="max. 10" sqref="N13:O17" xr:uid="{ED994936-A122-47E4-B082-16A976E2DD40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B8BD-BC34-49BF-9DB6-1717A73DC158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30</v>
      </c>
      <c r="K13" s="5">
        <v>13</v>
      </c>
      <c r="L13" s="5">
        <v>13</v>
      </c>
      <c r="M13" s="5">
        <v>4</v>
      </c>
      <c r="N13" s="5">
        <v>7</v>
      </c>
      <c r="O13" s="5">
        <v>9</v>
      </c>
      <c r="P13" s="5">
        <v>5</v>
      </c>
      <c r="Q13" s="5">
        <f>SUM(J13:P13)</f>
        <v>81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28</v>
      </c>
      <c r="K14" s="5">
        <v>12</v>
      </c>
      <c r="L14" s="5">
        <v>11</v>
      </c>
      <c r="M14" s="5">
        <v>4</v>
      </c>
      <c r="N14" s="5">
        <v>6</v>
      </c>
      <c r="O14" s="5">
        <v>6</v>
      </c>
      <c r="P14" s="5">
        <v>4</v>
      </c>
      <c r="Q14" s="5">
        <f t="shared" ref="Q14:Q17" si="0">SUM(J14:P14)</f>
        <v>71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37</v>
      </c>
      <c r="K15" s="5">
        <v>13</v>
      </c>
      <c r="L15" s="5">
        <v>15</v>
      </c>
      <c r="M15" s="5">
        <v>5</v>
      </c>
      <c r="N15" s="5">
        <v>8</v>
      </c>
      <c r="O15" s="5">
        <v>10</v>
      </c>
      <c r="P15" s="5">
        <v>5</v>
      </c>
      <c r="Q15" s="5">
        <f t="shared" si="0"/>
        <v>93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35</v>
      </c>
      <c r="K16" s="5">
        <v>13</v>
      </c>
      <c r="L16" s="5">
        <v>13</v>
      </c>
      <c r="M16" s="5">
        <v>5</v>
      </c>
      <c r="N16" s="5">
        <v>7</v>
      </c>
      <c r="O16" s="5">
        <v>9</v>
      </c>
      <c r="P16" s="5">
        <v>5</v>
      </c>
      <c r="Q16" s="5">
        <f t="shared" si="0"/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25</v>
      </c>
      <c r="K17" s="5">
        <v>12</v>
      </c>
      <c r="L17" s="5">
        <v>9</v>
      </c>
      <c r="M17" s="5">
        <v>3</v>
      </c>
      <c r="N17" s="5">
        <v>3</v>
      </c>
      <c r="O17" s="5">
        <v>3</v>
      </c>
      <c r="P17" s="5">
        <v>3</v>
      </c>
      <c r="Q17" s="5">
        <f t="shared" si="0"/>
        <v>58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2850B3E1-B136-43A7-8D35-FA21123AD93E}">
      <formula1>40</formula1>
    </dataValidation>
    <dataValidation type="decimal" operator="lessThanOrEqual" allowBlank="1" showInputMessage="1" showErrorMessage="1" error="max. 15" sqref="K13:L17" xr:uid="{70EA3DD8-802C-4E88-96A9-AA3C0CBA4C16}">
      <formula1>15</formula1>
    </dataValidation>
    <dataValidation type="decimal" operator="lessThanOrEqual" allowBlank="1" showInputMessage="1" showErrorMessage="1" error="max. 5" sqref="P13:P17 M13:M17" xr:uid="{9D8EAE83-8C66-4E0D-91C4-7BF9A4088FDC}">
      <formula1>5</formula1>
    </dataValidation>
    <dataValidation type="decimal" operator="lessThanOrEqual" allowBlank="1" showInputMessage="1" showErrorMessage="1" error="max. 10" sqref="N13:O17" xr:uid="{201F49A8-B679-4C23-8AA2-874B2BC537BB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D56D-32C1-4543-A143-322DF9CBFDEB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29</v>
      </c>
      <c r="K13" s="5">
        <v>13</v>
      </c>
      <c r="L13" s="5">
        <v>13</v>
      </c>
      <c r="M13" s="5">
        <v>4</v>
      </c>
      <c r="N13" s="5">
        <v>7</v>
      </c>
      <c r="O13" s="5">
        <v>9</v>
      </c>
      <c r="P13" s="5">
        <v>5</v>
      </c>
      <c r="Q13" s="5">
        <f>SUM(J13:P13)</f>
        <v>80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27</v>
      </c>
      <c r="K14" s="5">
        <v>13</v>
      </c>
      <c r="L14" s="5">
        <v>12</v>
      </c>
      <c r="M14" s="5">
        <v>4</v>
      </c>
      <c r="N14" s="5">
        <v>7</v>
      </c>
      <c r="O14" s="5">
        <v>7</v>
      </c>
      <c r="P14" s="5">
        <v>4</v>
      </c>
      <c r="Q14" s="5">
        <f t="shared" ref="Q14:Q17" si="0">SUM(J14:P14)</f>
        <v>74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35</v>
      </c>
      <c r="K15" s="5">
        <v>13</v>
      </c>
      <c r="L15" s="5">
        <v>14</v>
      </c>
      <c r="M15" s="5">
        <v>5</v>
      </c>
      <c r="N15" s="5">
        <v>8</v>
      </c>
      <c r="O15" s="5">
        <v>9</v>
      </c>
      <c r="P15" s="5">
        <v>5</v>
      </c>
      <c r="Q15" s="5">
        <f t="shared" si="0"/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35</v>
      </c>
      <c r="K16" s="5">
        <v>13</v>
      </c>
      <c r="L16" s="5">
        <v>14</v>
      </c>
      <c r="M16" s="5">
        <v>5</v>
      </c>
      <c r="N16" s="5">
        <v>7</v>
      </c>
      <c r="O16" s="5">
        <v>8</v>
      </c>
      <c r="P16" s="5">
        <v>5</v>
      </c>
      <c r="Q16" s="5">
        <f t="shared" si="0"/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30</v>
      </c>
      <c r="K17" s="5">
        <v>13</v>
      </c>
      <c r="L17" s="5">
        <v>9</v>
      </c>
      <c r="M17" s="5">
        <v>3</v>
      </c>
      <c r="N17" s="5">
        <v>4</v>
      </c>
      <c r="O17" s="5">
        <v>5</v>
      </c>
      <c r="P17" s="5">
        <v>3</v>
      </c>
      <c r="Q17" s="5">
        <f t="shared" si="0"/>
        <v>67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B6EDA786-8521-4CD6-BEA0-7B351EBB9B29}">
      <formula1>40</formula1>
    </dataValidation>
    <dataValidation type="decimal" operator="lessThanOrEqual" allowBlank="1" showInputMessage="1" showErrorMessage="1" error="max. 15" sqref="K13:L17" xr:uid="{69AE846C-9074-451F-A522-9D5AAEAD317B}">
      <formula1>15</formula1>
    </dataValidation>
    <dataValidation type="decimal" operator="lessThanOrEqual" allowBlank="1" showInputMessage="1" showErrorMessage="1" error="max. 5" sqref="P13:P17 M13:M17" xr:uid="{1713FED4-13FF-42BA-87C0-7AA43FB018B1}">
      <formula1>5</formula1>
    </dataValidation>
    <dataValidation type="decimal" operator="lessThanOrEqual" allowBlank="1" showInputMessage="1" showErrorMessage="1" error="max. 10" sqref="N13:O17" xr:uid="{C0850C6B-36E5-4553-BC1F-6E2ED6E05A0A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A5D8-75EF-48AB-8DDA-6C4E129388CD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30</v>
      </c>
      <c r="K13" s="5">
        <v>13</v>
      </c>
      <c r="L13" s="5">
        <v>12</v>
      </c>
      <c r="M13" s="5">
        <v>4</v>
      </c>
      <c r="N13" s="5">
        <v>7</v>
      </c>
      <c r="O13" s="5">
        <v>9</v>
      </c>
      <c r="P13" s="5">
        <v>5</v>
      </c>
      <c r="Q13" s="5">
        <f>SUM(J13:P13)</f>
        <v>80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30</v>
      </c>
      <c r="K14" s="5">
        <v>12</v>
      </c>
      <c r="L14" s="5">
        <v>12</v>
      </c>
      <c r="M14" s="5">
        <v>4</v>
      </c>
      <c r="N14" s="5">
        <v>7</v>
      </c>
      <c r="O14" s="5">
        <v>7</v>
      </c>
      <c r="P14" s="5">
        <v>4</v>
      </c>
      <c r="Q14" s="5">
        <f t="shared" ref="Q14:Q17" si="0">SUM(J14:P14)</f>
        <v>76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35</v>
      </c>
      <c r="K15" s="5">
        <v>14</v>
      </c>
      <c r="L15" s="5">
        <v>14</v>
      </c>
      <c r="M15" s="5">
        <v>5</v>
      </c>
      <c r="N15" s="5">
        <v>8</v>
      </c>
      <c r="O15" s="5">
        <v>10</v>
      </c>
      <c r="P15" s="5">
        <v>5</v>
      </c>
      <c r="Q15" s="5">
        <f t="shared" si="0"/>
        <v>91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30</v>
      </c>
      <c r="K16" s="5">
        <v>13</v>
      </c>
      <c r="L16" s="5">
        <v>12</v>
      </c>
      <c r="M16" s="5">
        <v>5</v>
      </c>
      <c r="N16" s="5">
        <v>7</v>
      </c>
      <c r="O16" s="5">
        <v>8</v>
      </c>
      <c r="P16" s="5">
        <v>5</v>
      </c>
      <c r="Q16" s="5">
        <f t="shared" si="0"/>
        <v>80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29</v>
      </c>
      <c r="K17" s="5">
        <v>12</v>
      </c>
      <c r="L17" s="5">
        <v>10</v>
      </c>
      <c r="M17" s="5">
        <v>3</v>
      </c>
      <c r="N17" s="5">
        <v>3</v>
      </c>
      <c r="O17" s="5">
        <v>4</v>
      </c>
      <c r="P17" s="5">
        <v>3</v>
      </c>
      <c r="Q17" s="5">
        <f t="shared" si="0"/>
        <v>64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AAC17F34-3543-4F4B-8026-E1ED4BE3273B}">
      <formula1>40</formula1>
    </dataValidation>
    <dataValidation type="decimal" operator="lessThanOrEqual" allowBlank="1" showInputMessage="1" showErrorMessage="1" error="max. 15" sqref="K13:L17" xr:uid="{2934B952-F6D9-4D84-AD60-8F7040FF1C1E}">
      <formula1>15</formula1>
    </dataValidation>
    <dataValidation type="decimal" operator="lessThanOrEqual" allowBlank="1" showInputMessage="1" showErrorMessage="1" error="max. 5" sqref="P13:P17 M13:M17" xr:uid="{A6B8F973-DA84-4A6A-A74E-9E289BED5F79}">
      <formula1>5</formula1>
    </dataValidation>
    <dataValidation type="decimal" operator="lessThanOrEqual" allowBlank="1" showInputMessage="1" showErrorMessage="1" error="max. 10" sqref="N13:O17" xr:uid="{6C7B5426-29A2-4552-9A78-8CCB65289618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EC7A-E66D-465C-A320-65DC4F13AF60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29</v>
      </c>
      <c r="K13" s="5">
        <v>12</v>
      </c>
      <c r="L13" s="5">
        <v>14</v>
      </c>
      <c r="M13" s="5">
        <v>4</v>
      </c>
      <c r="N13" s="5">
        <v>8</v>
      </c>
      <c r="O13" s="5">
        <v>9</v>
      </c>
      <c r="P13" s="5">
        <v>5</v>
      </c>
      <c r="Q13" s="5">
        <f>SUM(J13:P13)</f>
        <v>81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33</v>
      </c>
      <c r="K14" s="5">
        <v>14</v>
      </c>
      <c r="L14" s="5">
        <v>14</v>
      </c>
      <c r="M14" s="5">
        <v>4</v>
      </c>
      <c r="N14" s="5">
        <v>6</v>
      </c>
      <c r="O14" s="5">
        <v>7</v>
      </c>
      <c r="P14" s="5">
        <v>4</v>
      </c>
      <c r="Q14" s="5">
        <f t="shared" ref="Q14:Q17" si="0">SUM(J14:P14)</f>
        <v>82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38</v>
      </c>
      <c r="K15" s="5">
        <v>14</v>
      </c>
      <c r="L15" s="5">
        <v>15</v>
      </c>
      <c r="M15" s="5">
        <v>5</v>
      </c>
      <c r="N15" s="5">
        <v>8</v>
      </c>
      <c r="O15" s="5">
        <v>10</v>
      </c>
      <c r="P15" s="5">
        <v>5</v>
      </c>
      <c r="Q15" s="5">
        <f t="shared" si="0"/>
        <v>95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38</v>
      </c>
      <c r="K16" s="5">
        <v>14</v>
      </c>
      <c r="L16" s="5">
        <v>13</v>
      </c>
      <c r="M16" s="5">
        <v>5</v>
      </c>
      <c r="N16" s="5">
        <v>7</v>
      </c>
      <c r="O16" s="5">
        <v>8</v>
      </c>
      <c r="P16" s="5">
        <v>5</v>
      </c>
      <c r="Q16" s="5">
        <f t="shared" si="0"/>
        <v>90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31</v>
      </c>
      <c r="K17" s="5">
        <v>12</v>
      </c>
      <c r="L17" s="5">
        <v>11</v>
      </c>
      <c r="M17" s="5">
        <v>3</v>
      </c>
      <c r="N17" s="5">
        <v>3</v>
      </c>
      <c r="O17" s="5">
        <v>4</v>
      </c>
      <c r="P17" s="5">
        <v>3</v>
      </c>
      <c r="Q17" s="5">
        <f t="shared" si="0"/>
        <v>67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30F35794-8153-4C78-AC3A-A197E01B2D54}">
      <formula1>40</formula1>
    </dataValidation>
    <dataValidation type="decimal" operator="lessThanOrEqual" allowBlank="1" showInputMessage="1" showErrorMessage="1" error="max. 15" sqref="K13:L17" xr:uid="{34931490-736E-413F-9372-91D11E7922BB}">
      <formula1>15</formula1>
    </dataValidation>
    <dataValidation type="decimal" operator="lessThanOrEqual" allowBlank="1" showInputMessage="1" showErrorMessage="1" error="max. 5" sqref="P13:P17 M13:M17" xr:uid="{DC7DA691-ABB5-46CA-A0B2-02EC9FB1B9CF}">
      <formula1>5</formula1>
    </dataValidation>
    <dataValidation type="decimal" operator="lessThanOrEqual" allowBlank="1" showInputMessage="1" showErrorMessage="1" error="max. 10" sqref="N13:O17" xr:uid="{1A465E5E-513D-4778-AE64-1CC615225B25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EAA5-0EE5-4C44-94B0-D0066E9BA858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30</v>
      </c>
      <c r="K13" s="5">
        <v>14</v>
      </c>
      <c r="L13" s="5">
        <v>13</v>
      </c>
      <c r="M13" s="5">
        <v>4</v>
      </c>
      <c r="N13" s="5">
        <v>7</v>
      </c>
      <c r="O13" s="5">
        <v>9</v>
      </c>
      <c r="P13" s="5">
        <v>5</v>
      </c>
      <c r="Q13" s="5">
        <f>SUM(J13:P13)</f>
        <v>82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30</v>
      </c>
      <c r="K14" s="5">
        <v>13</v>
      </c>
      <c r="L14" s="5">
        <v>12</v>
      </c>
      <c r="M14" s="5">
        <v>4</v>
      </c>
      <c r="N14" s="5">
        <v>7</v>
      </c>
      <c r="O14" s="5">
        <v>7</v>
      </c>
      <c r="P14" s="5">
        <v>4</v>
      </c>
      <c r="Q14" s="5">
        <f t="shared" ref="Q14:Q17" si="0">SUM(J14:P14)</f>
        <v>77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39</v>
      </c>
      <c r="K15" s="5">
        <v>14</v>
      </c>
      <c r="L15" s="5">
        <v>15</v>
      </c>
      <c r="M15" s="5">
        <v>5</v>
      </c>
      <c r="N15" s="5">
        <v>8</v>
      </c>
      <c r="O15" s="5">
        <v>10</v>
      </c>
      <c r="P15" s="5">
        <v>5</v>
      </c>
      <c r="Q15" s="5">
        <f t="shared" si="0"/>
        <v>96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34</v>
      </c>
      <c r="K16" s="5">
        <v>14</v>
      </c>
      <c r="L16" s="5">
        <v>13</v>
      </c>
      <c r="M16" s="5">
        <v>5</v>
      </c>
      <c r="N16" s="5">
        <v>7</v>
      </c>
      <c r="O16" s="5">
        <v>8</v>
      </c>
      <c r="P16" s="5">
        <v>5</v>
      </c>
      <c r="Q16" s="5">
        <f t="shared" si="0"/>
        <v>86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30</v>
      </c>
      <c r="K17" s="5">
        <v>12</v>
      </c>
      <c r="L17" s="5">
        <v>10</v>
      </c>
      <c r="M17" s="5">
        <v>3</v>
      </c>
      <c r="N17" s="5">
        <v>3</v>
      </c>
      <c r="O17" s="5">
        <v>4</v>
      </c>
      <c r="P17" s="5">
        <v>3</v>
      </c>
      <c r="Q17" s="5">
        <f t="shared" si="0"/>
        <v>65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7796013E-E40D-4210-AC45-3AB3045B0B75}">
      <formula1>40</formula1>
    </dataValidation>
    <dataValidation type="decimal" operator="lessThanOrEqual" allowBlank="1" showInputMessage="1" showErrorMessage="1" error="max. 15" sqref="K13:L17" xr:uid="{7E04262E-EE25-46AC-B7DE-5C4F115D51E8}">
      <formula1>15</formula1>
    </dataValidation>
    <dataValidation type="decimal" operator="lessThanOrEqual" allowBlank="1" showInputMessage="1" showErrorMessage="1" error="max. 5" sqref="P13:P17 M13:M17" xr:uid="{14ECFBD9-1A61-48D2-92C4-DE6C4412BBA6}">
      <formula1>5</formula1>
    </dataValidation>
    <dataValidation type="decimal" operator="lessThanOrEqual" allowBlank="1" showInputMessage="1" showErrorMessage="1" error="max. 10" sqref="N13:O17" xr:uid="{9B97EC51-0374-4205-A29A-E0212844648A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B0E4-77E2-4B31-B79A-8ECF11295FC0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29</v>
      </c>
      <c r="K13" s="5">
        <v>13</v>
      </c>
      <c r="L13" s="5">
        <v>13</v>
      </c>
      <c r="M13" s="5">
        <v>4</v>
      </c>
      <c r="N13" s="5">
        <v>8</v>
      </c>
      <c r="O13" s="5">
        <v>9</v>
      </c>
      <c r="P13" s="5">
        <v>5</v>
      </c>
      <c r="Q13" s="5">
        <f>SUM(J13:P13)</f>
        <v>81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29</v>
      </c>
      <c r="K14" s="5">
        <v>13</v>
      </c>
      <c r="L14" s="5">
        <v>13</v>
      </c>
      <c r="M14" s="5">
        <v>4</v>
      </c>
      <c r="N14" s="5">
        <v>6</v>
      </c>
      <c r="O14" s="5">
        <v>7</v>
      </c>
      <c r="P14" s="5">
        <v>4</v>
      </c>
      <c r="Q14" s="5">
        <f t="shared" ref="Q14:Q17" si="0">SUM(J14:P14)</f>
        <v>76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35</v>
      </c>
      <c r="K15" s="5">
        <v>14</v>
      </c>
      <c r="L15" s="5">
        <v>14</v>
      </c>
      <c r="M15" s="5">
        <v>5</v>
      </c>
      <c r="N15" s="5">
        <v>8</v>
      </c>
      <c r="O15" s="5">
        <v>9</v>
      </c>
      <c r="P15" s="5">
        <v>5</v>
      </c>
      <c r="Q15" s="5">
        <f t="shared" si="0"/>
        <v>90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33</v>
      </c>
      <c r="K16" s="5">
        <v>13</v>
      </c>
      <c r="L16" s="5">
        <v>13</v>
      </c>
      <c r="M16" s="5">
        <v>5</v>
      </c>
      <c r="N16" s="5">
        <v>7</v>
      </c>
      <c r="O16" s="5">
        <v>8</v>
      </c>
      <c r="P16" s="5">
        <v>5</v>
      </c>
      <c r="Q16" s="5">
        <f t="shared" si="0"/>
        <v>84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31</v>
      </c>
      <c r="K17" s="5">
        <v>12</v>
      </c>
      <c r="L17" s="5">
        <v>11</v>
      </c>
      <c r="M17" s="5">
        <v>3</v>
      </c>
      <c r="N17" s="5">
        <v>3</v>
      </c>
      <c r="O17" s="5">
        <v>3</v>
      </c>
      <c r="P17" s="5">
        <v>3</v>
      </c>
      <c r="Q17" s="5">
        <f t="shared" si="0"/>
        <v>66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BB1D7E3E-0019-460E-AAF0-248EDF9D0487}">
      <formula1>40</formula1>
    </dataValidation>
    <dataValidation type="decimal" operator="lessThanOrEqual" allowBlank="1" showInputMessage="1" showErrorMessage="1" error="max. 15" sqref="K13:L17" xr:uid="{133BD69E-E532-4173-9461-BBB0622A2480}">
      <formula1>15</formula1>
    </dataValidation>
    <dataValidation type="decimal" operator="lessThanOrEqual" allowBlank="1" showInputMessage="1" showErrorMessage="1" error="max. 5" sqref="P13:P17 M13:M17" xr:uid="{8A976DFD-6E04-4D18-BB33-46EF5B556D41}">
      <formula1>5</formula1>
    </dataValidation>
    <dataValidation type="decimal" operator="lessThanOrEqual" allowBlank="1" showInputMessage="1" showErrorMessage="1" error="max. 10" sqref="N13:O17" xr:uid="{A3E263AC-55FB-48BD-B497-275F7588CD86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10A7-D9FF-4E84-8A6F-55F409C3D3EF}">
  <dimension ref="A1:BP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8" ht="38.25" customHeight="1">
      <c r="A1" s="1" t="s">
        <v>0</v>
      </c>
    </row>
    <row r="2" spans="1:68" ht="12.6">
      <c r="A2" s="7" t="s">
        <v>1</v>
      </c>
      <c r="D2" s="7" t="s">
        <v>2</v>
      </c>
    </row>
    <row r="3" spans="1:68" ht="12.6">
      <c r="A3" s="7" t="s">
        <v>3</v>
      </c>
      <c r="D3" s="2" t="s">
        <v>4</v>
      </c>
    </row>
    <row r="4" spans="1:68" ht="12.6">
      <c r="A4" s="7" t="s">
        <v>5</v>
      </c>
      <c r="D4" s="2" t="s">
        <v>6</v>
      </c>
    </row>
    <row r="5" spans="1:68" ht="12.6">
      <c r="A5" s="7" t="s">
        <v>7</v>
      </c>
      <c r="D5" s="2" t="s">
        <v>8</v>
      </c>
    </row>
    <row r="6" spans="1:68" ht="12.6">
      <c r="A6" s="7" t="s">
        <v>9</v>
      </c>
    </row>
    <row r="7" spans="1:68" ht="12.6">
      <c r="A7" s="8" t="s">
        <v>10</v>
      </c>
      <c r="D7" s="7" t="s">
        <v>11</v>
      </c>
    </row>
    <row r="8" spans="1:68" ht="75" customHeight="1">
      <c r="D8" s="23" t="s">
        <v>12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68" ht="12.6">
      <c r="A9" s="7"/>
    </row>
    <row r="10" spans="1:68" ht="26.45" customHeight="1">
      <c r="A10" s="24" t="s">
        <v>13</v>
      </c>
      <c r="B10" s="22" t="s">
        <v>14</v>
      </c>
      <c r="C10" s="22" t="s">
        <v>15</v>
      </c>
      <c r="D10" s="22" t="s">
        <v>16</v>
      </c>
      <c r="E10" s="25" t="s">
        <v>17</v>
      </c>
      <c r="F10" s="22" t="s">
        <v>18</v>
      </c>
      <c r="G10" s="22"/>
      <c r="H10" s="22" t="s">
        <v>19</v>
      </c>
      <c r="I10" s="22"/>
      <c r="J10" s="22" t="s">
        <v>20</v>
      </c>
      <c r="K10" s="22" t="s">
        <v>21</v>
      </c>
      <c r="L10" s="22" t="s">
        <v>22</v>
      </c>
      <c r="M10" s="22" t="s">
        <v>23</v>
      </c>
      <c r="N10" s="22" t="s">
        <v>24</v>
      </c>
      <c r="O10" s="22" t="s">
        <v>25</v>
      </c>
      <c r="P10" s="22" t="s">
        <v>26</v>
      </c>
      <c r="Q10" s="22" t="s">
        <v>27</v>
      </c>
    </row>
    <row r="11" spans="1:68" ht="59.45" customHeight="1">
      <c r="A11" s="26"/>
      <c r="B11" s="22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68" ht="28.9" customHeight="1">
      <c r="A12" s="27"/>
      <c r="B12" s="22"/>
      <c r="C12" s="22"/>
      <c r="D12" s="22"/>
      <c r="E12" s="25"/>
      <c r="F12" s="28" t="s">
        <v>36</v>
      </c>
      <c r="G12" s="10" t="s">
        <v>37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39</v>
      </c>
      <c r="M12" s="10" t="s">
        <v>40</v>
      </c>
      <c r="N12" s="10" t="s">
        <v>41</v>
      </c>
      <c r="O12" s="10" t="s">
        <v>41</v>
      </c>
      <c r="P12" s="10" t="s">
        <v>40</v>
      </c>
      <c r="Q12" s="10"/>
    </row>
    <row r="13" spans="1:68" s="4" customFormat="1" ht="12.75" customHeight="1">
      <c r="A13" s="9" t="s">
        <v>55</v>
      </c>
      <c r="B13" s="11" t="s">
        <v>56</v>
      </c>
      <c r="C13" s="11" t="s">
        <v>57</v>
      </c>
      <c r="D13" s="12">
        <v>2218578</v>
      </c>
      <c r="E13" s="12">
        <v>1088000</v>
      </c>
      <c r="F13" s="11" t="s">
        <v>54</v>
      </c>
      <c r="G13" s="11" t="s">
        <v>46</v>
      </c>
      <c r="H13" s="11" t="s">
        <v>58</v>
      </c>
      <c r="I13" s="11" t="s">
        <v>46</v>
      </c>
      <c r="J13" s="5">
        <v>33</v>
      </c>
      <c r="K13" s="5">
        <v>14</v>
      </c>
      <c r="L13" s="5">
        <v>14</v>
      </c>
      <c r="M13" s="5">
        <v>5</v>
      </c>
      <c r="N13" s="5">
        <v>8</v>
      </c>
      <c r="O13" s="5">
        <v>9</v>
      </c>
      <c r="P13" s="5">
        <v>5</v>
      </c>
      <c r="Q13" s="5">
        <f>SUM(J13:P13)</f>
        <v>88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4" customFormat="1" ht="12.75" customHeight="1">
      <c r="A14" s="9" t="s">
        <v>60</v>
      </c>
      <c r="B14" s="11" t="s">
        <v>61</v>
      </c>
      <c r="C14" s="11" t="s">
        <v>62</v>
      </c>
      <c r="D14" s="12">
        <v>701000</v>
      </c>
      <c r="E14" s="12">
        <v>500000</v>
      </c>
      <c r="F14" s="11" t="s">
        <v>63</v>
      </c>
      <c r="G14" s="11" t="s">
        <v>46</v>
      </c>
      <c r="H14" s="11" t="s">
        <v>64</v>
      </c>
      <c r="I14" s="11" t="s">
        <v>46</v>
      </c>
      <c r="J14" s="5">
        <v>30</v>
      </c>
      <c r="K14" s="5">
        <v>12</v>
      </c>
      <c r="L14" s="5">
        <v>12</v>
      </c>
      <c r="M14" s="5">
        <v>5</v>
      </c>
      <c r="N14" s="5">
        <v>7</v>
      </c>
      <c r="O14" s="5">
        <v>7</v>
      </c>
      <c r="P14" s="5">
        <v>3</v>
      </c>
      <c r="Q14" s="5">
        <f t="shared" ref="Q14:Q17" si="0">SUM(J14:P14)</f>
        <v>76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4" customFormat="1" ht="12.75" customHeight="1">
      <c r="A15" s="9" t="s">
        <v>42</v>
      </c>
      <c r="B15" s="11" t="s">
        <v>43</v>
      </c>
      <c r="C15" s="11" t="s">
        <v>44</v>
      </c>
      <c r="D15" s="12">
        <v>6872000</v>
      </c>
      <c r="E15" s="12">
        <v>1500000</v>
      </c>
      <c r="F15" s="11" t="s">
        <v>45</v>
      </c>
      <c r="G15" s="11" t="s">
        <v>46</v>
      </c>
      <c r="H15" s="11" t="s">
        <v>47</v>
      </c>
      <c r="I15" s="11" t="s">
        <v>46</v>
      </c>
      <c r="J15" s="5">
        <v>35</v>
      </c>
      <c r="K15" s="5">
        <v>13</v>
      </c>
      <c r="L15" s="5">
        <v>13</v>
      </c>
      <c r="M15" s="5">
        <v>5</v>
      </c>
      <c r="N15" s="5">
        <v>9</v>
      </c>
      <c r="O15" s="5">
        <v>10</v>
      </c>
      <c r="P15" s="5">
        <v>5</v>
      </c>
      <c r="Q15" s="5">
        <f t="shared" si="0"/>
        <v>90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4" customFormat="1" ht="12.75" customHeight="1">
      <c r="A16" s="9" t="s">
        <v>51</v>
      </c>
      <c r="B16" s="11" t="s">
        <v>43</v>
      </c>
      <c r="C16" s="11" t="s">
        <v>52</v>
      </c>
      <c r="D16" s="12">
        <v>2695000</v>
      </c>
      <c r="E16" s="12">
        <v>800000</v>
      </c>
      <c r="F16" s="11" t="s">
        <v>53</v>
      </c>
      <c r="G16" s="11" t="s">
        <v>46</v>
      </c>
      <c r="H16" s="11" t="s">
        <v>54</v>
      </c>
      <c r="I16" s="11" t="s">
        <v>46</v>
      </c>
      <c r="J16" s="5">
        <v>33</v>
      </c>
      <c r="K16" s="5">
        <v>13</v>
      </c>
      <c r="L16" s="5">
        <v>13</v>
      </c>
      <c r="M16" s="5">
        <v>5</v>
      </c>
      <c r="N16" s="5">
        <v>7</v>
      </c>
      <c r="O16" s="5">
        <v>8</v>
      </c>
      <c r="P16" s="5">
        <v>5</v>
      </c>
      <c r="Q16" s="5">
        <f t="shared" si="0"/>
        <v>84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4" customFormat="1" ht="12.75" customHeight="1">
      <c r="A17" s="9" t="s">
        <v>66</v>
      </c>
      <c r="B17" s="11" t="s">
        <v>67</v>
      </c>
      <c r="C17" s="11" t="s">
        <v>68</v>
      </c>
      <c r="D17" s="12">
        <v>926200</v>
      </c>
      <c r="E17" s="12">
        <v>450000</v>
      </c>
      <c r="F17" s="11" t="s">
        <v>64</v>
      </c>
      <c r="G17" s="11" t="s">
        <v>49</v>
      </c>
      <c r="H17" s="11" t="s">
        <v>63</v>
      </c>
      <c r="I17" s="11" t="s">
        <v>46</v>
      </c>
      <c r="J17" s="5">
        <v>30</v>
      </c>
      <c r="K17" s="5">
        <v>11</v>
      </c>
      <c r="L17" s="5">
        <v>11</v>
      </c>
      <c r="M17" s="5">
        <v>4</v>
      </c>
      <c r="N17" s="5">
        <v>4</v>
      </c>
      <c r="O17" s="5">
        <v>4</v>
      </c>
      <c r="P17" s="5">
        <v>4</v>
      </c>
      <c r="Q17" s="5">
        <f t="shared" si="0"/>
        <v>68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>
      <c r="D18" s="6">
        <f>SUM(D13:D17)</f>
        <v>13412778</v>
      </c>
      <c r="E18" s="6">
        <f>SUM(E13:E17)</f>
        <v>4338000</v>
      </c>
      <c r="F18" s="6"/>
    </row>
    <row r="19" spans="1:68">
      <c r="E19" s="6"/>
      <c r="F19" s="6"/>
      <c r="G19" s="6"/>
      <c r="H19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9CE0412D-41E8-4FED-8605-459D2DDDE8E5}">
      <formula1>40</formula1>
    </dataValidation>
    <dataValidation type="decimal" operator="lessThanOrEqual" allowBlank="1" showInputMessage="1" showErrorMessage="1" error="max. 15" sqref="K13:L17" xr:uid="{BCF0D6DC-6F45-4A18-A730-5BF1201C79B3}">
      <formula1>15</formula1>
    </dataValidation>
    <dataValidation type="decimal" operator="lessThanOrEqual" allowBlank="1" showInputMessage="1" showErrorMessage="1" error="max. 5" sqref="P13:P17 M13:M17" xr:uid="{B3895CEC-0A36-4239-8E1A-4DCAD685BB37}">
      <formula1>5</formula1>
    </dataValidation>
    <dataValidation type="decimal" operator="lessThanOrEqual" allowBlank="1" showInputMessage="1" showErrorMessage="1" error="max. 10" sqref="N13:O17" xr:uid="{AEC7FEEE-296F-46BB-96FC-3C8E2BE8E655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21F79-2EC1-4B75-B978-FDC3FCD6D995}"/>
</file>

<file path=customXml/itemProps2.xml><?xml version="1.0" encoding="utf-8"?>
<ds:datastoreItem xmlns:ds="http://schemas.openxmlformats.org/officeDocument/2006/customXml" ds:itemID="{C28EF022-DDD0-4C60-9BCF-1F1A1B6F70A3}"/>
</file>

<file path=customXml/itemProps3.xml><?xml version="1.0" encoding="utf-8"?>
<ds:datastoreItem xmlns:ds="http://schemas.openxmlformats.org/officeDocument/2006/customXml" ds:itemID="{78E713CE-B2E0-461E-B31E-AB77B6344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