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8. jednání\"/>
    </mc:Choice>
  </mc:AlternateContent>
  <xr:revisionPtr revIDLastSave="0" documentId="8_{0C89FDFF-6FCC-4FA1-BAEA-F49281B538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ce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OZ" sheetId="8" r:id="rId7"/>
    <sheet name="RN" sheetId="9" r:id="rId8"/>
    <sheet name="TCD" sheetId="10" r:id="rId9"/>
  </sheets>
  <definedNames>
    <definedName name="_xlnm.Print_Area" localSheetId="0">distribuce!$A$1:$Y$27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19" i="3"/>
  <c r="Q20" i="4"/>
  <c r="Q19" i="4"/>
  <c r="Q20" i="5"/>
  <c r="Q19" i="5"/>
  <c r="Q20" i="6"/>
  <c r="Q19" i="6"/>
  <c r="Q20" i="7"/>
  <c r="Q19" i="7"/>
  <c r="Q20" i="8"/>
  <c r="Q19" i="8"/>
  <c r="Q20" i="10"/>
  <c r="Q19" i="10"/>
  <c r="Q19" i="9"/>
  <c r="Q20" i="9"/>
  <c r="R21" i="2" l="1"/>
  <c r="E21" i="2"/>
  <c r="D21" i="2"/>
  <c r="Q17" i="7" l="1"/>
  <c r="Q18" i="7"/>
  <c r="Q18" i="10"/>
  <c r="Q17" i="10"/>
  <c r="Q18" i="9"/>
  <c r="Q17" i="9"/>
  <c r="Q18" i="8"/>
  <c r="Q17" i="8"/>
  <c r="Q18" i="6"/>
  <c r="Q17" i="6"/>
  <c r="Q18" i="5"/>
  <c r="Q17" i="5"/>
  <c r="Q18" i="4"/>
  <c r="Q17" i="4"/>
  <c r="Q16" i="10"/>
  <c r="Q16" i="9"/>
  <c r="Q18" i="3"/>
  <c r="Q17" i="3"/>
  <c r="Q16" i="8" l="1"/>
  <c r="Q16" i="7"/>
  <c r="Q16" i="6"/>
  <c r="Q16" i="5"/>
  <c r="Q16" i="4"/>
  <c r="Q16" i="3"/>
  <c r="R22" i="2" l="1"/>
</calcChain>
</file>

<file path=xl/sharedStrings.xml><?xml version="1.0" encoding="utf-8"?>
<sst xmlns="http://schemas.openxmlformats.org/spreadsheetml/2006/main" count="741" uniqueCount="73">
  <si>
    <t>Distribuce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</si>
  <si>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2020-3-2-18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</si>
  <si>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</si>
  <si>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</si>
  <si>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t>1. posílení pozice českého filmu v distribuční nabídce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</si>
  <si>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1.4.2020-30.9.2020</t>
    </r>
  </si>
  <si>
    <t>2. podpora českých debutů a náročných kinematografických děl v distribuční nabídce</t>
  </si>
  <si>
    <r>
      <t xml:space="preserve">Finanční alokace: </t>
    </r>
    <r>
      <rPr>
        <sz val="9.5"/>
        <rFont val="Arial"/>
        <family val="2"/>
        <charset val="238"/>
      </rPr>
      <t>6 000 000 Kč</t>
    </r>
  </si>
  <si>
    <t>3. podpora zahraničních kinematografických děl v distribuční nabídce</t>
  </si>
  <si>
    <t>4. dostupnost kinematografických děl v regionálních jednosálových a dvousálových kinech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</si>
  <si>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2021</t>
    </r>
  </si>
  <si>
    <t xml:space="preserve">                                                                     </t>
  </si>
  <si>
    <t>Specifikace dotačního okruhu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</si>
  <si>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</si>
  <si>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Podpora je určena pro distribuci: </t>
  </si>
  <si>
    <t xml:space="preserve"> - jednotlivých kinematografických děl</t>
  </si>
  <si>
    <t xml:space="preserve"> - pásma kinematografických děl, která jsou jedním distribučním titulem v délce standardní celovečerní stopáže nad 60 minut</t>
  </si>
  <si>
    <t>Výzva je určená pro distribuci českých kinematografických děl (ve smyslu § 2 odst. 1 písm. f) zákona o audiovizi) i zahraničních kinematografických děl.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</si>
  <si>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</si>
  <si>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</si>
  <si>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</si>
  <si>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</si>
  <si>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</si>
  <si>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</si>
  <si>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</si>
  <si>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Umělecká, dramaturgická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</si>
  <si>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</si>
  <si>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</si>
  <si>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</si>
  <si>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</si>
  <si>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</si>
  <si>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</si>
  <si>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</si>
  <si>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</si>
  <si>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</si>
  <si>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</si>
  <si>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</si>
  <si>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</si>
  <si>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</si>
  <si>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</si>
  <si>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</si>
  <si>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</si>
  <si>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</si>
  <si>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</si>
  <si>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</si>
  <si>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</si>
  <si>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</si>
  <si>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3574/2020</t>
  </si>
  <si>
    <t>BONTONFILM, a.s.</t>
  </si>
  <si>
    <t>Smečka</t>
  </si>
  <si>
    <t>Šoba, Přemysl</t>
  </si>
  <si>
    <t>ano</t>
  </si>
  <si>
    <t>Slavík, Petr</t>
  </si>
  <si>
    <t>neinvestiční dotace</t>
  </si>
  <si>
    <t>3635/2020</t>
  </si>
  <si>
    <t>Krajina ve stínu</t>
  </si>
  <si>
    <t>Hodoušková, Markéta</t>
  </si>
  <si>
    <t>3637/2020</t>
  </si>
  <si>
    <t>Lassie se vrací</t>
  </si>
  <si>
    <t>Hendrich, Vladimír</t>
  </si>
  <si>
    <t>Kot, Peter</t>
  </si>
  <si>
    <t>ne</t>
  </si>
  <si>
    <t>3638/2020</t>
  </si>
  <si>
    <t>Aerofilms s.r.o.</t>
  </si>
  <si>
    <t>Distribuce filmu Překladatelé</t>
  </si>
  <si>
    <t>Štrbová, Denisa</t>
  </si>
  <si>
    <t>3639/2020</t>
  </si>
  <si>
    <t>Distribuce filmu Raoul Taburin</t>
  </si>
  <si>
    <t>Tomek, Ivan</t>
  </si>
  <si>
    <t>Škach, Vladislav</t>
  </si>
  <si>
    <t>zbývá</t>
  </si>
  <si>
    <t>radní nebodoval</t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</si>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</sst>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3">
    <xf numFmtId="0" fontId="0" fillId="0" borderId="0"/>
    <xf numFmtId="0" fontId="7" fillId="0" borderId="0"/>
    <xf numFmtId="9" fontId="8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9" xfId="1" applyFont="1" applyFill="1" applyBorder="1" applyAlignment="1" applyProtection="1">
      <alignment horizontal="left" vertical="top"/>
      <protection locked="0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3" fontId="3" fillId="2" borderId="9" xfId="1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top"/>
    </xf>
    <xf numFmtId="0" fontId="3" fillId="2" borderId="2" xfId="1" applyFont="1" applyFill="1" applyBorder="1" applyAlignment="1" applyProtection="1">
      <alignment horizontal="left" vertical="top"/>
      <protection locked="0"/>
    </xf>
    <xf numFmtId="3" fontId="3" fillId="2" borderId="2" xfId="1" applyNumberFormat="1" applyFont="1" applyFill="1" applyBorder="1" applyAlignment="1" applyProtection="1">
      <alignment vertical="center"/>
      <protection locked="0"/>
    </xf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9" fontId="3" fillId="2" borderId="2" xfId="1" applyNumberFormat="1" applyFont="1" applyFill="1" applyBorder="1" applyAlignment="1" applyProtection="1">
      <alignment horizontal="center" vertical="top"/>
      <protection locked="0"/>
    </xf>
    <xf numFmtId="14" fontId="3" fillId="2" borderId="2" xfId="1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/>
    <xf numFmtId="0" fontId="3" fillId="2" borderId="10" xfId="1" applyFont="1" applyFill="1" applyBorder="1" applyAlignment="1" applyProtection="1">
      <alignment horizontal="left" vertical="top"/>
      <protection locked="0"/>
    </xf>
    <xf numFmtId="3" fontId="3" fillId="2" borderId="10" xfId="1" applyNumberFormat="1" applyFont="1" applyFill="1" applyBorder="1" applyAlignment="1" applyProtection="1">
      <alignment horizontal="right" vertical="center"/>
      <protection locked="0"/>
    </xf>
    <xf numFmtId="0" fontId="3" fillId="2" borderId="2" xfId="1" applyFont="1" applyFill="1" applyBorder="1" applyAlignment="1" applyProtection="1">
      <alignment horizontal="center" vertical="top"/>
      <protection locked="0"/>
    </xf>
    <xf numFmtId="9" fontId="3" fillId="2" borderId="0" xfId="2" applyFont="1" applyFill="1" applyAlignment="1">
      <alignment horizontal="left" vertical="top"/>
    </xf>
    <xf numFmtId="2" fontId="3" fillId="2" borderId="10" xfId="0" applyNumberFormat="1" applyFont="1" applyFill="1" applyBorder="1" applyAlignment="1">
      <alignment horizontal="left" vertical="top"/>
    </xf>
    <xf numFmtId="49" fontId="3" fillId="2" borderId="10" xfId="0" applyNumberFormat="1" applyFont="1" applyFill="1" applyBorder="1" applyAlignment="1">
      <alignment horizontal="center" vertical="top"/>
    </xf>
    <xf numFmtId="9" fontId="3" fillId="2" borderId="10" xfId="1" applyNumberFormat="1" applyFont="1" applyFill="1" applyBorder="1" applyAlignment="1" applyProtection="1">
      <alignment horizontal="center" vertical="top"/>
      <protection locked="0"/>
    </xf>
    <xf numFmtId="14" fontId="3" fillId="2" borderId="10" xfId="1" applyNumberFormat="1" applyFont="1" applyFill="1" applyBorder="1" applyAlignment="1" applyProtection="1">
      <alignment horizontal="center" vertical="top"/>
      <protection locked="0"/>
    </xf>
    <xf numFmtId="0" fontId="3" fillId="2" borderId="10" xfId="1" applyFont="1" applyFill="1" applyBorder="1" applyAlignment="1" applyProtection="1">
      <alignment horizontal="center" vertical="top"/>
      <protection locked="0"/>
    </xf>
    <xf numFmtId="0" fontId="3" fillId="2" borderId="11" xfId="1" applyFont="1" applyFill="1" applyBorder="1" applyAlignment="1" applyProtection="1">
      <alignment horizontal="left" vertical="top"/>
      <protection locked="0"/>
    </xf>
    <xf numFmtId="3" fontId="3" fillId="2" borderId="11" xfId="1" applyNumberFormat="1" applyFont="1" applyFill="1" applyBorder="1" applyAlignment="1" applyProtection="1">
      <alignment horizontal="right" vertical="center"/>
      <protection locked="0"/>
    </xf>
    <xf numFmtId="2" fontId="3" fillId="2" borderId="11" xfId="0" applyNumberFormat="1" applyFont="1" applyFill="1" applyBorder="1" applyAlignment="1">
      <alignment horizontal="left" vertical="top"/>
    </xf>
    <xf numFmtId="0" fontId="3" fillId="2" borderId="11" xfId="1" applyFont="1" applyFill="1" applyBorder="1" applyAlignment="1" applyProtection="1">
      <alignment horizontal="center" vertical="top"/>
      <protection locked="0"/>
    </xf>
    <xf numFmtId="49" fontId="3" fillId="2" borderId="11" xfId="0" applyNumberFormat="1" applyFont="1" applyFill="1" applyBorder="1" applyAlignment="1">
      <alignment horizontal="center" vertical="top"/>
    </xf>
    <xf numFmtId="9" fontId="3" fillId="2" borderId="11" xfId="1" applyNumberFormat="1" applyFont="1" applyFill="1" applyBorder="1" applyAlignment="1" applyProtection="1">
      <alignment horizontal="center" vertical="top"/>
      <protection locked="0"/>
    </xf>
    <xf numFmtId="14" fontId="3" fillId="2" borderId="11" xfId="1" applyNumberFormat="1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164" fontId="3" fillId="2" borderId="0" xfId="2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>
      <alignment horizontal="right" vertical="top" wrapText="1"/>
    </xf>
    <xf numFmtId="2" fontId="1" fillId="2" borderId="4" xfId="0" applyNumberFormat="1" applyFont="1" applyFill="1" applyBorder="1" applyAlignment="1">
      <alignment horizontal="right" vertical="top" wrapText="1"/>
    </xf>
    <xf numFmtId="2" fontId="1" fillId="2" borderId="3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1" xr:uid="{E1D72A85-F884-465B-87DD-E32A3FBE881F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2"/>
  <sheetViews>
    <sheetView tabSelected="1"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6.28515625" style="2" customWidth="1"/>
    <col min="20" max="20" width="10.28515625" style="46" customWidth="1"/>
    <col min="21" max="21" width="9.28515625" style="2" customWidth="1"/>
    <col min="22" max="22" width="9.28515625" style="46" customWidth="1"/>
    <col min="23" max="23" width="10.28515625" style="2" customWidth="1"/>
    <col min="24" max="24" width="15.7109375" style="46" customWidth="1"/>
    <col min="25" max="25" width="15.7109375" style="2" customWidth="1"/>
    <col min="26" max="16384" width="9.140625" style="2"/>
  </cols>
  <sheetData>
    <row r="1" spans="1:89" ht="38.25" customHeight="1">
      <c r="A1" s="1" t="s">
        <v>0</v>
      </c>
    </row>
    <row r="2" spans="1:89" ht="12.6">
      <c r="A2" s="7" t="s">
        <v>1</v>
      </c>
      <c r="D2" s="17" t="s">
        <v>2</v>
      </c>
    </row>
    <row r="3" spans="1:89" ht="12.6">
      <c r="A3" s="7" t="s">
        <v>3</v>
      </c>
      <c r="D3" s="16" t="s">
        <v>4</v>
      </c>
    </row>
    <row r="4" spans="1:89" ht="12.6">
      <c r="A4" s="7" t="s">
        <v>5</v>
      </c>
      <c r="D4" s="16" t="s">
        <v>6</v>
      </c>
    </row>
    <row r="5" spans="1:89" ht="12.6">
      <c r="A5" s="7" t="s">
        <v>7</v>
      </c>
      <c r="D5" s="16" t="s">
        <v>8</v>
      </c>
    </row>
    <row r="6" spans="1:89" ht="12.6">
      <c r="A6" s="7"/>
      <c r="D6" s="16" t="s">
        <v>9</v>
      </c>
    </row>
    <row r="7" spans="1:89" ht="12.6">
      <c r="A7" s="7" t="s">
        <v>10</v>
      </c>
    </row>
    <row r="8" spans="1:89" ht="12.6">
      <c r="A8" s="7" t="s">
        <v>11</v>
      </c>
      <c r="D8" s="17" t="s">
        <v>12</v>
      </c>
    </row>
    <row r="9" spans="1:89" ht="12.6">
      <c r="A9" s="9" t="s">
        <v>13</v>
      </c>
      <c r="D9" s="16" t="s">
        <v>14</v>
      </c>
      <c r="F9" s="2" t="s">
        <v>15</v>
      </c>
    </row>
    <row r="10" spans="1:89" ht="27" customHeight="1">
      <c r="F10" s="51" t="s">
        <v>16</v>
      </c>
      <c r="G10" s="51"/>
      <c r="H10" s="51"/>
      <c r="I10" s="51"/>
      <c r="J10" s="51"/>
    </row>
    <row r="11" spans="1:89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9" ht="12.6">
      <c r="A12" s="7"/>
    </row>
    <row r="13" spans="1:89" ht="26.45" customHeight="1">
      <c r="A13" s="49" t="s">
        <v>18</v>
      </c>
      <c r="B13" s="49" t="s">
        <v>19</v>
      </c>
      <c r="C13" s="49" t="s">
        <v>20</v>
      </c>
      <c r="D13" s="53" t="s">
        <v>21</v>
      </c>
      <c r="E13" s="54" t="s">
        <v>22</v>
      </c>
      <c r="F13" s="49" t="s">
        <v>23</v>
      </c>
      <c r="G13" s="49"/>
      <c r="H13" s="49" t="s">
        <v>24</v>
      </c>
      <c r="I13" s="49"/>
      <c r="J13" s="49" t="s">
        <v>25</v>
      </c>
      <c r="K13" s="49" t="s">
        <v>26</v>
      </c>
      <c r="L13" s="49" t="s">
        <v>27</v>
      </c>
      <c r="M13" s="49" t="s">
        <v>28</v>
      </c>
      <c r="N13" s="49" t="s">
        <v>29</v>
      </c>
      <c r="O13" s="49" t="s">
        <v>30</v>
      </c>
      <c r="P13" s="49" t="s">
        <v>31</v>
      </c>
      <c r="Q13" s="49" t="s">
        <v>32</v>
      </c>
      <c r="R13" s="49" t="s">
        <v>33</v>
      </c>
      <c r="S13" s="49" t="s">
        <v>34</v>
      </c>
      <c r="T13" s="50" t="s">
        <v>35</v>
      </c>
      <c r="U13" s="49" t="s">
        <v>36</v>
      </c>
      <c r="V13" s="50" t="s">
        <v>37</v>
      </c>
      <c r="W13" s="49" t="s">
        <v>38</v>
      </c>
      <c r="X13" s="50" t="s">
        <v>39</v>
      </c>
      <c r="Y13" s="49" t="s">
        <v>40</v>
      </c>
    </row>
    <row r="14" spans="1:89" ht="59.45" customHeight="1">
      <c r="A14" s="49"/>
      <c r="B14" s="49"/>
      <c r="C14" s="49"/>
      <c r="D14" s="53"/>
      <c r="E14" s="54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0"/>
      <c r="U14" s="49"/>
      <c r="V14" s="50"/>
      <c r="W14" s="49"/>
      <c r="X14" s="50"/>
      <c r="Y14" s="49"/>
    </row>
    <row r="15" spans="1:89" ht="28.9" customHeight="1">
      <c r="A15" s="49"/>
      <c r="B15" s="49"/>
      <c r="C15" s="49"/>
      <c r="D15" s="53"/>
      <c r="E15" s="54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  <c r="R15" s="11"/>
      <c r="S15" s="11"/>
      <c r="T15" s="47"/>
      <c r="U15" s="11"/>
      <c r="V15" s="47"/>
      <c r="W15" s="11"/>
      <c r="X15" s="47"/>
      <c r="Y15" s="11"/>
    </row>
    <row r="16" spans="1:89" s="4" customFormat="1" ht="12.75" customHeight="1">
      <c r="A16" s="20" t="s">
        <v>47</v>
      </c>
      <c r="B16" s="20" t="s">
        <v>48</v>
      </c>
      <c r="C16" s="20" t="s">
        <v>49</v>
      </c>
      <c r="D16" s="21">
        <v>1919500</v>
      </c>
      <c r="E16" s="22">
        <v>800000</v>
      </c>
      <c r="F16" s="20" t="s">
        <v>50</v>
      </c>
      <c r="G16" s="23" t="s">
        <v>51</v>
      </c>
      <c r="H16" s="20" t="s">
        <v>52</v>
      </c>
      <c r="I16" s="23" t="s">
        <v>51</v>
      </c>
      <c r="J16" s="24">
        <v>27.166699999999999</v>
      </c>
      <c r="K16" s="24">
        <v>12.5</v>
      </c>
      <c r="L16" s="24">
        <v>11.166700000000001</v>
      </c>
      <c r="M16" s="24">
        <v>4.5</v>
      </c>
      <c r="N16" s="24">
        <v>7</v>
      </c>
      <c r="O16" s="24">
        <v>7.6666999999999996</v>
      </c>
      <c r="P16" s="24">
        <v>4</v>
      </c>
      <c r="Q16" s="24">
        <v>74</v>
      </c>
      <c r="R16" s="25">
        <v>400000</v>
      </c>
      <c r="S16" s="20" t="s">
        <v>53</v>
      </c>
      <c r="T16" s="32" t="s">
        <v>51</v>
      </c>
      <c r="U16" s="26" t="s">
        <v>51</v>
      </c>
      <c r="V16" s="27">
        <v>0.42</v>
      </c>
      <c r="W16" s="27">
        <v>0.65</v>
      </c>
      <c r="X16" s="28">
        <v>44469</v>
      </c>
      <c r="Y16" s="28">
        <v>44469</v>
      </c>
      <c r="Z16" s="3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26" ht="12.75" customHeight="1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31.25</v>
      </c>
      <c r="K17" s="34">
        <v>13.625</v>
      </c>
      <c r="L17" s="34">
        <v>12.375</v>
      </c>
      <c r="M17" s="34">
        <v>4.125</v>
      </c>
      <c r="N17" s="34">
        <v>7.625</v>
      </c>
      <c r="O17" s="34">
        <v>9</v>
      </c>
      <c r="P17" s="34">
        <v>5</v>
      </c>
      <c r="Q17" s="34">
        <v>83</v>
      </c>
      <c r="R17" s="31">
        <v>600000</v>
      </c>
      <c r="S17" s="30" t="s">
        <v>53</v>
      </c>
      <c r="T17" s="38" t="s">
        <v>51</v>
      </c>
      <c r="U17" s="35" t="s">
        <v>51</v>
      </c>
      <c r="V17" s="36">
        <v>0.2</v>
      </c>
      <c r="W17" s="36">
        <v>0.7</v>
      </c>
      <c r="X17" s="37">
        <v>44439</v>
      </c>
      <c r="Y17" s="37">
        <v>44439</v>
      </c>
      <c r="Z17" s="33"/>
    </row>
    <row r="18" spans="1:26" ht="12.75" customHeight="1">
      <c r="A18" s="39" t="s">
        <v>57</v>
      </c>
      <c r="B18" s="39" t="s">
        <v>48</v>
      </c>
      <c r="C18" s="39" t="s">
        <v>58</v>
      </c>
      <c r="D18" s="40">
        <v>1070140</v>
      </c>
      <c r="E18" s="40">
        <v>250000</v>
      </c>
      <c r="F18" s="39" t="s">
        <v>59</v>
      </c>
      <c r="G18" s="39" t="s">
        <v>51</v>
      </c>
      <c r="H18" s="39" t="s">
        <v>60</v>
      </c>
      <c r="I18" s="39" t="s">
        <v>51</v>
      </c>
      <c r="J18" s="41">
        <v>24.25</v>
      </c>
      <c r="K18" s="41">
        <v>12.375</v>
      </c>
      <c r="L18" s="41">
        <v>10.875</v>
      </c>
      <c r="M18" s="41">
        <v>4.5</v>
      </c>
      <c r="N18" s="41">
        <v>7.375</v>
      </c>
      <c r="O18" s="41">
        <v>7.25</v>
      </c>
      <c r="P18" s="41">
        <v>5</v>
      </c>
      <c r="Q18" s="41">
        <v>71.625</v>
      </c>
      <c r="R18" s="40">
        <v>200000</v>
      </c>
      <c r="S18" s="39" t="s">
        <v>53</v>
      </c>
      <c r="T18" s="42" t="s">
        <v>61</v>
      </c>
      <c r="U18" s="43" t="s">
        <v>51</v>
      </c>
      <c r="V18" s="44">
        <v>0.48</v>
      </c>
      <c r="W18" s="44">
        <v>0.65</v>
      </c>
      <c r="X18" s="45">
        <v>44316</v>
      </c>
      <c r="Y18" s="45">
        <v>44316</v>
      </c>
      <c r="Z18" s="33"/>
    </row>
    <row r="19" spans="1:26" ht="12.75" customHeight="1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30</v>
      </c>
      <c r="K19" s="34">
        <v>12.833299999999999</v>
      </c>
      <c r="L19" s="34">
        <v>11.166700000000001</v>
      </c>
      <c r="M19" s="34">
        <v>4.8333000000000004</v>
      </c>
      <c r="N19" s="34">
        <v>8.6667000000000005</v>
      </c>
      <c r="O19" s="34">
        <v>5</v>
      </c>
      <c r="P19" s="34">
        <v>4</v>
      </c>
      <c r="Q19" s="34">
        <v>76.5</v>
      </c>
      <c r="R19" s="31">
        <v>55000</v>
      </c>
      <c r="S19" s="30" t="s">
        <v>53</v>
      </c>
      <c r="T19" s="38" t="s">
        <v>61</v>
      </c>
      <c r="U19" s="35" t="s">
        <v>61</v>
      </c>
      <c r="V19" s="36">
        <v>0.34</v>
      </c>
      <c r="W19" s="36">
        <v>0.5</v>
      </c>
      <c r="X19" s="37">
        <v>44469</v>
      </c>
      <c r="Y19" s="37">
        <v>44469</v>
      </c>
      <c r="Z19" s="48"/>
    </row>
    <row r="20" spans="1:26" ht="12.75" customHeight="1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28.5</v>
      </c>
      <c r="K20" s="34">
        <v>12.833299999999999</v>
      </c>
      <c r="L20" s="34">
        <v>10.666700000000001</v>
      </c>
      <c r="M20" s="34">
        <v>4.8333000000000004</v>
      </c>
      <c r="N20" s="34">
        <v>8.8332999999999995</v>
      </c>
      <c r="O20" s="34">
        <v>5.3333000000000004</v>
      </c>
      <c r="P20" s="34">
        <v>4</v>
      </c>
      <c r="Q20" s="34">
        <v>75</v>
      </c>
      <c r="R20" s="31">
        <v>150000</v>
      </c>
      <c r="S20" s="30" t="s">
        <v>53</v>
      </c>
      <c r="T20" s="38" t="s">
        <v>61</v>
      </c>
      <c r="U20" s="35" t="s">
        <v>51</v>
      </c>
      <c r="V20" s="36">
        <v>0.42</v>
      </c>
      <c r="W20" s="36">
        <v>0.65</v>
      </c>
      <c r="X20" s="37">
        <v>44469</v>
      </c>
      <c r="Y20" s="37">
        <v>44469</v>
      </c>
      <c r="Z20" s="48"/>
    </row>
    <row r="21" spans="1:26">
      <c r="D21" s="19">
        <f>SUM(D16:D20)</f>
        <v>8551180</v>
      </c>
      <c r="E21" s="15">
        <f>SUM(E16:E20)</f>
        <v>2255000</v>
      </c>
      <c r="F21" s="6"/>
      <c r="R21" s="15">
        <f>SUM(R16:R20)</f>
        <v>1405000</v>
      </c>
    </row>
    <row r="22" spans="1:26">
      <c r="E22" s="15"/>
      <c r="F22" s="6"/>
      <c r="G22" s="6"/>
      <c r="H22" s="6"/>
      <c r="Q22" s="2" t="s">
        <v>70</v>
      </c>
      <c r="R22" s="15">
        <f>6000000-R21</f>
        <v>4595000</v>
      </c>
    </row>
  </sheetData>
  <sortState xmlns:xlrd2="http://schemas.microsoft.com/office/spreadsheetml/2017/richdata2" ref="A13:BS16">
    <sortCondition ref="A13"/>
  </sortState>
  <mergeCells count="25">
    <mergeCell ref="A13:A15"/>
    <mergeCell ref="B13:B15"/>
    <mergeCell ref="C13:C15"/>
    <mergeCell ref="D13:D15"/>
    <mergeCell ref="E13:E15"/>
    <mergeCell ref="F10:J10"/>
    <mergeCell ref="D11:J11"/>
    <mergeCell ref="F13:G14"/>
    <mergeCell ref="H13:I14"/>
    <mergeCell ref="X13:X14"/>
    <mergeCell ref="Y13:Y14"/>
    <mergeCell ref="J13:J14"/>
    <mergeCell ref="K13:K14"/>
    <mergeCell ref="L13:L14"/>
    <mergeCell ref="V13:V14"/>
    <mergeCell ref="M13:M14"/>
    <mergeCell ref="N13:N14"/>
    <mergeCell ref="O13:O14"/>
    <mergeCell ref="P13:P14"/>
    <mergeCell ref="W13:W14"/>
    <mergeCell ref="U13:U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J16:J20" xr:uid="{00000000-0002-0000-0000-000000000000}">
      <formula1>40</formula1>
    </dataValidation>
    <dataValidation type="decimal" operator="lessThanOrEqual" allowBlank="1" showInputMessage="1" showErrorMessage="1" error="max. 15" sqref="K16:L20" xr:uid="{00000000-0002-0000-0000-000001000000}">
      <formula1>15</formula1>
    </dataValidation>
    <dataValidation type="decimal" operator="lessThanOrEqual" allowBlank="1" showInputMessage="1" showErrorMessage="1" error="max. 5" sqref="P16:P20 M16:M20" xr:uid="{00000000-0002-0000-0000-000002000000}">
      <formula1>5</formula1>
    </dataValidation>
    <dataValidation type="decimal" operator="lessThanOrEqual" allowBlank="1" showInputMessage="1" showErrorMessage="1" error="max. 10" sqref="N16:O20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15C3-B466-4840-B6C5-3975B0E95D43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5">
        <v>25</v>
      </c>
      <c r="K16" s="5">
        <v>12</v>
      </c>
      <c r="L16" s="5">
        <v>12</v>
      </c>
      <c r="M16" s="5">
        <v>5</v>
      </c>
      <c r="N16" s="5">
        <v>7</v>
      </c>
      <c r="O16" s="5">
        <v>8</v>
      </c>
      <c r="P16" s="5">
        <v>4</v>
      </c>
      <c r="Q16" s="5">
        <f>SUM(J16:P16)</f>
        <v>73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7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33</v>
      </c>
      <c r="K17" s="34">
        <v>13</v>
      </c>
      <c r="L17" s="34">
        <v>13</v>
      </c>
      <c r="M17" s="34">
        <v>4</v>
      </c>
      <c r="N17" s="34">
        <v>7</v>
      </c>
      <c r="O17" s="34">
        <v>10</v>
      </c>
      <c r="P17" s="34">
        <v>5</v>
      </c>
      <c r="Q17" s="34">
        <f>SUM(J17:P17)</f>
        <v>85</v>
      </c>
    </row>
    <row r="18" spans="1:17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22</v>
      </c>
      <c r="K18" s="34">
        <v>13</v>
      </c>
      <c r="L18" s="34">
        <v>10</v>
      </c>
      <c r="M18" s="34">
        <v>5</v>
      </c>
      <c r="N18" s="34">
        <v>7</v>
      </c>
      <c r="O18" s="34">
        <v>8</v>
      </c>
      <c r="P18" s="34">
        <v>5</v>
      </c>
      <c r="Q18" s="34">
        <f>SUM(J18:P18)</f>
        <v>70</v>
      </c>
    </row>
    <row r="19" spans="1:17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25</v>
      </c>
      <c r="K19" s="34">
        <v>13</v>
      </c>
      <c r="L19" s="34">
        <v>11</v>
      </c>
      <c r="M19" s="34">
        <v>5</v>
      </c>
      <c r="N19" s="34">
        <v>9</v>
      </c>
      <c r="O19" s="34">
        <v>5</v>
      </c>
      <c r="P19" s="34">
        <v>4</v>
      </c>
      <c r="Q19" s="34">
        <f t="shared" ref="Q19:Q20" si="0">SUM(J19:P19)</f>
        <v>72</v>
      </c>
    </row>
    <row r="20" spans="1:17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25</v>
      </c>
      <c r="K20" s="34">
        <v>13</v>
      </c>
      <c r="L20" s="34">
        <v>10</v>
      </c>
      <c r="M20" s="34">
        <v>5</v>
      </c>
      <c r="N20" s="34">
        <v>9</v>
      </c>
      <c r="O20" s="34">
        <v>5</v>
      </c>
      <c r="P20" s="34">
        <v>4</v>
      </c>
      <c r="Q20" s="34">
        <f t="shared" si="0"/>
        <v>71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10" sqref="N16:O20" xr:uid="{C917EB65-A3D4-4257-8076-4765970DAF00}">
      <formula1>10</formula1>
    </dataValidation>
    <dataValidation type="decimal" operator="lessThanOrEqual" allowBlank="1" showInputMessage="1" showErrorMessage="1" error="max. 5" sqref="P16:P20 M16:M20" xr:uid="{C04ECAF3-2880-441F-86D8-D1FA95EA82FC}">
      <formula1>5</formula1>
    </dataValidation>
    <dataValidation type="decimal" operator="lessThanOrEqual" allowBlank="1" showInputMessage="1" showErrorMessage="1" error="max. 15" sqref="K16:L20" xr:uid="{B196C855-0904-4573-A9F1-A64FB8924856}">
      <formula1>15</formula1>
    </dataValidation>
    <dataValidation type="decimal" operator="lessThanOrEqual" allowBlank="1" showInputMessage="1" showErrorMessage="1" error="max. 40" sqref="J16:J20" xr:uid="{95F02211-E0E2-4C7D-8BF4-9FEA658ECD4D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74FA-3C71-4534-B95F-441803386517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5">
        <v>30</v>
      </c>
      <c r="K16" s="5">
        <v>12</v>
      </c>
      <c r="L16" s="5">
        <v>12</v>
      </c>
      <c r="M16" s="5">
        <v>4</v>
      </c>
      <c r="N16" s="5">
        <v>7</v>
      </c>
      <c r="O16" s="5">
        <v>7</v>
      </c>
      <c r="P16" s="5">
        <v>4</v>
      </c>
      <c r="Q16" s="5">
        <f>SUM(J16:P16)</f>
        <v>76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7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28</v>
      </c>
      <c r="K17" s="34">
        <v>12</v>
      </c>
      <c r="L17" s="34">
        <v>12</v>
      </c>
      <c r="M17" s="34">
        <v>5</v>
      </c>
      <c r="N17" s="34">
        <v>8</v>
      </c>
      <c r="O17" s="34">
        <v>6</v>
      </c>
      <c r="P17" s="34">
        <v>5</v>
      </c>
      <c r="Q17" s="34">
        <f>SUM(J17:P17)</f>
        <v>76</v>
      </c>
    </row>
    <row r="18" spans="1:17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24</v>
      </c>
      <c r="K18" s="34">
        <v>12</v>
      </c>
      <c r="L18" s="34">
        <v>12</v>
      </c>
      <c r="M18" s="34">
        <v>5</v>
      </c>
      <c r="N18" s="34">
        <v>7</v>
      </c>
      <c r="O18" s="34">
        <v>5</v>
      </c>
      <c r="P18" s="34">
        <v>5</v>
      </c>
      <c r="Q18" s="34">
        <f>SUM(J18:P18)</f>
        <v>70</v>
      </c>
    </row>
    <row r="19" spans="1:17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31</v>
      </c>
      <c r="K19" s="34">
        <v>11</v>
      </c>
      <c r="L19" s="34">
        <v>12</v>
      </c>
      <c r="M19" s="34">
        <v>5</v>
      </c>
      <c r="N19" s="34">
        <v>9</v>
      </c>
      <c r="O19" s="34">
        <v>5</v>
      </c>
      <c r="P19" s="34">
        <v>4</v>
      </c>
      <c r="Q19" s="34">
        <f t="shared" ref="Q19:Q20" si="0">SUM(J19:P19)</f>
        <v>77</v>
      </c>
    </row>
    <row r="20" spans="1:17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30</v>
      </c>
      <c r="K20" s="34">
        <v>10</v>
      </c>
      <c r="L20" s="34">
        <v>11</v>
      </c>
      <c r="M20" s="34">
        <v>5</v>
      </c>
      <c r="N20" s="34">
        <v>9</v>
      </c>
      <c r="O20" s="34">
        <v>5</v>
      </c>
      <c r="P20" s="34">
        <v>4</v>
      </c>
      <c r="Q20" s="34">
        <f t="shared" si="0"/>
        <v>74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40" sqref="J16:J20" xr:uid="{12BFF9D3-EBDB-40C0-974F-CB3C58D40AD8}">
      <formula1>40</formula1>
    </dataValidation>
    <dataValidation type="decimal" operator="lessThanOrEqual" allowBlank="1" showInputMessage="1" showErrorMessage="1" error="max. 15" sqref="K16:L20" xr:uid="{580DF4F3-E35D-4093-B261-625888D9D2A3}">
      <formula1>15</formula1>
    </dataValidation>
    <dataValidation type="decimal" operator="lessThanOrEqual" allowBlank="1" showInputMessage="1" showErrorMessage="1" error="max. 5" sqref="M16:M20 P16:P20" xr:uid="{063FE8C8-B768-47A0-8107-9786D1E23DFA}">
      <formula1>5</formula1>
    </dataValidation>
    <dataValidation type="decimal" operator="lessThanOrEqual" allowBlank="1" showInputMessage="1" showErrorMessage="1" error="max. 10" sqref="N16:O20" xr:uid="{0712D8C9-A92F-4EAF-90F3-B2233FC1561C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2C0-232E-47E3-B6C7-0165C92A8EA4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5">
        <v>28</v>
      </c>
      <c r="K16" s="5">
        <v>13</v>
      </c>
      <c r="L16" s="5">
        <v>8</v>
      </c>
      <c r="M16" s="5">
        <v>4</v>
      </c>
      <c r="N16" s="5">
        <v>6</v>
      </c>
      <c r="O16" s="5">
        <v>8</v>
      </c>
      <c r="P16" s="5">
        <v>4</v>
      </c>
      <c r="Q16" s="5">
        <f>SUM(J16:P16)</f>
        <v>71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7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31</v>
      </c>
      <c r="K17" s="34">
        <v>13</v>
      </c>
      <c r="L17" s="34">
        <v>12</v>
      </c>
      <c r="M17" s="34">
        <v>4</v>
      </c>
      <c r="N17" s="34">
        <v>6</v>
      </c>
      <c r="O17" s="34">
        <v>9</v>
      </c>
      <c r="P17" s="34">
        <v>5</v>
      </c>
      <c r="Q17" s="34">
        <f>SUM(J17:P17)</f>
        <v>80</v>
      </c>
    </row>
    <row r="18" spans="1:17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25</v>
      </c>
      <c r="K18" s="34">
        <v>13</v>
      </c>
      <c r="L18" s="34">
        <v>10</v>
      </c>
      <c r="M18" s="34">
        <v>4</v>
      </c>
      <c r="N18" s="34">
        <v>7</v>
      </c>
      <c r="O18" s="34">
        <v>7</v>
      </c>
      <c r="P18" s="34">
        <v>5</v>
      </c>
      <c r="Q18" s="34">
        <f>SUM(J18:P18)</f>
        <v>71</v>
      </c>
    </row>
    <row r="19" spans="1:17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33</v>
      </c>
      <c r="K19" s="34">
        <v>14</v>
      </c>
      <c r="L19" s="34">
        <v>11</v>
      </c>
      <c r="M19" s="34">
        <v>5</v>
      </c>
      <c r="N19" s="34">
        <v>9</v>
      </c>
      <c r="O19" s="34">
        <v>5</v>
      </c>
      <c r="P19" s="34">
        <v>4</v>
      </c>
      <c r="Q19" s="34">
        <f t="shared" ref="Q19:Q20" si="0">SUM(J19:P19)</f>
        <v>81</v>
      </c>
    </row>
    <row r="20" spans="1:17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28</v>
      </c>
      <c r="K20" s="34">
        <v>14</v>
      </c>
      <c r="L20" s="34">
        <v>10</v>
      </c>
      <c r="M20" s="34">
        <v>5</v>
      </c>
      <c r="N20" s="34">
        <v>9</v>
      </c>
      <c r="O20" s="34">
        <v>5</v>
      </c>
      <c r="P20" s="34">
        <v>4</v>
      </c>
      <c r="Q20" s="34">
        <f t="shared" si="0"/>
        <v>75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40" sqref="J16:J20" xr:uid="{98746177-9821-4932-BE5D-CE8E46B4B09A}">
      <formula1>40</formula1>
    </dataValidation>
    <dataValidation type="decimal" operator="lessThanOrEqual" allowBlank="1" showInputMessage="1" showErrorMessage="1" error="max. 15" sqref="K16:L20" xr:uid="{FCC7B8DF-41C4-44D4-B827-9467806201E4}">
      <formula1>15</formula1>
    </dataValidation>
    <dataValidation type="decimal" operator="lessThanOrEqual" allowBlank="1" showInputMessage="1" showErrorMessage="1" error="max. 5" sqref="M16:M20 P16:P20" xr:uid="{5572F5E0-3C70-4DE7-BF8D-9D7FF92C6B70}">
      <formula1>5</formula1>
    </dataValidation>
    <dataValidation type="decimal" operator="lessThanOrEqual" allowBlank="1" showInputMessage="1" showErrorMessage="1" error="max. 10" sqref="N16:O20" xr:uid="{8AFC022F-E1B8-4A5E-8C7A-1335FCDD9171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920F-F556-431E-B86E-06EF8B301E45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5">
        <v>24</v>
      </c>
      <c r="K16" s="5">
        <v>13</v>
      </c>
      <c r="L16" s="5">
        <v>13</v>
      </c>
      <c r="M16" s="5">
        <v>4</v>
      </c>
      <c r="N16" s="5">
        <v>7</v>
      </c>
      <c r="O16" s="5">
        <v>7</v>
      </c>
      <c r="P16" s="5">
        <v>4</v>
      </c>
      <c r="Q16" s="5">
        <f>SUM(J16:P16)</f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28</v>
      </c>
      <c r="K17" s="34">
        <v>14</v>
      </c>
      <c r="L17" s="34">
        <v>11</v>
      </c>
      <c r="M17" s="34">
        <v>4</v>
      </c>
      <c r="N17" s="34">
        <v>10</v>
      </c>
      <c r="O17" s="34">
        <v>10</v>
      </c>
      <c r="P17" s="34">
        <v>5</v>
      </c>
      <c r="Q17" s="34">
        <f>SUM(J17:P17)</f>
        <v>82</v>
      </c>
    </row>
    <row r="18" spans="1:18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26</v>
      </c>
      <c r="K18" s="34">
        <v>12</v>
      </c>
      <c r="L18" s="34">
        <v>9</v>
      </c>
      <c r="M18" s="34">
        <v>4</v>
      </c>
      <c r="N18" s="34">
        <v>7</v>
      </c>
      <c r="O18" s="34">
        <v>7</v>
      </c>
      <c r="P18" s="34">
        <v>5</v>
      </c>
      <c r="Q18" s="34">
        <f>SUM(J18:P18)</f>
        <v>70</v>
      </c>
    </row>
    <row r="19" spans="1:18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f t="shared" ref="Q19:Q20" si="0">SUM(J19:P19)</f>
        <v>0</v>
      </c>
      <c r="R19" s="2" t="s">
        <v>71</v>
      </c>
    </row>
    <row r="20" spans="1:18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f t="shared" si="0"/>
        <v>0</v>
      </c>
      <c r="R20" s="2" t="s">
        <v>71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40" sqref="J16:J20" xr:uid="{1D288047-8182-4F78-8FFF-7849CED4A559}">
      <formula1>40</formula1>
    </dataValidation>
    <dataValidation type="decimal" operator="lessThanOrEqual" allowBlank="1" showInputMessage="1" showErrorMessage="1" error="max. 15" sqref="K16:L20" xr:uid="{5B349E86-6063-42F2-A916-B632DAB2B453}">
      <formula1>15</formula1>
    </dataValidation>
    <dataValidation type="decimal" operator="lessThanOrEqual" allowBlank="1" showInputMessage="1" showErrorMessage="1" error="max. 5" sqref="M16:M20 P16:P20" xr:uid="{5586DEC1-0536-4663-8D31-3B58ED8E8DA8}">
      <formula1>5</formula1>
    </dataValidation>
    <dataValidation type="decimal" operator="lessThanOrEqual" allowBlank="1" showInputMessage="1" showErrorMessage="1" error="max. 10" sqref="N16:O20" xr:uid="{AFF6B904-0E49-40D7-9FDB-ED5F6852302E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EC131-3DC5-4ADD-845D-42FF55BA04C7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5">
        <v>28</v>
      </c>
      <c r="K16" s="5">
        <v>13</v>
      </c>
      <c r="L16" s="5">
        <v>14</v>
      </c>
      <c r="M16" s="5">
        <v>5</v>
      </c>
      <c r="N16" s="5">
        <v>7</v>
      </c>
      <c r="O16" s="5">
        <v>7</v>
      </c>
      <c r="P16" s="5">
        <v>4</v>
      </c>
      <c r="Q16" s="5">
        <f>SUM(J16:P16)</f>
        <v>78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7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32</v>
      </c>
      <c r="K17" s="34">
        <v>15</v>
      </c>
      <c r="L17" s="34">
        <v>13</v>
      </c>
      <c r="M17" s="34">
        <v>4</v>
      </c>
      <c r="N17" s="34">
        <v>8</v>
      </c>
      <c r="O17" s="34">
        <v>10</v>
      </c>
      <c r="P17" s="34">
        <v>5</v>
      </c>
      <c r="Q17" s="34">
        <f>SUM(J17:P17)</f>
        <v>87</v>
      </c>
    </row>
    <row r="18" spans="1:17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25</v>
      </c>
      <c r="K18" s="34">
        <v>13</v>
      </c>
      <c r="L18" s="34">
        <v>11</v>
      </c>
      <c r="M18" s="34">
        <v>5</v>
      </c>
      <c r="N18" s="34">
        <v>7</v>
      </c>
      <c r="O18" s="34">
        <v>7</v>
      </c>
      <c r="P18" s="34">
        <v>5</v>
      </c>
      <c r="Q18" s="34">
        <f>SUM(J18:P18)</f>
        <v>73</v>
      </c>
    </row>
    <row r="19" spans="1:17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32</v>
      </c>
      <c r="K19" s="34">
        <v>14</v>
      </c>
      <c r="L19" s="34">
        <v>11</v>
      </c>
      <c r="M19" s="34">
        <v>5</v>
      </c>
      <c r="N19" s="34">
        <v>8</v>
      </c>
      <c r="O19" s="34">
        <v>5</v>
      </c>
      <c r="P19" s="34">
        <v>4</v>
      </c>
      <c r="Q19" s="34">
        <f t="shared" ref="Q19:Q20" si="0">SUM(J19:P19)</f>
        <v>79</v>
      </c>
    </row>
    <row r="20" spans="1:17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30</v>
      </c>
      <c r="K20" s="34">
        <v>14</v>
      </c>
      <c r="L20" s="34">
        <v>12</v>
      </c>
      <c r="M20" s="34">
        <v>5</v>
      </c>
      <c r="N20" s="34">
        <v>9</v>
      </c>
      <c r="O20" s="34">
        <v>5</v>
      </c>
      <c r="P20" s="34">
        <v>4</v>
      </c>
      <c r="Q20" s="34">
        <f t="shared" si="0"/>
        <v>79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40" sqref="J16:J20" xr:uid="{BD014B1A-A8DB-4C30-BD06-03A150726B0F}">
      <formula1>40</formula1>
    </dataValidation>
    <dataValidation type="decimal" operator="lessThanOrEqual" allowBlank="1" showInputMessage="1" showErrorMessage="1" error="max. 15" sqref="K16:L20" xr:uid="{FAC3CD8C-E090-4D52-8E04-B569D6F19D0C}">
      <formula1>15</formula1>
    </dataValidation>
    <dataValidation type="decimal" operator="lessThanOrEqual" allowBlank="1" showInputMessage="1" showErrorMessage="1" error="max. 5" sqref="M16:M20 P16:P20" xr:uid="{797DFAEA-0825-46CB-AAE8-4284CEB9D62A}">
      <formula1>5</formula1>
    </dataValidation>
    <dataValidation type="decimal" operator="lessThanOrEqual" allowBlank="1" showInputMessage="1" showErrorMessage="1" error="max. 10" sqref="N16:O20" xr:uid="{31E6B7BC-AD97-41E1-8FCC-6DC3D48A0873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F2E8-62CF-4F7D-99C8-7CACE45B5183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5">
        <v>28</v>
      </c>
      <c r="K16" s="5">
        <v>12</v>
      </c>
      <c r="L16" s="5">
        <v>8</v>
      </c>
      <c r="M16" s="5">
        <v>5</v>
      </c>
      <c r="N16" s="5">
        <v>8</v>
      </c>
      <c r="O16" s="5">
        <v>9</v>
      </c>
      <c r="P16" s="5">
        <v>4</v>
      </c>
      <c r="Q16" s="5">
        <f>SUM(J16:P16)</f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7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35</v>
      </c>
      <c r="K17" s="34">
        <v>14</v>
      </c>
      <c r="L17" s="34">
        <v>13</v>
      </c>
      <c r="M17" s="34">
        <v>5</v>
      </c>
      <c r="N17" s="34">
        <v>8</v>
      </c>
      <c r="O17" s="34">
        <v>9</v>
      </c>
      <c r="P17" s="34">
        <v>5</v>
      </c>
      <c r="Q17" s="34">
        <f>SUM(J17:P17)</f>
        <v>89</v>
      </c>
    </row>
    <row r="18" spans="1:17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28</v>
      </c>
      <c r="K18" s="34">
        <v>12</v>
      </c>
      <c r="L18" s="34">
        <v>10</v>
      </c>
      <c r="M18" s="34">
        <v>5</v>
      </c>
      <c r="N18" s="34">
        <v>8</v>
      </c>
      <c r="O18" s="34">
        <v>8</v>
      </c>
      <c r="P18" s="34">
        <v>5</v>
      </c>
      <c r="Q18" s="34">
        <f>SUM(J18:P18)</f>
        <v>76</v>
      </c>
    </row>
    <row r="19" spans="1:17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29</v>
      </c>
      <c r="K19" s="34">
        <v>13</v>
      </c>
      <c r="L19" s="34">
        <v>10</v>
      </c>
      <c r="M19" s="34">
        <v>5</v>
      </c>
      <c r="N19" s="34">
        <v>8</v>
      </c>
      <c r="O19" s="34">
        <v>5</v>
      </c>
      <c r="P19" s="34">
        <v>4</v>
      </c>
      <c r="Q19" s="34">
        <f t="shared" ref="Q19:Q20" si="0">SUM(J19:P19)</f>
        <v>74</v>
      </c>
    </row>
    <row r="20" spans="1:17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32</v>
      </c>
      <c r="K20" s="34">
        <v>14</v>
      </c>
      <c r="L20" s="34">
        <v>10</v>
      </c>
      <c r="M20" s="34">
        <v>5</v>
      </c>
      <c r="N20" s="34">
        <v>8</v>
      </c>
      <c r="O20" s="34">
        <v>7</v>
      </c>
      <c r="P20" s="34">
        <v>4</v>
      </c>
      <c r="Q20" s="34">
        <f t="shared" si="0"/>
        <v>80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40" sqref="J16:J20" xr:uid="{C032EB3C-E3B9-40DE-B8A4-B66D1B667092}">
      <formula1>40</formula1>
    </dataValidation>
    <dataValidation type="decimal" operator="lessThanOrEqual" allowBlank="1" showInputMessage="1" showErrorMessage="1" error="max. 15" sqref="K16:L20" xr:uid="{D803095F-9DFA-44DC-B782-AED36EDFE344}">
      <formula1>15</formula1>
    </dataValidation>
    <dataValidation type="decimal" operator="lessThanOrEqual" allowBlank="1" showInputMessage="1" showErrorMessage="1" error="max. 5" sqref="M16:M20 P16:P20" xr:uid="{B5443264-4F72-4624-A744-AEFDE80C9501}">
      <formula1>5</formula1>
    </dataValidation>
    <dataValidation type="decimal" operator="lessThanOrEqual" allowBlank="1" showInputMessage="1" showErrorMessage="1" error="max. 10" sqref="N16:O20" xr:uid="{79601154-3044-4BB1-B764-CC071D5248BC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C9E5-9BE3-4FB4-AC6D-6B1AC8213B33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f>SUM(J16:P16)</f>
        <v>0</v>
      </c>
      <c r="R16" s="2" t="s">
        <v>71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35</v>
      </c>
      <c r="K17" s="34">
        <v>14</v>
      </c>
      <c r="L17" s="34">
        <v>13</v>
      </c>
      <c r="M17" s="34">
        <v>3</v>
      </c>
      <c r="N17" s="34">
        <v>7</v>
      </c>
      <c r="O17" s="34">
        <v>9</v>
      </c>
      <c r="P17" s="34">
        <v>5</v>
      </c>
      <c r="Q17" s="34">
        <f>SUM(J17:P17)</f>
        <v>86</v>
      </c>
    </row>
    <row r="18" spans="1:18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24</v>
      </c>
      <c r="K18" s="34">
        <v>12</v>
      </c>
      <c r="L18" s="34">
        <v>12</v>
      </c>
      <c r="M18" s="34">
        <v>4</v>
      </c>
      <c r="N18" s="34">
        <v>8</v>
      </c>
      <c r="O18" s="34">
        <v>7</v>
      </c>
      <c r="P18" s="34">
        <v>5</v>
      </c>
      <c r="Q18" s="34">
        <f>SUM(J18:P18)</f>
        <v>72</v>
      </c>
    </row>
    <row r="19" spans="1:18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f t="shared" ref="Q19:Q20" si="0">SUM(J19:P19)</f>
        <v>0</v>
      </c>
      <c r="R19" s="2" t="s">
        <v>71</v>
      </c>
    </row>
    <row r="20" spans="1:18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f t="shared" si="0"/>
        <v>0</v>
      </c>
      <c r="R20" s="2" t="s">
        <v>71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10" sqref="N16:O20" xr:uid="{E7F92413-696C-49ED-8193-B37194B8BDC1}">
      <formula1>10</formula1>
    </dataValidation>
    <dataValidation type="decimal" operator="lessThanOrEqual" allowBlank="1" showInputMessage="1" showErrorMessage="1" error="max. 5" sqref="P16:P20 M16:M20" xr:uid="{0BCC955A-5855-410C-8FFB-B91C944930ED}">
      <formula1>5</formula1>
    </dataValidation>
    <dataValidation type="decimal" operator="lessThanOrEqual" allowBlank="1" showInputMessage="1" showErrorMessage="1" error="max. 15" sqref="K16:L20" xr:uid="{D1358DA6-8B77-479E-923A-CB2323962708}">
      <formula1>15</formula1>
    </dataValidation>
    <dataValidation type="decimal" operator="lessThanOrEqual" allowBlank="1" showInputMessage="1" showErrorMessage="1" error="max. 40" sqref="J16:J20" xr:uid="{EB8CB17F-AD8F-4B79-AD2F-09F53EBF5C9E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EAB3-DE7F-4F1A-9B68-608689430CFD}">
  <dimension ref="A1:CD20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6" customWidth="1"/>
    <col min="5" max="5" width="15" style="14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2" ht="38.25" customHeight="1">
      <c r="A1" s="1" t="s">
        <v>0</v>
      </c>
    </row>
    <row r="2" spans="1:82" ht="12.6">
      <c r="A2" s="7" t="s">
        <v>1</v>
      </c>
      <c r="D2" s="17" t="s">
        <v>2</v>
      </c>
    </row>
    <row r="3" spans="1:82" ht="12.6">
      <c r="A3" s="7" t="s">
        <v>3</v>
      </c>
      <c r="D3" s="16" t="s">
        <v>4</v>
      </c>
    </row>
    <row r="4" spans="1:82" ht="12.6">
      <c r="A4" s="7" t="s">
        <v>5</v>
      </c>
      <c r="D4" s="16" t="s">
        <v>6</v>
      </c>
    </row>
    <row r="5" spans="1:82" ht="12.6">
      <c r="A5" s="7" t="s">
        <v>7</v>
      </c>
      <c r="D5" s="16" t="s">
        <v>8</v>
      </c>
    </row>
    <row r="6" spans="1:82" ht="12.6">
      <c r="A6" s="7"/>
      <c r="D6" s="16" t="s">
        <v>9</v>
      </c>
    </row>
    <row r="7" spans="1:82" ht="12.6">
      <c r="A7" s="7" t="s">
        <v>10</v>
      </c>
    </row>
    <row r="8" spans="1:82" ht="12.6">
      <c r="A8" s="7" t="s">
        <v>11</v>
      </c>
      <c r="D8" s="17" t="s">
        <v>12</v>
      </c>
    </row>
    <row r="9" spans="1:82" ht="12.6">
      <c r="A9" s="9" t="s">
        <v>13</v>
      </c>
      <c r="D9" s="16" t="s">
        <v>14</v>
      </c>
      <c r="F9" s="2" t="s">
        <v>15</v>
      </c>
    </row>
    <row r="10" spans="1:82" ht="27" customHeight="1">
      <c r="F10" s="51" t="s">
        <v>16</v>
      </c>
      <c r="G10" s="51"/>
      <c r="H10" s="51"/>
      <c r="I10" s="51"/>
      <c r="J10" s="51"/>
    </row>
    <row r="11" spans="1:82" ht="25.15" customHeight="1">
      <c r="D11" s="52" t="s">
        <v>17</v>
      </c>
      <c r="E11" s="52"/>
      <c r="F11" s="52"/>
      <c r="G11" s="52"/>
      <c r="H11" s="52"/>
      <c r="I11" s="52"/>
      <c r="J11" s="52"/>
    </row>
    <row r="12" spans="1:82" ht="12.6">
      <c r="A12" s="7"/>
    </row>
    <row r="13" spans="1:82" ht="26.45" customHeight="1">
      <c r="A13" s="55" t="s">
        <v>18</v>
      </c>
      <c r="B13" s="55" t="s">
        <v>19</v>
      </c>
      <c r="C13" s="55" t="s">
        <v>20</v>
      </c>
      <c r="D13" s="58" t="s">
        <v>21</v>
      </c>
      <c r="E13" s="61" t="s">
        <v>22</v>
      </c>
      <c r="F13" s="64" t="s">
        <v>23</v>
      </c>
      <c r="G13" s="65"/>
      <c r="H13" s="64" t="s">
        <v>24</v>
      </c>
      <c r="I13" s="65"/>
      <c r="J13" s="55" t="s">
        <v>25</v>
      </c>
      <c r="K13" s="55" t="s">
        <v>26</v>
      </c>
      <c r="L13" s="55" t="s">
        <v>27</v>
      </c>
      <c r="M13" s="55" t="s">
        <v>28</v>
      </c>
      <c r="N13" s="55" t="s">
        <v>29</v>
      </c>
      <c r="O13" s="55" t="s">
        <v>30</v>
      </c>
      <c r="P13" s="55" t="s">
        <v>31</v>
      </c>
      <c r="Q13" s="55" t="s">
        <v>32</v>
      </c>
    </row>
    <row r="14" spans="1:82" ht="59.45" customHeight="1">
      <c r="A14" s="56"/>
      <c r="B14" s="56"/>
      <c r="C14" s="56"/>
      <c r="D14" s="59"/>
      <c r="E14" s="62"/>
      <c r="F14" s="66"/>
      <c r="G14" s="67"/>
      <c r="H14" s="66"/>
      <c r="I14" s="67"/>
      <c r="J14" s="57"/>
      <c r="K14" s="57"/>
      <c r="L14" s="57"/>
      <c r="M14" s="57"/>
      <c r="N14" s="57"/>
      <c r="O14" s="57"/>
      <c r="P14" s="57"/>
      <c r="Q14" s="57"/>
    </row>
    <row r="15" spans="1:82" ht="28.9" customHeight="1">
      <c r="A15" s="57"/>
      <c r="B15" s="57"/>
      <c r="C15" s="57"/>
      <c r="D15" s="60"/>
      <c r="E15" s="63"/>
      <c r="F15" s="8" t="s">
        <v>41</v>
      </c>
      <c r="G15" s="11" t="s">
        <v>42</v>
      </c>
      <c r="H15" s="11" t="s">
        <v>41</v>
      </c>
      <c r="I15" s="11" t="s">
        <v>42</v>
      </c>
      <c r="J15" s="11" t="s">
        <v>43</v>
      </c>
      <c r="K15" s="11" t="s">
        <v>44</v>
      </c>
      <c r="L15" s="11" t="s">
        <v>44</v>
      </c>
      <c r="M15" s="11" t="s">
        <v>45</v>
      </c>
      <c r="N15" s="11" t="s">
        <v>46</v>
      </c>
      <c r="O15" s="11" t="s">
        <v>46</v>
      </c>
      <c r="P15" s="11" t="s">
        <v>45</v>
      </c>
      <c r="Q15" s="11"/>
    </row>
    <row r="16" spans="1:82" s="4" customFormat="1" ht="12.75" customHeight="1">
      <c r="A16" s="12" t="s">
        <v>47</v>
      </c>
      <c r="B16" s="12" t="s">
        <v>48</v>
      </c>
      <c r="C16" s="12" t="s">
        <v>49</v>
      </c>
      <c r="D16" s="18">
        <v>1919500</v>
      </c>
      <c r="E16" s="13">
        <v>800000</v>
      </c>
      <c r="F16" s="12" t="s">
        <v>50</v>
      </c>
      <c r="G16" s="10" t="s">
        <v>51</v>
      </c>
      <c r="H16" s="12" t="s">
        <v>52</v>
      </c>
      <c r="I16" s="10" t="s">
        <v>51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f>SUM(J16:P16)</f>
        <v>0</v>
      </c>
      <c r="R16" s="2" t="s">
        <v>72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7">
      <c r="A17" s="29" t="s">
        <v>54</v>
      </c>
      <c r="B17" s="30" t="s">
        <v>48</v>
      </c>
      <c r="C17" s="30" t="s">
        <v>55</v>
      </c>
      <c r="D17" s="31">
        <v>5042240</v>
      </c>
      <c r="E17" s="31">
        <v>1000000</v>
      </c>
      <c r="F17" s="30" t="s">
        <v>56</v>
      </c>
      <c r="G17" s="30" t="s">
        <v>51</v>
      </c>
      <c r="H17" s="30" t="s">
        <v>50</v>
      </c>
      <c r="I17" s="30" t="s">
        <v>51</v>
      </c>
      <c r="J17" s="34">
        <v>28</v>
      </c>
      <c r="K17" s="34">
        <v>14</v>
      </c>
      <c r="L17" s="34">
        <v>12</v>
      </c>
      <c r="M17" s="34">
        <v>4</v>
      </c>
      <c r="N17" s="34">
        <v>7</v>
      </c>
      <c r="O17" s="34">
        <v>9</v>
      </c>
      <c r="P17" s="34">
        <v>5</v>
      </c>
      <c r="Q17" s="34">
        <f>SUM(J17:P17)</f>
        <v>79</v>
      </c>
    </row>
    <row r="18" spans="1:17">
      <c r="A18" s="30" t="s">
        <v>57</v>
      </c>
      <c r="B18" s="30" t="s">
        <v>48</v>
      </c>
      <c r="C18" s="30" t="s">
        <v>58</v>
      </c>
      <c r="D18" s="31">
        <v>1070140</v>
      </c>
      <c r="E18" s="31">
        <v>250000</v>
      </c>
      <c r="F18" s="30" t="s">
        <v>59</v>
      </c>
      <c r="G18" s="30" t="s">
        <v>51</v>
      </c>
      <c r="H18" s="30" t="s">
        <v>60</v>
      </c>
      <c r="I18" s="30" t="s">
        <v>51</v>
      </c>
      <c r="J18" s="34">
        <v>20</v>
      </c>
      <c r="K18" s="34">
        <v>12</v>
      </c>
      <c r="L18" s="34">
        <v>13</v>
      </c>
      <c r="M18" s="34">
        <v>4</v>
      </c>
      <c r="N18" s="34">
        <v>8</v>
      </c>
      <c r="O18" s="34">
        <v>9</v>
      </c>
      <c r="P18" s="34">
        <v>5</v>
      </c>
      <c r="Q18" s="34">
        <f>SUM(J18:P18)</f>
        <v>71</v>
      </c>
    </row>
    <row r="19" spans="1:17">
      <c r="A19" s="30" t="s">
        <v>62</v>
      </c>
      <c r="B19" s="30" t="s">
        <v>63</v>
      </c>
      <c r="C19" s="30" t="s">
        <v>64</v>
      </c>
      <c r="D19" s="31">
        <v>162300</v>
      </c>
      <c r="E19" s="31">
        <v>55000</v>
      </c>
      <c r="F19" s="30" t="s">
        <v>65</v>
      </c>
      <c r="G19" s="30" t="s">
        <v>51</v>
      </c>
      <c r="H19" s="30" t="s">
        <v>56</v>
      </c>
      <c r="I19" s="30" t="s">
        <v>51</v>
      </c>
      <c r="J19" s="34">
        <v>30</v>
      </c>
      <c r="K19" s="34">
        <v>12</v>
      </c>
      <c r="L19" s="34">
        <v>12</v>
      </c>
      <c r="M19" s="34">
        <v>4</v>
      </c>
      <c r="N19" s="34">
        <v>9</v>
      </c>
      <c r="O19" s="34">
        <v>5</v>
      </c>
      <c r="P19" s="34">
        <v>4</v>
      </c>
      <c r="Q19" s="34">
        <f t="shared" ref="Q19:Q20" si="0">SUM(J19:P19)</f>
        <v>76</v>
      </c>
    </row>
    <row r="20" spans="1:17">
      <c r="A20" s="30" t="s">
        <v>66</v>
      </c>
      <c r="B20" s="30" t="s">
        <v>63</v>
      </c>
      <c r="C20" s="30" t="s">
        <v>67</v>
      </c>
      <c r="D20" s="31">
        <v>357000</v>
      </c>
      <c r="E20" s="31">
        <v>150000</v>
      </c>
      <c r="F20" s="30" t="s">
        <v>68</v>
      </c>
      <c r="G20" s="30" t="s">
        <v>51</v>
      </c>
      <c r="H20" s="30" t="s">
        <v>69</v>
      </c>
      <c r="I20" s="30" t="s">
        <v>51</v>
      </c>
      <c r="J20" s="34">
        <v>26</v>
      </c>
      <c r="K20" s="34">
        <v>12</v>
      </c>
      <c r="L20" s="34">
        <v>11</v>
      </c>
      <c r="M20" s="34">
        <v>4</v>
      </c>
      <c r="N20" s="34">
        <v>9</v>
      </c>
      <c r="O20" s="34">
        <v>5</v>
      </c>
      <c r="P20" s="34">
        <v>4</v>
      </c>
      <c r="Q20" s="34">
        <f t="shared" si="0"/>
        <v>71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10" sqref="N16:O20" xr:uid="{0672B9B5-A2ED-48BF-86D8-E52620379158}">
      <formula1>10</formula1>
    </dataValidation>
    <dataValidation type="decimal" operator="lessThanOrEqual" allowBlank="1" showInputMessage="1" showErrorMessage="1" error="max. 5" sqref="P16:P20 M16:M20" xr:uid="{F472E68B-281D-4EC3-8FCA-2394F5DD3975}">
      <formula1>5</formula1>
    </dataValidation>
    <dataValidation type="decimal" operator="lessThanOrEqual" allowBlank="1" showInputMessage="1" showErrorMessage="1" error="max. 15" sqref="K16:L20" xr:uid="{463BB8E5-150F-48AD-9101-59BB6F527D6E}">
      <formula1>15</formula1>
    </dataValidation>
    <dataValidation type="decimal" operator="lessThanOrEqual" allowBlank="1" showInputMessage="1" showErrorMessage="1" error="max. 40" sqref="J16:J20" xr:uid="{4481EA7B-00B8-4DAA-9B8B-C98E98707BC4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E60E2-E826-4DD6-9294-ADB9386FE109}"/>
</file>

<file path=customXml/itemProps2.xml><?xml version="1.0" encoding="utf-8"?>
<ds:datastoreItem xmlns:ds="http://schemas.openxmlformats.org/officeDocument/2006/customXml" ds:itemID="{D98C9B0F-0B62-476A-B568-511775AEE728}"/>
</file>

<file path=customXml/itemProps3.xml><?xml version="1.0" encoding="utf-8"?>
<ds:datastoreItem xmlns:ds="http://schemas.openxmlformats.org/officeDocument/2006/customXml" ds:itemID="{14596AB1-58AE-47BD-BD65-46C341FF8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