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5\3. jednání 19.-21.2\"/>
    </mc:Choice>
  </mc:AlternateContent>
  <xr:revisionPtr revIDLastSave="0" documentId="8_{3E42210F-6491-4536-BF53-D37284D0F0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lorocni cinnost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'celorocni cinnost'!$A$1:$U$31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2" l="1"/>
  <c r="N26" i="2" s="1"/>
  <c r="E25" i="11"/>
  <c r="D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E25" i="10"/>
  <c r="D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E25" i="9"/>
  <c r="D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E25" i="8"/>
  <c r="D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E25" i="7"/>
  <c r="D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E25" i="6"/>
  <c r="D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E25" i="5"/>
  <c r="D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E25" i="4"/>
  <c r="D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E25" i="3"/>
  <c r="D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E25" i="2"/>
  <c r="D25" i="2"/>
  <c r="M17" i="2" l="1"/>
  <c r="M18" i="2"/>
  <c r="M21" i="2"/>
  <c r="M14" i="2"/>
  <c r="M24" i="2"/>
  <c r="M15" i="2"/>
  <c r="M19" i="2"/>
  <c r="M16" i="2"/>
  <c r="M23" i="2"/>
  <c r="M22" i="2"/>
  <c r="M20" i="2"/>
  <c r="M13" i="2"/>
  <c r="M12" i="2" l="1"/>
</calcChain>
</file>

<file path=xl/sharedStrings.xml><?xml version="1.0" encoding="utf-8"?>
<sst xmlns="http://schemas.openxmlformats.org/spreadsheetml/2006/main" count="802" uniqueCount="101">
  <si>
    <t>Celoroční činnost institucí – dvouletý grant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</si>
  <si>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2024-5-4-33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</si>
  <si>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</si>
  <si>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</si>
  <si>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t>1. podpora institucionálního zázemí pro propagaci českého filmu</t>
  </si>
  <si>
    <r>
      <t>Lhůta pro podávání žádostí:</t>
    </r>
    <r>
      <rPr>
        <sz val="9.5"/>
        <rFont val="Arial"/>
        <family val="2"/>
        <charset val="238"/>
      </rPr>
      <t xml:space="preserve"> 25</t>
    </r>
    <r>
      <rPr>
        <sz val="9.5"/>
        <color theme="1"/>
        <rFont val="Arial"/>
        <family val="2"/>
        <charset val="238"/>
      </rPr>
      <t>. 10. - 25. 11. 2024</t>
    </r>
  </si>
  <si>
    <t>2. podpora projektů, které vytvářejí lepší podmínky pro český filmový průmysl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</si>
  <si>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</si>
  <si>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29. 2. 2028</t>
    </r>
  </si>
  <si>
    <t>Specifikace dotačního okruhu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</si>
  <si>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</si>
  <si>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Podpora je určena institucím, které v rámci své celoroční činnosti propagují českou kinematografii, propojují české a zahraniční filmové prostředí a oslovují svými aktivitami odbornou i laickou veřejnost. Podpora není primárně určena institucím, jejichž činnost je směřována pouze k vlastním členům dané instituce a do vnitřního života instituce. Podpora je udělována jako dvouletý grant.</t>
  </si>
  <si>
    <t>evidenční číslo projektu</t>
  </si>
  <si>
    <t>název žadatele</t>
  </si>
  <si>
    <t>název projektu</t>
  </si>
  <si>
    <t>celkový rozpočet projektu</t>
  </si>
  <si>
    <t>požadovaná podpora</t>
  </si>
  <si>
    <t xml:space="preserve">Odborná a/nebo programová kvalita projektu 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</si>
  <si>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</si>
  <si>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</si>
  <si>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</si>
  <si>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</si>
  <si>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 xml:space="preserve">Realizační strategie </t>
  </si>
  <si>
    <t>Kredit žadatele</t>
  </si>
  <si>
    <t>bodové hodnocení</t>
  </si>
  <si>
    <t>návrh 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</si>
  <si>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</si>
  <si>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</si>
  <si>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</si>
  <si>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</si>
  <si>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</si>
  <si>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</si>
  <si>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</si>
  <si>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</si>
  <si>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</si>
  <si>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0-5</t>
  </si>
  <si>
    <t>0-10</t>
  </si>
  <si>
    <t>7115/2024</t>
  </si>
  <si>
    <t>Institut dokumentárního filmu</t>
  </si>
  <si>
    <t>Celoroční činnost Institutu dokumentárního filmu v letech 2026 a 2027</t>
  </si>
  <si>
    <t>neinvestiční dotace</t>
  </si>
  <si>
    <t>ne</t>
  </si>
  <si>
    <t>34%</t>
  </si>
  <si>
    <t>50%</t>
  </si>
  <si>
    <t>31.12.2027</t>
  </si>
  <si>
    <t>31.1.2028</t>
  </si>
  <si>
    <t>7129/2024</t>
  </si>
  <si>
    <t>Asociace pro filmovou a audiovizuální výchovu, z.s.</t>
  </si>
  <si>
    <t>Celoroční činnost Asociace pro filmovou a audiovizuální výchovu 2026-2027</t>
  </si>
  <si>
    <t>ano</t>
  </si>
  <si>
    <t>80%</t>
  </si>
  <si>
    <t>7121/2024</t>
  </si>
  <si>
    <t>NaFilM, z.s.</t>
  </si>
  <si>
    <t>Celoroční činnost filmového muzea NaFilM 2026/2027</t>
  </si>
  <si>
    <t>48%</t>
  </si>
  <si>
    <t>55%</t>
  </si>
  <si>
    <t>7123/2024</t>
  </si>
  <si>
    <t>Asociace režisérů, scenáristů a dramaturgů - ARAS, z.s.</t>
  </si>
  <si>
    <t>Agendy ARAS v období 2026 a 2027</t>
  </si>
  <si>
    <t>66%</t>
  </si>
  <si>
    <t>75%</t>
  </si>
  <si>
    <t>7125/2024</t>
  </si>
  <si>
    <t>DOC.DREAM services s.r.o.</t>
  </si>
  <si>
    <t>Centrum dokumentárního filmu 2026 a 2027</t>
  </si>
  <si>
    <t>68%</t>
  </si>
  <si>
    <t>7118/2024</t>
  </si>
  <si>
    <t>CEE Animation, EHZS</t>
  </si>
  <si>
    <t>Celoroční činnost CEE Animation, EHZS v letech 2026 a 2027</t>
  </si>
  <si>
    <t>24%</t>
  </si>
  <si>
    <t>7119/2024</t>
  </si>
  <si>
    <t>ČFTA produkce, s.r.o.</t>
  </si>
  <si>
    <t>ČFTA: Český lev a Oscar</t>
  </si>
  <si>
    <t>31%</t>
  </si>
  <si>
    <t>30.6.2027</t>
  </si>
  <si>
    <t>31.7.2027</t>
  </si>
  <si>
    <t>7124/2024</t>
  </si>
  <si>
    <t>Asociace filmových střihačů a střihaček z.s.</t>
  </si>
  <si>
    <t>Platforma AFS</t>
  </si>
  <si>
    <t>58%</t>
  </si>
  <si>
    <t>7128/2024</t>
  </si>
  <si>
    <t>Asociace animovaného filmu, z.s.</t>
  </si>
  <si>
    <t>Činnost Asociace animovaného filmu 2026 - 2027</t>
  </si>
  <si>
    <t>7120/2024</t>
  </si>
  <si>
    <t>Asociace českých kameramanů z.s.</t>
  </si>
  <si>
    <t>Směřování AČK pro roky 2026-2027</t>
  </si>
  <si>
    <t>65%</t>
  </si>
  <si>
    <t>7127/2024</t>
  </si>
  <si>
    <t>Český filmový a televizní svaz FITES, z.s.</t>
  </si>
  <si>
    <t>Celoroční činnost FITES</t>
  </si>
  <si>
    <t>63%</t>
  </si>
  <si>
    <t>31.3.2028</t>
  </si>
  <si>
    <t>29.2.2028</t>
  </si>
  <si>
    <t>7126/2024</t>
  </si>
  <si>
    <t>bujón s.r.o.</t>
  </si>
  <si>
    <t>Audiovizuální centrum 2026 - 2027</t>
  </si>
  <si>
    <t>74%</t>
  </si>
  <si>
    <t>7122/2024</t>
  </si>
  <si>
    <t>Asociace provozovatelů kin, z.s.</t>
  </si>
  <si>
    <t>Posilování mezinárodní spolupráce Asociace provozovatelů kin</t>
  </si>
  <si>
    <t>zbývá</t>
  </si>
  <si>
    <r>
      <t>Lhůta pro podávání žádostí:</t>
    </r>
    <r>
      <rPr>
        <sz val="9.5"/>
        <rFont val="Arial"/>
        <family val="2"/>
        <charset val="238"/>
      </rPr>
      <t xml:space="preserve"> 25</t>
    </r>
    <r>
      <rPr>
        <sz val="9.5"/>
        <color theme="1"/>
        <rFont val="Arial"/>
        <family val="2"/>
        <charset val="238"/>
      </rPr>
      <t>. 10.-25. 11.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</si>
</sst>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 applyFill="0" applyProtection="0"/>
  </cellStyleXfs>
  <cellXfs count="36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7" fillId="0" borderId="1" xfId="0" applyFont="1" applyBorder="1"/>
    <xf numFmtId="49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49" fontId="6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/>
    </xf>
    <xf numFmtId="3" fontId="2" fillId="0" borderId="1" xfId="0" applyNumberFormat="1" applyFont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9" fontId="2" fillId="2" borderId="0" xfId="1" applyFont="1" applyFill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3">
    <cellStyle name="Normální" xfId="0" builtinId="0"/>
    <cellStyle name="Normální 2" xfId="2" xr:uid="{29B2C9BC-2C33-43BB-95EA-54D8D424712D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26"/>
  <sheetViews>
    <sheetView tabSelected="1" topLeftCell="G4" zoomScale="80" zoomScaleNormal="80" workbookViewId="0">
      <selection activeCell="W11" sqref="W11:W22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4" width="14.42578125" style="1" customWidth="1"/>
    <col min="15" max="15" width="15" style="1" customWidth="1"/>
    <col min="16" max="16" width="10.28515625" style="1" customWidth="1"/>
    <col min="17" max="18" width="9.28515625" style="1" customWidth="1"/>
    <col min="19" max="19" width="10.28515625" style="1" customWidth="1"/>
    <col min="20" max="21" width="15.7109375" style="1" customWidth="1"/>
    <col min="22" max="16384" width="9.140625" style="1"/>
  </cols>
  <sheetData>
    <row r="1" spans="1:86" ht="38.25" customHeight="1">
      <c r="A1" s="24" t="s">
        <v>0</v>
      </c>
    </row>
    <row r="2" spans="1:86">
      <c r="A2" s="4" t="s">
        <v>1</v>
      </c>
      <c r="D2" s="4" t="s">
        <v>2</v>
      </c>
    </row>
    <row r="3" spans="1:86">
      <c r="A3" s="4" t="s">
        <v>3</v>
      </c>
      <c r="D3" s="1" t="s">
        <v>4</v>
      </c>
    </row>
    <row r="4" spans="1:86">
      <c r="A4" s="4" t="s">
        <v>5</v>
      </c>
      <c r="D4" s="1" t="s">
        <v>6</v>
      </c>
    </row>
    <row r="5" spans="1:86">
      <c r="A5" s="4" t="s">
        <v>7</v>
      </c>
    </row>
    <row r="6" spans="1:86" ht="12.6" customHeight="1">
      <c r="A6" s="31" t="s">
        <v>8</v>
      </c>
      <c r="B6" s="31"/>
      <c r="C6" s="31"/>
      <c r="D6" s="4" t="s">
        <v>9</v>
      </c>
    </row>
    <row r="7" spans="1:86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86">
      <c r="A8" s="4"/>
    </row>
    <row r="9" spans="1:86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  <c r="N9" s="29" t="s">
        <v>25</v>
      </c>
      <c r="O9" s="29" t="s">
        <v>26</v>
      </c>
      <c r="P9" s="29" t="s">
        <v>27</v>
      </c>
      <c r="Q9" s="29" t="s">
        <v>28</v>
      </c>
      <c r="R9" s="29" t="s">
        <v>29</v>
      </c>
      <c r="S9" s="29" t="s">
        <v>30</v>
      </c>
      <c r="T9" s="29" t="s">
        <v>31</v>
      </c>
      <c r="U9" s="29" t="s">
        <v>32</v>
      </c>
    </row>
    <row r="10" spans="1:86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86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  <c r="N11" s="6"/>
      <c r="O11" s="6"/>
      <c r="P11" s="6"/>
      <c r="Q11" s="6"/>
      <c r="R11" s="6"/>
      <c r="S11" s="6"/>
      <c r="T11" s="6"/>
      <c r="U11" s="6"/>
    </row>
    <row r="12" spans="1:86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38.333300000000001</v>
      </c>
      <c r="G12" s="21">
        <v>14.777799999999999</v>
      </c>
      <c r="H12" s="21">
        <v>13.5556</v>
      </c>
      <c r="I12" s="21">
        <v>3.7778</v>
      </c>
      <c r="J12" s="21">
        <v>8.6667000000000005</v>
      </c>
      <c r="K12" s="21">
        <v>7.8888999999999996</v>
      </c>
      <c r="L12" s="21">
        <v>5</v>
      </c>
      <c r="M12" s="21">
        <f t="shared" ref="M12:M24" si="0">SUM(F12:L12)</f>
        <v>92.000100000000003</v>
      </c>
      <c r="N12" s="22">
        <v>6000000</v>
      </c>
      <c r="O12" s="25" t="s">
        <v>40</v>
      </c>
      <c r="P12" s="11" t="s">
        <v>41</v>
      </c>
      <c r="Q12" s="11" t="s">
        <v>41</v>
      </c>
      <c r="R12" s="11" t="s">
        <v>42</v>
      </c>
      <c r="S12" s="25" t="s">
        <v>43</v>
      </c>
      <c r="T12" s="11" t="s">
        <v>44</v>
      </c>
      <c r="U12" s="27" t="s">
        <v>45</v>
      </c>
      <c r="V12" s="1"/>
      <c r="W12" s="26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s="2" customFormat="1" ht="12.75" customHeight="1">
      <c r="A13" s="7" t="s">
        <v>46</v>
      </c>
      <c r="B13" s="19" t="s">
        <v>47</v>
      </c>
      <c r="C13" s="12" t="s">
        <v>48</v>
      </c>
      <c r="D13" s="14">
        <v>1921800</v>
      </c>
      <c r="E13" s="14">
        <v>780000</v>
      </c>
      <c r="F13" s="21">
        <v>37.666699999999999</v>
      </c>
      <c r="G13" s="21">
        <v>14.222200000000001</v>
      </c>
      <c r="H13" s="21">
        <v>12.777799999999999</v>
      </c>
      <c r="I13" s="21">
        <v>5</v>
      </c>
      <c r="J13" s="21">
        <v>8.2222000000000008</v>
      </c>
      <c r="K13" s="21">
        <v>8.3332999999999995</v>
      </c>
      <c r="L13" s="21">
        <v>5</v>
      </c>
      <c r="M13" s="21">
        <f t="shared" si="0"/>
        <v>91.222199999999987</v>
      </c>
      <c r="N13" s="22">
        <v>750000</v>
      </c>
      <c r="O13" s="25" t="s">
        <v>40</v>
      </c>
      <c r="P13" s="7" t="s">
        <v>49</v>
      </c>
      <c r="Q13" s="7" t="s">
        <v>49</v>
      </c>
      <c r="R13" s="7" t="s">
        <v>50</v>
      </c>
      <c r="S13" s="27" t="s">
        <v>50</v>
      </c>
      <c r="T13" s="7" t="s">
        <v>44</v>
      </c>
      <c r="U13" s="27" t="s">
        <v>45</v>
      </c>
      <c r="V13" s="1"/>
      <c r="W13" s="26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2" customFormat="1" ht="12.75" customHeight="1">
      <c r="A14" s="16" t="s">
        <v>51</v>
      </c>
      <c r="B14" s="17" t="s">
        <v>52</v>
      </c>
      <c r="C14" s="17" t="s">
        <v>53</v>
      </c>
      <c r="D14" s="14">
        <v>18200000</v>
      </c>
      <c r="E14" s="14">
        <v>2400000</v>
      </c>
      <c r="F14" s="21">
        <v>37.666699999999999</v>
      </c>
      <c r="G14" s="21">
        <v>13.8889</v>
      </c>
      <c r="H14" s="21">
        <v>12.8889</v>
      </c>
      <c r="I14" s="21">
        <v>5</v>
      </c>
      <c r="J14" s="21">
        <v>7.4443999999999999</v>
      </c>
      <c r="K14" s="21">
        <v>8.7777999999999992</v>
      </c>
      <c r="L14" s="21">
        <v>5</v>
      </c>
      <c r="M14" s="21">
        <f t="shared" si="0"/>
        <v>90.666700000000006</v>
      </c>
      <c r="N14" s="22">
        <v>2200000</v>
      </c>
      <c r="O14" s="25" t="s">
        <v>40</v>
      </c>
      <c r="P14" s="16" t="s">
        <v>49</v>
      </c>
      <c r="Q14" s="16" t="s">
        <v>49</v>
      </c>
      <c r="R14" s="7" t="s">
        <v>54</v>
      </c>
      <c r="S14" s="27" t="s">
        <v>55</v>
      </c>
      <c r="T14" s="11" t="s">
        <v>45</v>
      </c>
      <c r="U14" s="27" t="s">
        <v>45</v>
      </c>
      <c r="V14" s="1"/>
      <c r="W14" s="26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s="2" customFormat="1" ht="12.75" customHeight="1">
      <c r="A15" s="7" t="s">
        <v>56</v>
      </c>
      <c r="B15" s="19" t="s">
        <v>57</v>
      </c>
      <c r="C15" s="12" t="s">
        <v>58</v>
      </c>
      <c r="D15" s="14">
        <v>3200000</v>
      </c>
      <c r="E15" s="14">
        <v>1600000</v>
      </c>
      <c r="F15" s="21">
        <v>37.1111</v>
      </c>
      <c r="G15" s="21">
        <v>13.4444</v>
      </c>
      <c r="H15" s="21">
        <v>12.666700000000001</v>
      </c>
      <c r="I15" s="21">
        <v>4.8888999999999996</v>
      </c>
      <c r="J15" s="21">
        <v>8</v>
      </c>
      <c r="K15" s="21">
        <v>7.7778</v>
      </c>
      <c r="L15" s="21">
        <v>4</v>
      </c>
      <c r="M15" s="21">
        <f t="shared" si="0"/>
        <v>87.888899999999992</v>
      </c>
      <c r="N15" s="23">
        <v>1300000</v>
      </c>
      <c r="O15" s="25" t="s">
        <v>40</v>
      </c>
      <c r="P15" s="7" t="s">
        <v>49</v>
      </c>
      <c r="Q15" s="7" t="s">
        <v>49</v>
      </c>
      <c r="R15" s="7" t="s">
        <v>59</v>
      </c>
      <c r="S15" s="27" t="s">
        <v>60</v>
      </c>
      <c r="T15" s="11" t="s">
        <v>45</v>
      </c>
      <c r="U15" s="27" t="s">
        <v>45</v>
      </c>
      <c r="V15" s="1"/>
      <c r="W15" s="26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s="2" customFormat="1" ht="12.75" customHeight="1">
      <c r="A16" s="11" t="s">
        <v>61</v>
      </c>
      <c r="B16" s="8" t="s">
        <v>62</v>
      </c>
      <c r="C16" s="20" t="s">
        <v>63</v>
      </c>
      <c r="D16" s="10">
        <v>6180000</v>
      </c>
      <c r="E16" s="10">
        <v>1560000</v>
      </c>
      <c r="F16" s="21">
        <v>35</v>
      </c>
      <c r="G16" s="21">
        <v>14.5556</v>
      </c>
      <c r="H16" s="21">
        <v>13</v>
      </c>
      <c r="I16" s="21">
        <v>4.2222</v>
      </c>
      <c r="J16" s="21">
        <v>7.8888999999999996</v>
      </c>
      <c r="K16" s="21">
        <v>7.5556000000000001</v>
      </c>
      <c r="L16" s="21">
        <v>5</v>
      </c>
      <c r="M16" s="21">
        <f t="shared" si="0"/>
        <v>87.22229999999999</v>
      </c>
      <c r="N16" s="22">
        <v>1300000</v>
      </c>
      <c r="O16" s="25" t="s">
        <v>40</v>
      </c>
      <c r="P16" s="11" t="s">
        <v>49</v>
      </c>
      <c r="Q16" s="11" t="s">
        <v>49</v>
      </c>
      <c r="R16" s="11" t="s">
        <v>64</v>
      </c>
      <c r="S16" s="27" t="s">
        <v>60</v>
      </c>
      <c r="T16" s="11" t="s">
        <v>45</v>
      </c>
      <c r="U16" s="27" t="s">
        <v>45</v>
      </c>
      <c r="V16" s="1"/>
      <c r="W16" s="26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s="2" customFormat="1">
      <c r="A17" s="7" t="s">
        <v>65</v>
      </c>
      <c r="B17" s="8" t="s">
        <v>66</v>
      </c>
      <c r="C17" s="12" t="s">
        <v>67</v>
      </c>
      <c r="D17" s="10">
        <v>20020666</v>
      </c>
      <c r="E17" s="10">
        <v>1400000</v>
      </c>
      <c r="F17" s="21">
        <v>35.777799999999999</v>
      </c>
      <c r="G17" s="21">
        <v>13</v>
      </c>
      <c r="H17" s="21">
        <v>13.1111</v>
      </c>
      <c r="I17" s="21">
        <v>3.4443999999999999</v>
      </c>
      <c r="J17" s="21">
        <v>8.2222000000000008</v>
      </c>
      <c r="K17" s="21">
        <v>7.6666999999999996</v>
      </c>
      <c r="L17" s="21">
        <v>5</v>
      </c>
      <c r="M17" s="21">
        <f t="shared" si="0"/>
        <v>86.222200000000001</v>
      </c>
      <c r="N17" s="22">
        <v>1200000</v>
      </c>
      <c r="O17" s="25" t="s">
        <v>40</v>
      </c>
      <c r="P17" s="11" t="s">
        <v>41</v>
      </c>
      <c r="Q17" s="11" t="s">
        <v>41</v>
      </c>
      <c r="R17" s="11" t="s">
        <v>68</v>
      </c>
      <c r="S17" s="27" t="s">
        <v>43</v>
      </c>
      <c r="T17" s="11" t="s">
        <v>44</v>
      </c>
      <c r="U17" s="27" t="s">
        <v>45</v>
      </c>
      <c r="V17" s="1"/>
      <c r="W17" s="26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2" customFormat="1" ht="12.75" customHeight="1">
      <c r="A18" s="7" t="s">
        <v>69</v>
      </c>
      <c r="B18" s="13" t="s">
        <v>70</v>
      </c>
      <c r="C18" s="13" t="s">
        <v>71</v>
      </c>
      <c r="D18" s="14">
        <v>23627880</v>
      </c>
      <c r="E18" s="14">
        <v>6000000</v>
      </c>
      <c r="F18" s="21">
        <v>34.777799999999999</v>
      </c>
      <c r="G18" s="21">
        <v>13.8889</v>
      </c>
      <c r="H18" s="21">
        <v>14.222200000000001</v>
      </c>
      <c r="I18" s="21">
        <v>3</v>
      </c>
      <c r="J18" s="21">
        <v>7.7778</v>
      </c>
      <c r="K18" s="21">
        <v>6.8888999999999996</v>
      </c>
      <c r="L18" s="21">
        <v>5</v>
      </c>
      <c r="M18" s="21">
        <f t="shared" si="0"/>
        <v>85.555599999999998</v>
      </c>
      <c r="N18" s="22">
        <v>5500000</v>
      </c>
      <c r="O18" s="25" t="s">
        <v>40</v>
      </c>
      <c r="P18" s="7" t="s">
        <v>41</v>
      </c>
      <c r="Q18" s="7" t="s">
        <v>41</v>
      </c>
      <c r="R18" s="15" t="s">
        <v>72</v>
      </c>
      <c r="S18" s="27" t="s">
        <v>43</v>
      </c>
      <c r="T18" s="7" t="s">
        <v>73</v>
      </c>
      <c r="U18" s="27" t="s">
        <v>74</v>
      </c>
      <c r="V18" s="1"/>
      <c r="W18" s="26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34.555599999999998</v>
      </c>
      <c r="G19" s="21">
        <v>12.222200000000001</v>
      </c>
      <c r="H19" s="21">
        <v>11.5556</v>
      </c>
      <c r="I19" s="21">
        <v>5</v>
      </c>
      <c r="J19" s="21">
        <v>7.3333000000000004</v>
      </c>
      <c r="K19" s="21">
        <v>7.5556000000000001</v>
      </c>
      <c r="L19" s="21">
        <v>4</v>
      </c>
      <c r="M19" s="21">
        <f t="shared" si="0"/>
        <v>82.22229999999999</v>
      </c>
      <c r="N19" s="22">
        <v>400000</v>
      </c>
      <c r="O19" s="25" t="s">
        <v>40</v>
      </c>
      <c r="P19" s="16" t="s">
        <v>49</v>
      </c>
      <c r="Q19" s="16" t="s">
        <v>49</v>
      </c>
      <c r="R19" s="7" t="s">
        <v>78</v>
      </c>
      <c r="S19" s="27" t="s">
        <v>50</v>
      </c>
      <c r="T19" s="11" t="s">
        <v>44</v>
      </c>
      <c r="U19" s="27" t="s">
        <v>45</v>
      </c>
      <c r="V19" s="1"/>
      <c r="W19" s="26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s="2" customFormat="1" ht="13.5" customHeight="1">
      <c r="A20" s="7" t="s">
        <v>79</v>
      </c>
      <c r="B20" s="19" t="s">
        <v>80</v>
      </c>
      <c r="C20" s="9" t="s">
        <v>81</v>
      </c>
      <c r="D20" s="14">
        <v>947672</v>
      </c>
      <c r="E20" s="14">
        <v>470000</v>
      </c>
      <c r="F20" s="21">
        <v>32.777799999999999</v>
      </c>
      <c r="G20" s="21">
        <v>13</v>
      </c>
      <c r="H20" s="21">
        <v>10.777799999999999</v>
      </c>
      <c r="I20" s="21">
        <v>4.8888999999999996</v>
      </c>
      <c r="J20" s="21">
        <v>7.5556000000000001</v>
      </c>
      <c r="K20" s="21">
        <v>8</v>
      </c>
      <c r="L20" s="21">
        <v>4</v>
      </c>
      <c r="M20" s="21">
        <f t="shared" si="0"/>
        <v>81.000100000000003</v>
      </c>
      <c r="N20" s="22">
        <v>450000</v>
      </c>
      <c r="O20" s="25" t="s">
        <v>40</v>
      </c>
      <c r="P20" s="7" t="s">
        <v>49</v>
      </c>
      <c r="Q20" s="7" t="s">
        <v>49</v>
      </c>
      <c r="R20" s="7" t="s">
        <v>43</v>
      </c>
      <c r="S20" s="27" t="s">
        <v>60</v>
      </c>
      <c r="T20" s="7" t="s">
        <v>45</v>
      </c>
      <c r="U20" s="27" t="s">
        <v>45</v>
      </c>
      <c r="V20" s="1"/>
      <c r="W20" s="26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2" customFormat="1" ht="12.75" customHeight="1">
      <c r="A21" s="16" t="s">
        <v>82</v>
      </c>
      <c r="B21" s="17" t="s">
        <v>83</v>
      </c>
      <c r="C21" s="17" t="s">
        <v>84</v>
      </c>
      <c r="D21" s="14">
        <v>2000000</v>
      </c>
      <c r="E21" s="14">
        <v>1200000</v>
      </c>
      <c r="F21" s="21">
        <v>33.777799999999999</v>
      </c>
      <c r="G21" s="21">
        <v>12</v>
      </c>
      <c r="H21" s="21">
        <v>11.333299999999999</v>
      </c>
      <c r="I21" s="21">
        <v>4.1111000000000004</v>
      </c>
      <c r="J21" s="21">
        <v>7.8888999999999996</v>
      </c>
      <c r="K21" s="21">
        <v>7.1111000000000004</v>
      </c>
      <c r="L21" s="21">
        <v>4</v>
      </c>
      <c r="M21" s="21">
        <f t="shared" si="0"/>
        <v>80.222199999999987</v>
      </c>
      <c r="N21" s="22">
        <v>500000</v>
      </c>
      <c r="O21" s="25" t="s">
        <v>40</v>
      </c>
      <c r="P21" s="16" t="s">
        <v>49</v>
      </c>
      <c r="Q21" s="16" t="s">
        <v>49</v>
      </c>
      <c r="R21" s="15" t="s">
        <v>85</v>
      </c>
      <c r="S21" s="27" t="s">
        <v>60</v>
      </c>
      <c r="T21" s="11" t="s">
        <v>44</v>
      </c>
      <c r="U21" s="27" t="s">
        <v>45</v>
      </c>
      <c r="V21" s="1"/>
      <c r="W21" s="26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29.333300000000001</v>
      </c>
      <c r="G22" s="21">
        <v>10.8889</v>
      </c>
      <c r="H22" s="21">
        <v>9.6667000000000005</v>
      </c>
      <c r="I22" s="21">
        <v>3.7778</v>
      </c>
      <c r="J22" s="21">
        <v>7</v>
      </c>
      <c r="K22" s="21">
        <v>6.4443999999999999</v>
      </c>
      <c r="L22" s="21">
        <v>4</v>
      </c>
      <c r="M22" s="21">
        <f t="shared" si="0"/>
        <v>71.111099999999993</v>
      </c>
      <c r="N22" s="22">
        <v>400000</v>
      </c>
      <c r="O22" s="25" t="s">
        <v>40</v>
      </c>
      <c r="P22" s="16" t="s">
        <v>49</v>
      </c>
      <c r="Q22" s="16" t="s">
        <v>49</v>
      </c>
      <c r="R22" s="7" t="s">
        <v>89</v>
      </c>
      <c r="S22" s="25" t="s">
        <v>60</v>
      </c>
      <c r="T22" s="7" t="s">
        <v>90</v>
      </c>
      <c r="U22" s="28" t="s">
        <v>91</v>
      </c>
      <c r="V22" s="1"/>
      <c r="W22" s="26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s="2" customFormat="1" ht="12.75" customHeight="1">
      <c r="A23" s="7" t="s">
        <v>92</v>
      </c>
      <c r="B23" s="19" t="s">
        <v>93</v>
      </c>
      <c r="C23" s="12" t="s">
        <v>94</v>
      </c>
      <c r="D23" s="14">
        <v>2627000</v>
      </c>
      <c r="E23" s="14">
        <v>800000</v>
      </c>
      <c r="F23" s="21">
        <v>20.555599999999998</v>
      </c>
      <c r="G23" s="21">
        <v>12</v>
      </c>
      <c r="H23" s="21">
        <v>6.8888999999999996</v>
      </c>
      <c r="I23" s="21">
        <v>5</v>
      </c>
      <c r="J23" s="21">
        <v>5.5556000000000001</v>
      </c>
      <c r="K23" s="21">
        <v>5.8888999999999996</v>
      </c>
      <c r="L23" s="21">
        <v>3</v>
      </c>
      <c r="M23" s="21">
        <f t="shared" si="0"/>
        <v>58.888999999999996</v>
      </c>
      <c r="N23" s="22">
        <v>0</v>
      </c>
      <c r="O23" s="25"/>
      <c r="P23" s="7" t="s">
        <v>49</v>
      </c>
      <c r="Q23" s="25"/>
      <c r="R23" s="7" t="s">
        <v>95</v>
      </c>
      <c r="S23" s="25"/>
      <c r="T23" s="11" t="s">
        <v>45</v>
      </c>
      <c r="U23" s="2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2" customFormat="1" ht="12.75" customHeight="1">
      <c r="A24" s="16" t="s">
        <v>96</v>
      </c>
      <c r="B24" s="18" t="s">
        <v>97</v>
      </c>
      <c r="C24" s="12" t="s">
        <v>98</v>
      </c>
      <c r="D24" s="14">
        <v>526480</v>
      </c>
      <c r="E24" s="14">
        <v>421184</v>
      </c>
      <c r="F24" s="21">
        <v>14.1111</v>
      </c>
      <c r="G24" s="21">
        <v>8.6667000000000005</v>
      </c>
      <c r="H24" s="21">
        <v>5.8888999999999996</v>
      </c>
      <c r="I24" s="21">
        <v>3.6667000000000001</v>
      </c>
      <c r="J24" s="21">
        <v>4</v>
      </c>
      <c r="K24" s="21">
        <v>4.4443999999999999</v>
      </c>
      <c r="L24" s="21">
        <v>4</v>
      </c>
      <c r="M24" s="21">
        <f t="shared" si="0"/>
        <v>44.777799999999999</v>
      </c>
      <c r="N24" s="22">
        <v>0</v>
      </c>
      <c r="O24" s="25"/>
      <c r="P24" s="16" t="s">
        <v>49</v>
      </c>
      <c r="Q24" s="25"/>
      <c r="R24" s="7" t="s">
        <v>50</v>
      </c>
      <c r="S24" s="25"/>
      <c r="T24" s="7" t="s">
        <v>45</v>
      </c>
      <c r="U24" s="25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>
      <c r="D25" s="3">
        <f>SUM(D12:D24)</f>
        <v>125173587</v>
      </c>
      <c r="E25" s="3">
        <f>SUM(E12:E24)</f>
        <v>23881184</v>
      </c>
      <c r="N25" s="3">
        <f>SUM(N12:N24)</f>
        <v>20000000</v>
      </c>
    </row>
    <row r="26" spans="1:86">
      <c r="E26" s="3"/>
      <c r="M26" s="1" t="s">
        <v>99</v>
      </c>
      <c r="N26" s="3">
        <f>20000000-N25</f>
        <v>0</v>
      </c>
    </row>
  </sheetData>
  <mergeCells count="23">
    <mergeCell ref="A6:C6"/>
    <mergeCell ref="S9:S10"/>
    <mergeCell ref="T9:T10"/>
    <mergeCell ref="U9:U10"/>
    <mergeCell ref="A9:A11"/>
    <mergeCell ref="B9:B11"/>
    <mergeCell ref="C9:C11"/>
    <mergeCell ref="D9:D11"/>
    <mergeCell ref="E9:E11"/>
    <mergeCell ref="F9:F10"/>
    <mergeCell ref="G9:G10"/>
    <mergeCell ref="H9:H10"/>
    <mergeCell ref="R9:R10"/>
    <mergeCell ref="D7:I7"/>
    <mergeCell ref="N9:N10"/>
    <mergeCell ref="O9:O10"/>
    <mergeCell ref="P9:P10"/>
    <mergeCell ref="Q9:Q10"/>
    <mergeCell ref="I9:I10"/>
    <mergeCell ref="J9:J10"/>
    <mergeCell ref="K9:K10"/>
    <mergeCell ref="L9:L10"/>
    <mergeCell ref="M9:M10"/>
  </mergeCells>
  <dataValidations count="4">
    <dataValidation type="decimal" operator="lessThanOrEqual" allowBlank="1" showInputMessage="1" showErrorMessage="1" error="max. 40" sqref="F12:F24" xr:uid="{00000000-0002-0000-0000-000000000000}">
      <formula1>40</formula1>
    </dataValidation>
    <dataValidation type="decimal" operator="lessThanOrEqual" allowBlank="1" showInputMessage="1" showErrorMessage="1" error="max. 15" sqref="G12:H24" xr:uid="{00000000-0002-0000-0000-000001000000}">
      <formula1>15</formula1>
    </dataValidation>
    <dataValidation type="decimal" operator="lessThanOrEqual" allowBlank="1" showInputMessage="1" showErrorMessage="1" error="max. 10" sqref="J12:K24" xr:uid="{00000000-0002-0000-0000-000002000000}">
      <formula1>10</formula1>
    </dataValidation>
    <dataValidation type="decimal" operator="lessThanOrEqual" allowBlank="1" showInputMessage="1" showErrorMessage="1" error="max. 5" sqref="I12:I24 L12:L2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44B9-7770-4888-B168-54D3BC98EB3A}">
  <dimension ref="A1:BZ26"/>
  <sheetViews>
    <sheetView zoomScale="70" zoomScaleNormal="70" workbookViewId="0">
      <selection activeCell="B9" sqref="B9:B11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8" ht="38.25" customHeight="1">
      <c r="A1" s="24" t="s">
        <v>0</v>
      </c>
    </row>
    <row r="2" spans="1:78">
      <c r="A2" s="4" t="s">
        <v>1</v>
      </c>
      <c r="D2" s="4" t="s">
        <v>2</v>
      </c>
    </row>
    <row r="3" spans="1:78">
      <c r="A3" s="4" t="s">
        <v>3</v>
      </c>
      <c r="D3" s="1" t="s">
        <v>4</v>
      </c>
    </row>
    <row r="4" spans="1:78">
      <c r="A4" s="4" t="s">
        <v>100</v>
      </c>
      <c r="D4" s="1" t="s">
        <v>6</v>
      </c>
    </row>
    <row r="5" spans="1:78">
      <c r="A5" s="4" t="s">
        <v>7</v>
      </c>
    </row>
    <row r="6" spans="1:78" ht="12.6" customHeight="1">
      <c r="A6" s="31" t="s">
        <v>8</v>
      </c>
      <c r="B6" s="31"/>
      <c r="C6" s="31"/>
      <c r="D6" s="4" t="s">
        <v>9</v>
      </c>
    </row>
    <row r="7" spans="1:78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8">
      <c r="A8" s="4"/>
    </row>
    <row r="9" spans="1:78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8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8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8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38</v>
      </c>
      <c r="G12" s="21">
        <v>15</v>
      </c>
      <c r="H12" s="21">
        <v>13</v>
      </c>
      <c r="I12" s="21">
        <v>4</v>
      </c>
      <c r="J12" s="21">
        <v>9</v>
      </c>
      <c r="K12" s="21">
        <v>7</v>
      </c>
      <c r="L12" s="21">
        <v>5</v>
      </c>
      <c r="M12" s="21">
        <f>SUM(F12:L12)</f>
        <v>91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78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34</v>
      </c>
      <c r="G13" s="21">
        <v>13</v>
      </c>
      <c r="H13" s="21">
        <v>13</v>
      </c>
      <c r="I13" s="21">
        <v>4</v>
      </c>
      <c r="J13" s="21">
        <v>8</v>
      </c>
      <c r="K13" s="21">
        <v>8</v>
      </c>
      <c r="L13" s="21">
        <v>5</v>
      </c>
      <c r="M13" s="21">
        <f t="shared" ref="M13:M24" si="0">SUM(F13:L13)</f>
        <v>85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78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37</v>
      </c>
      <c r="G14" s="21">
        <v>14</v>
      </c>
      <c r="H14" s="21">
        <v>15</v>
      </c>
      <c r="I14" s="21">
        <v>4</v>
      </c>
      <c r="J14" s="21">
        <v>7</v>
      </c>
      <c r="K14" s="21">
        <v>8</v>
      </c>
      <c r="L14" s="21">
        <v>5</v>
      </c>
      <c r="M14" s="21">
        <f t="shared" si="0"/>
        <v>90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</row>
    <row r="15" spans="1:78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35</v>
      </c>
      <c r="G15" s="21">
        <v>12</v>
      </c>
      <c r="H15" s="21">
        <v>12</v>
      </c>
      <c r="I15" s="21">
        <v>4</v>
      </c>
      <c r="J15" s="21">
        <v>8</v>
      </c>
      <c r="K15" s="21">
        <v>7</v>
      </c>
      <c r="L15" s="21">
        <v>4</v>
      </c>
      <c r="M15" s="21">
        <f t="shared" si="0"/>
        <v>82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pans="1:78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38</v>
      </c>
      <c r="G16" s="21">
        <v>13</v>
      </c>
      <c r="H16" s="21">
        <v>12</v>
      </c>
      <c r="I16" s="21">
        <v>5</v>
      </c>
      <c r="J16" s="21">
        <v>7</v>
      </c>
      <c r="K16" s="21">
        <v>9</v>
      </c>
      <c r="L16" s="21">
        <v>5</v>
      </c>
      <c r="M16" s="21">
        <f t="shared" si="0"/>
        <v>89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11</v>
      </c>
      <c r="G17" s="21">
        <v>9</v>
      </c>
      <c r="H17" s="21">
        <v>7</v>
      </c>
      <c r="I17" s="21">
        <v>2</v>
      </c>
      <c r="J17" s="21">
        <v>2</v>
      </c>
      <c r="K17" s="21">
        <v>3</v>
      </c>
      <c r="L17" s="21">
        <v>4</v>
      </c>
      <c r="M17" s="21">
        <f t="shared" si="0"/>
        <v>38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</row>
    <row r="18" spans="1:78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37</v>
      </c>
      <c r="G18" s="21">
        <v>12</v>
      </c>
      <c r="H18" s="21">
        <v>13</v>
      </c>
      <c r="I18" s="21">
        <v>4</v>
      </c>
      <c r="J18" s="21">
        <v>7</v>
      </c>
      <c r="K18" s="21">
        <v>6</v>
      </c>
      <c r="L18" s="21">
        <v>4</v>
      </c>
      <c r="M18" s="21">
        <f t="shared" si="0"/>
        <v>83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</row>
    <row r="19" spans="1:78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34</v>
      </c>
      <c r="G19" s="21">
        <v>12</v>
      </c>
      <c r="H19" s="21">
        <v>11</v>
      </c>
      <c r="I19" s="21">
        <v>5</v>
      </c>
      <c r="J19" s="21">
        <v>7</v>
      </c>
      <c r="K19" s="21">
        <v>7</v>
      </c>
      <c r="L19" s="21">
        <v>4</v>
      </c>
      <c r="M19" s="21">
        <f t="shared" si="0"/>
        <v>80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</row>
    <row r="20" spans="1:78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35</v>
      </c>
      <c r="G20" s="21">
        <v>15</v>
      </c>
      <c r="H20" s="21">
        <v>13</v>
      </c>
      <c r="I20" s="21">
        <v>4</v>
      </c>
      <c r="J20" s="21">
        <v>6</v>
      </c>
      <c r="K20" s="21">
        <v>7</v>
      </c>
      <c r="L20" s="21">
        <v>5</v>
      </c>
      <c r="M20" s="21">
        <f t="shared" si="0"/>
        <v>85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8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20</v>
      </c>
      <c r="G21" s="21">
        <v>12</v>
      </c>
      <c r="H21" s="21">
        <v>5</v>
      </c>
      <c r="I21" s="21">
        <v>5</v>
      </c>
      <c r="J21" s="21">
        <v>5</v>
      </c>
      <c r="K21" s="21">
        <v>5</v>
      </c>
      <c r="L21" s="21">
        <v>3</v>
      </c>
      <c r="M21" s="21">
        <f t="shared" si="0"/>
        <v>55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</row>
    <row r="22" spans="1:78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32</v>
      </c>
      <c r="G22" s="21">
        <v>11</v>
      </c>
      <c r="H22" s="21">
        <v>12</v>
      </c>
      <c r="I22" s="21">
        <v>5</v>
      </c>
      <c r="J22" s="21">
        <v>7</v>
      </c>
      <c r="K22" s="21">
        <v>7</v>
      </c>
      <c r="L22" s="21">
        <v>4</v>
      </c>
      <c r="M22" s="21">
        <f t="shared" si="0"/>
        <v>78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</row>
    <row r="23" spans="1:78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33</v>
      </c>
      <c r="G23" s="21">
        <v>13</v>
      </c>
      <c r="H23" s="21">
        <v>10</v>
      </c>
      <c r="I23" s="21">
        <v>5</v>
      </c>
      <c r="J23" s="21">
        <v>7</v>
      </c>
      <c r="K23" s="21">
        <v>7</v>
      </c>
      <c r="L23" s="21">
        <v>4</v>
      </c>
      <c r="M23" s="21">
        <f t="shared" si="0"/>
        <v>79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</row>
    <row r="24" spans="1:78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38</v>
      </c>
      <c r="G24" s="21">
        <v>13</v>
      </c>
      <c r="H24" s="21">
        <v>12</v>
      </c>
      <c r="I24" s="21">
        <v>5</v>
      </c>
      <c r="J24" s="21">
        <v>8</v>
      </c>
      <c r="K24" s="21">
        <v>8</v>
      </c>
      <c r="L24" s="21">
        <v>5</v>
      </c>
      <c r="M24" s="21">
        <f t="shared" si="0"/>
        <v>89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</row>
    <row r="25" spans="1:78">
      <c r="D25" s="3">
        <f>SUM(D12:D24)</f>
        <v>125173587</v>
      </c>
      <c r="E25" s="3">
        <f>SUM(E12:E24)</f>
        <v>23881184</v>
      </c>
    </row>
    <row r="26" spans="1:78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A0BB8DE4-021B-4690-B4BF-48BE8AB1031A}">
      <formula1>5</formula1>
    </dataValidation>
    <dataValidation type="decimal" operator="lessThanOrEqual" allowBlank="1" showInputMessage="1" showErrorMessage="1" error="max. 10" sqref="J12:K24" xr:uid="{DF66366F-A454-4BCE-BB44-233B53370D00}">
      <formula1>10</formula1>
    </dataValidation>
    <dataValidation type="decimal" operator="lessThanOrEqual" allowBlank="1" showInputMessage="1" showErrorMessage="1" error="max. 15" sqref="G12:H24" xr:uid="{39AA48C9-8132-4847-A7D2-BA0734F8717A}">
      <formula1>15</formula1>
    </dataValidation>
    <dataValidation type="decimal" operator="lessThanOrEqual" allowBlank="1" showInputMessage="1" showErrorMessage="1" error="max. 40" sqref="F12:F24" xr:uid="{7AA54A52-58D1-4684-98CB-EA1779C4530C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87F5-9FE5-41DD-94AC-827DF500D1CA}">
  <dimension ref="A1:BZ26"/>
  <sheetViews>
    <sheetView topLeftCell="A4" zoomScale="70" zoomScaleNormal="70" workbookViewId="0">
      <selection activeCell="N13" sqref="N13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8" ht="38.25" customHeight="1">
      <c r="A1" s="24" t="s">
        <v>0</v>
      </c>
    </row>
    <row r="2" spans="1:78">
      <c r="A2" s="4" t="s">
        <v>1</v>
      </c>
      <c r="D2" s="4" t="s">
        <v>2</v>
      </c>
    </row>
    <row r="3" spans="1:78">
      <c r="A3" s="4" t="s">
        <v>3</v>
      </c>
      <c r="D3" s="1" t="s">
        <v>4</v>
      </c>
    </row>
    <row r="4" spans="1:78">
      <c r="A4" s="4" t="s">
        <v>100</v>
      </c>
      <c r="D4" s="1" t="s">
        <v>6</v>
      </c>
    </row>
    <row r="5" spans="1:78">
      <c r="A5" s="4" t="s">
        <v>7</v>
      </c>
    </row>
    <row r="6" spans="1:78" ht="12.6" customHeight="1">
      <c r="A6" s="31" t="s">
        <v>8</v>
      </c>
      <c r="B6" s="31"/>
      <c r="C6" s="31"/>
      <c r="D6" s="4" t="s">
        <v>9</v>
      </c>
    </row>
    <row r="7" spans="1:78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8">
      <c r="A8" s="4"/>
    </row>
    <row r="9" spans="1:78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8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8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8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38</v>
      </c>
      <c r="G12" s="21">
        <v>15</v>
      </c>
      <c r="H12" s="21">
        <v>15</v>
      </c>
      <c r="I12" s="21">
        <v>4</v>
      </c>
      <c r="J12" s="21">
        <v>9</v>
      </c>
      <c r="K12" s="21">
        <v>9</v>
      </c>
      <c r="L12" s="21">
        <v>5</v>
      </c>
      <c r="M12" s="21">
        <f>SUM(F12:L12)</f>
        <v>95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78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36</v>
      </c>
      <c r="G13" s="21">
        <v>13</v>
      </c>
      <c r="H13" s="21">
        <v>13</v>
      </c>
      <c r="I13" s="21">
        <v>4</v>
      </c>
      <c r="J13" s="21">
        <v>9</v>
      </c>
      <c r="K13" s="21">
        <v>9</v>
      </c>
      <c r="L13" s="21">
        <v>5</v>
      </c>
      <c r="M13" s="21">
        <f t="shared" ref="M13:M24" si="0">SUM(F13:L13)</f>
        <v>89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78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35</v>
      </c>
      <c r="G14" s="21">
        <v>14</v>
      </c>
      <c r="H14" s="21">
        <v>14</v>
      </c>
      <c r="I14" s="21">
        <v>4</v>
      </c>
      <c r="J14" s="21">
        <v>8</v>
      </c>
      <c r="K14" s="21">
        <v>8</v>
      </c>
      <c r="L14" s="21">
        <v>5</v>
      </c>
      <c r="M14" s="21">
        <f t="shared" si="0"/>
        <v>88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</row>
    <row r="15" spans="1:78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34</v>
      </c>
      <c r="G15" s="21">
        <v>13</v>
      </c>
      <c r="H15" s="21">
        <v>12</v>
      </c>
      <c r="I15" s="21">
        <v>5</v>
      </c>
      <c r="J15" s="21">
        <v>8</v>
      </c>
      <c r="K15" s="21">
        <v>8</v>
      </c>
      <c r="L15" s="21">
        <v>4</v>
      </c>
      <c r="M15" s="21">
        <f t="shared" si="0"/>
        <v>84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pans="1:78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37</v>
      </c>
      <c r="G16" s="21">
        <v>14</v>
      </c>
      <c r="H16" s="21">
        <v>13</v>
      </c>
      <c r="I16" s="21">
        <v>5</v>
      </c>
      <c r="J16" s="21">
        <v>7</v>
      </c>
      <c r="K16" s="21">
        <v>9</v>
      </c>
      <c r="L16" s="21">
        <v>5</v>
      </c>
      <c r="M16" s="21">
        <f t="shared" si="0"/>
        <v>90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18</v>
      </c>
      <c r="G17" s="21">
        <v>12</v>
      </c>
      <c r="H17" s="21">
        <v>10</v>
      </c>
      <c r="I17" s="21">
        <v>5</v>
      </c>
      <c r="J17" s="21">
        <v>8</v>
      </c>
      <c r="K17" s="21">
        <v>8</v>
      </c>
      <c r="L17" s="21">
        <v>4</v>
      </c>
      <c r="M17" s="21">
        <f t="shared" si="0"/>
        <v>65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</row>
    <row r="18" spans="1:78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38</v>
      </c>
      <c r="G18" s="21">
        <v>14</v>
      </c>
      <c r="H18" s="21">
        <v>14</v>
      </c>
      <c r="I18" s="21">
        <v>5</v>
      </c>
      <c r="J18" s="21">
        <v>8</v>
      </c>
      <c r="K18" s="21">
        <v>9</v>
      </c>
      <c r="L18" s="21">
        <v>4</v>
      </c>
      <c r="M18" s="21">
        <f t="shared" si="0"/>
        <v>92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</row>
    <row r="19" spans="1:78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38</v>
      </c>
      <c r="G19" s="21">
        <v>14</v>
      </c>
      <c r="H19" s="21">
        <v>13</v>
      </c>
      <c r="I19" s="21">
        <v>5</v>
      </c>
      <c r="J19" s="21">
        <v>9</v>
      </c>
      <c r="K19" s="21">
        <v>9</v>
      </c>
      <c r="L19" s="21">
        <v>4</v>
      </c>
      <c r="M19" s="21">
        <f t="shared" si="0"/>
        <v>92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</row>
    <row r="20" spans="1:78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35</v>
      </c>
      <c r="G20" s="21">
        <v>14</v>
      </c>
      <c r="H20" s="21">
        <v>13</v>
      </c>
      <c r="I20" s="21">
        <v>5</v>
      </c>
      <c r="J20" s="21">
        <v>9</v>
      </c>
      <c r="K20" s="21">
        <v>9</v>
      </c>
      <c r="L20" s="21">
        <v>5</v>
      </c>
      <c r="M20" s="21">
        <f t="shared" si="0"/>
        <v>90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8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22</v>
      </c>
      <c r="G21" s="21">
        <v>13</v>
      </c>
      <c r="H21" s="21">
        <v>10</v>
      </c>
      <c r="I21" s="21">
        <v>5</v>
      </c>
      <c r="J21" s="21">
        <v>8</v>
      </c>
      <c r="K21" s="21">
        <v>8</v>
      </c>
      <c r="L21" s="21">
        <v>3</v>
      </c>
      <c r="M21" s="21">
        <f t="shared" si="0"/>
        <v>69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</row>
    <row r="22" spans="1:78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22</v>
      </c>
      <c r="G22" s="21">
        <v>13</v>
      </c>
      <c r="H22" s="21">
        <v>10</v>
      </c>
      <c r="I22" s="21">
        <v>5</v>
      </c>
      <c r="J22" s="21">
        <v>8</v>
      </c>
      <c r="K22" s="21">
        <v>8</v>
      </c>
      <c r="L22" s="21">
        <v>4</v>
      </c>
      <c r="M22" s="21">
        <f t="shared" si="0"/>
        <v>70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</row>
    <row r="23" spans="1:78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33</v>
      </c>
      <c r="G23" s="21">
        <v>13</v>
      </c>
      <c r="H23" s="21">
        <v>11</v>
      </c>
      <c r="I23" s="21">
        <v>5</v>
      </c>
      <c r="J23" s="21">
        <v>8</v>
      </c>
      <c r="K23" s="21">
        <v>9</v>
      </c>
      <c r="L23" s="21">
        <v>4</v>
      </c>
      <c r="M23" s="21">
        <f t="shared" si="0"/>
        <v>83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</row>
    <row r="24" spans="1:78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38</v>
      </c>
      <c r="G24" s="21">
        <v>14</v>
      </c>
      <c r="H24" s="21">
        <v>14</v>
      </c>
      <c r="I24" s="21">
        <v>5</v>
      </c>
      <c r="J24" s="21">
        <v>9</v>
      </c>
      <c r="K24" s="21">
        <v>9</v>
      </c>
      <c r="L24" s="21">
        <v>5</v>
      </c>
      <c r="M24" s="21">
        <f t="shared" si="0"/>
        <v>94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</row>
    <row r="25" spans="1:78">
      <c r="D25" s="3">
        <f>SUM(D12:D24)</f>
        <v>125173587</v>
      </c>
      <c r="E25" s="3">
        <f>SUM(E12:E24)</f>
        <v>23881184</v>
      </c>
    </row>
    <row r="26" spans="1:78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A5C673EF-3CF8-414F-9321-166FD93ED0D1}">
      <formula1>5</formula1>
    </dataValidation>
    <dataValidation type="decimal" operator="lessThanOrEqual" allowBlank="1" showInputMessage="1" showErrorMessage="1" error="max. 10" sqref="J12:K24" xr:uid="{2BC48312-EB3C-4859-A8AA-AD3D39EB4157}">
      <formula1>10</formula1>
    </dataValidation>
    <dataValidation type="decimal" operator="lessThanOrEqual" allowBlank="1" showInputMessage="1" showErrorMessage="1" error="max. 15" sqref="G12:H24" xr:uid="{EF3ECB93-4712-4447-9316-A2CE0AC36515}">
      <formula1>15</formula1>
    </dataValidation>
    <dataValidation type="decimal" operator="lessThanOrEqual" allowBlank="1" showInputMessage="1" showErrorMessage="1" error="max. 40" sqref="F12:F24" xr:uid="{BD518FCE-9BBF-4BFF-822A-7176F08881EF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C3AA-79AD-440D-9D21-84810069CF98}">
  <dimension ref="A1:CA26"/>
  <sheetViews>
    <sheetView topLeftCell="A4" zoomScale="70" zoomScaleNormal="70" workbookViewId="0">
      <selection activeCell="M12" sqref="M12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9" ht="38.25" customHeight="1">
      <c r="A1" s="24" t="s">
        <v>0</v>
      </c>
    </row>
    <row r="2" spans="1:79">
      <c r="A2" s="4" t="s">
        <v>1</v>
      </c>
      <c r="D2" s="4" t="s">
        <v>2</v>
      </c>
    </row>
    <row r="3" spans="1:79">
      <c r="A3" s="4" t="s">
        <v>3</v>
      </c>
      <c r="D3" s="1" t="s">
        <v>4</v>
      </c>
    </row>
    <row r="4" spans="1:79">
      <c r="A4" s="4" t="s">
        <v>100</v>
      </c>
      <c r="D4" s="1" t="s">
        <v>6</v>
      </c>
    </row>
    <row r="5" spans="1:79">
      <c r="A5" s="4" t="s">
        <v>7</v>
      </c>
    </row>
    <row r="6" spans="1:79" ht="12.6" customHeight="1">
      <c r="A6" s="31" t="s">
        <v>8</v>
      </c>
      <c r="B6" s="31"/>
      <c r="C6" s="31"/>
      <c r="D6" s="4" t="s">
        <v>9</v>
      </c>
    </row>
    <row r="7" spans="1:79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9">
      <c r="A8" s="4"/>
    </row>
    <row r="9" spans="1:79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9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9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9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38</v>
      </c>
      <c r="G12" s="21">
        <v>15</v>
      </c>
      <c r="H12" s="21">
        <v>13</v>
      </c>
      <c r="I12" s="21">
        <v>3</v>
      </c>
      <c r="J12" s="21">
        <v>8</v>
      </c>
      <c r="K12" s="21">
        <v>7</v>
      </c>
      <c r="L12" s="21">
        <v>5</v>
      </c>
      <c r="M12" s="21">
        <f>SUM(F12:L12)</f>
        <v>89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35</v>
      </c>
      <c r="G13" s="21">
        <v>13</v>
      </c>
      <c r="H13" s="21">
        <v>13</v>
      </c>
      <c r="I13" s="21">
        <v>3</v>
      </c>
      <c r="J13" s="21">
        <v>8</v>
      </c>
      <c r="K13" s="21">
        <v>7</v>
      </c>
      <c r="L13" s="21">
        <v>5</v>
      </c>
      <c r="M13" s="21">
        <f t="shared" ref="M13:M24" si="0">SUM(F13:L13)</f>
        <v>84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</row>
    <row r="14" spans="1:79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34</v>
      </c>
      <c r="G14" s="21">
        <v>14</v>
      </c>
      <c r="H14" s="21">
        <v>14</v>
      </c>
      <c r="I14" s="21">
        <v>2</v>
      </c>
      <c r="J14" s="21">
        <v>6</v>
      </c>
      <c r="K14" s="21">
        <v>6</v>
      </c>
      <c r="L14" s="21">
        <v>5</v>
      </c>
      <c r="M14" s="21">
        <f t="shared" si="0"/>
        <v>81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</row>
    <row r="15" spans="1:79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34</v>
      </c>
      <c r="G15" s="21">
        <v>11</v>
      </c>
      <c r="H15" s="21">
        <v>11</v>
      </c>
      <c r="I15" s="21">
        <v>4</v>
      </c>
      <c r="J15" s="21">
        <v>8</v>
      </c>
      <c r="K15" s="21">
        <v>7</v>
      </c>
      <c r="L15" s="21">
        <v>4</v>
      </c>
      <c r="M15" s="21">
        <f t="shared" si="0"/>
        <v>79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</row>
    <row r="16" spans="1:79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36</v>
      </c>
      <c r="G16" s="21">
        <v>14</v>
      </c>
      <c r="H16" s="21">
        <v>13</v>
      </c>
      <c r="I16" s="21">
        <v>5</v>
      </c>
      <c r="J16" s="21">
        <v>7</v>
      </c>
      <c r="K16" s="21">
        <v>9</v>
      </c>
      <c r="L16" s="21">
        <v>5</v>
      </c>
      <c r="M16" s="21">
        <f t="shared" si="0"/>
        <v>89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</row>
    <row r="17" spans="1:79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10</v>
      </c>
      <c r="G17" s="21">
        <v>5</v>
      </c>
      <c r="H17" s="21">
        <v>1</v>
      </c>
      <c r="I17" s="21">
        <v>2</v>
      </c>
      <c r="J17" s="21">
        <v>2</v>
      </c>
      <c r="K17" s="21">
        <v>2</v>
      </c>
      <c r="L17" s="21">
        <v>4</v>
      </c>
      <c r="M17" s="21">
        <f t="shared" si="0"/>
        <v>26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</row>
    <row r="18" spans="1:79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38</v>
      </c>
      <c r="G18" s="21">
        <v>14</v>
      </c>
      <c r="H18" s="21">
        <v>12</v>
      </c>
      <c r="I18" s="21">
        <v>5</v>
      </c>
      <c r="J18" s="21">
        <v>8</v>
      </c>
      <c r="K18" s="21">
        <v>7</v>
      </c>
      <c r="L18" s="21">
        <v>4</v>
      </c>
      <c r="M18" s="21">
        <f t="shared" si="0"/>
        <v>88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</row>
    <row r="19" spans="1:79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34</v>
      </c>
      <c r="G19" s="21">
        <v>12</v>
      </c>
      <c r="H19" s="21">
        <v>11</v>
      </c>
      <c r="I19" s="21">
        <v>5</v>
      </c>
      <c r="J19" s="21">
        <v>7</v>
      </c>
      <c r="K19" s="21">
        <v>7</v>
      </c>
      <c r="L19" s="21">
        <v>4</v>
      </c>
      <c r="M19" s="21">
        <f t="shared" si="0"/>
        <v>80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</row>
    <row r="20" spans="1:79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34</v>
      </c>
      <c r="G20" s="21">
        <v>15</v>
      </c>
      <c r="H20" s="21">
        <v>13</v>
      </c>
      <c r="I20" s="21">
        <v>4</v>
      </c>
      <c r="J20" s="21">
        <v>8</v>
      </c>
      <c r="K20" s="21">
        <v>7</v>
      </c>
      <c r="L20" s="21">
        <v>5</v>
      </c>
      <c r="M20" s="21">
        <f t="shared" si="0"/>
        <v>86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</row>
    <row r="21" spans="1:79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20</v>
      </c>
      <c r="G21" s="21">
        <v>12</v>
      </c>
      <c r="H21" s="21">
        <v>6</v>
      </c>
      <c r="I21" s="21">
        <v>5</v>
      </c>
      <c r="J21" s="21">
        <v>5</v>
      </c>
      <c r="K21" s="21">
        <v>5</v>
      </c>
      <c r="L21" s="21">
        <v>3</v>
      </c>
      <c r="M21" s="21">
        <f t="shared" si="0"/>
        <v>56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</row>
    <row r="22" spans="1:79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32</v>
      </c>
      <c r="G22" s="21">
        <v>12</v>
      </c>
      <c r="H22" s="21">
        <v>9</v>
      </c>
      <c r="I22" s="21">
        <v>5</v>
      </c>
      <c r="J22" s="21">
        <v>5</v>
      </c>
      <c r="K22" s="21">
        <v>4</v>
      </c>
      <c r="L22" s="21">
        <v>4</v>
      </c>
      <c r="M22" s="21">
        <f t="shared" si="0"/>
        <v>71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</row>
    <row r="23" spans="1:79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32</v>
      </c>
      <c r="G23" s="21">
        <v>12</v>
      </c>
      <c r="H23" s="21">
        <v>10</v>
      </c>
      <c r="I23" s="21">
        <v>5</v>
      </c>
      <c r="J23" s="21">
        <v>7</v>
      </c>
      <c r="K23" s="21">
        <v>8</v>
      </c>
      <c r="L23" s="21">
        <v>4</v>
      </c>
      <c r="M23" s="21">
        <f t="shared" si="0"/>
        <v>78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</row>
    <row r="24" spans="1:79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38</v>
      </c>
      <c r="G24" s="21">
        <v>14</v>
      </c>
      <c r="H24" s="21">
        <v>12</v>
      </c>
      <c r="I24" s="21">
        <v>5</v>
      </c>
      <c r="J24" s="21">
        <v>8</v>
      </c>
      <c r="K24" s="21">
        <v>8</v>
      </c>
      <c r="L24" s="21">
        <v>5</v>
      </c>
      <c r="M24" s="21">
        <f t="shared" si="0"/>
        <v>90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</row>
    <row r="25" spans="1:79">
      <c r="D25" s="3">
        <f>SUM(D12:D24)</f>
        <v>125173587</v>
      </c>
      <c r="E25" s="3">
        <f>SUM(E12:E24)</f>
        <v>23881184</v>
      </c>
    </row>
    <row r="26" spans="1:79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53709376-A6E0-4D58-AB3A-88B460BC5C61}">
      <formula1>5</formula1>
    </dataValidation>
    <dataValidation type="decimal" operator="lessThanOrEqual" allowBlank="1" showInputMessage="1" showErrorMessage="1" error="max. 10" sqref="J12:K24" xr:uid="{C90C4C08-881F-49CA-BD0C-2D1A8A803220}">
      <formula1>10</formula1>
    </dataValidation>
    <dataValidation type="decimal" operator="lessThanOrEqual" allowBlank="1" showInputMessage="1" showErrorMessage="1" error="max. 15" sqref="G12:H24" xr:uid="{BB60F753-C667-4F50-9B6B-5ACF29BFCC7E}">
      <formula1>15</formula1>
    </dataValidation>
    <dataValidation type="decimal" operator="lessThanOrEqual" allowBlank="1" showInputMessage="1" showErrorMessage="1" error="max. 40" sqref="F12:F24" xr:uid="{CCCFF884-D57D-48AC-9F29-5A34FB6BD095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BE53-3D29-48DD-8096-9397854C33F8}">
  <dimension ref="A1:CA26"/>
  <sheetViews>
    <sheetView topLeftCell="A4" zoomScale="70" zoomScaleNormal="70" workbookViewId="0">
      <selection activeCell="M12" sqref="M12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9" ht="38.25" customHeight="1">
      <c r="A1" s="24" t="s">
        <v>0</v>
      </c>
    </row>
    <row r="2" spans="1:79">
      <c r="A2" s="4" t="s">
        <v>1</v>
      </c>
      <c r="D2" s="4" t="s">
        <v>2</v>
      </c>
    </row>
    <row r="3" spans="1:79">
      <c r="A3" s="4" t="s">
        <v>3</v>
      </c>
      <c r="D3" s="1" t="s">
        <v>4</v>
      </c>
    </row>
    <row r="4" spans="1:79">
      <c r="A4" s="4" t="s">
        <v>100</v>
      </c>
      <c r="D4" s="1" t="s">
        <v>6</v>
      </c>
    </row>
    <row r="5" spans="1:79">
      <c r="A5" s="4" t="s">
        <v>7</v>
      </c>
    </row>
    <row r="6" spans="1:79" ht="12.6" customHeight="1">
      <c r="A6" s="31" t="s">
        <v>8</v>
      </c>
      <c r="B6" s="31"/>
      <c r="C6" s="31"/>
      <c r="D6" s="4" t="s">
        <v>9</v>
      </c>
    </row>
    <row r="7" spans="1:79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9">
      <c r="A8" s="4"/>
    </row>
    <row r="9" spans="1:79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9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9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9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38</v>
      </c>
      <c r="G12" s="21">
        <v>15</v>
      </c>
      <c r="H12" s="21">
        <v>14</v>
      </c>
      <c r="I12" s="21">
        <v>4</v>
      </c>
      <c r="J12" s="21">
        <v>9</v>
      </c>
      <c r="K12" s="21">
        <v>8</v>
      </c>
      <c r="L12" s="21">
        <v>5</v>
      </c>
      <c r="M12" s="21">
        <f>SUM(F12:L12)</f>
        <v>93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36</v>
      </c>
      <c r="G13" s="21">
        <v>13</v>
      </c>
      <c r="H13" s="21">
        <v>13</v>
      </c>
      <c r="I13" s="21">
        <v>3</v>
      </c>
      <c r="J13" s="21">
        <v>8</v>
      </c>
      <c r="K13" s="21">
        <v>7</v>
      </c>
      <c r="L13" s="21">
        <v>5</v>
      </c>
      <c r="M13" s="21">
        <f t="shared" ref="M13:M24" si="0">SUM(F13:L13)</f>
        <v>85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</row>
    <row r="14" spans="1:79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37</v>
      </c>
      <c r="G14" s="21">
        <v>14</v>
      </c>
      <c r="H14" s="21">
        <v>14</v>
      </c>
      <c r="I14" s="21">
        <v>2</v>
      </c>
      <c r="J14" s="21">
        <v>8</v>
      </c>
      <c r="K14" s="21">
        <v>6</v>
      </c>
      <c r="L14" s="21">
        <v>5</v>
      </c>
      <c r="M14" s="21">
        <f t="shared" si="0"/>
        <v>86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</row>
    <row r="15" spans="1:79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34</v>
      </c>
      <c r="G15" s="21">
        <v>12</v>
      </c>
      <c r="H15" s="21">
        <v>12</v>
      </c>
      <c r="I15" s="21">
        <v>4</v>
      </c>
      <c r="J15" s="21">
        <v>8</v>
      </c>
      <c r="K15" s="21">
        <v>7</v>
      </c>
      <c r="L15" s="21">
        <v>4</v>
      </c>
      <c r="M15" s="21">
        <f t="shared" si="0"/>
        <v>81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</row>
    <row r="16" spans="1:79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38</v>
      </c>
      <c r="G16" s="21">
        <v>14</v>
      </c>
      <c r="H16" s="21">
        <v>14</v>
      </c>
      <c r="I16" s="21">
        <v>5</v>
      </c>
      <c r="J16" s="21">
        <v>8</v>
      </c>
      <c r="K16" s="21">
        <v>9</v>
      </c>
      <c r="L16" s="21">
        <v>5</v>
      </c>
      <c r="M16" s="21">
        <f t="shared" si="0"/>
        <v>93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</row>
    <row r="17" spans="1:79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15</v>
      </c>
      <c r="G17" s="21">
        <v>8</v>
      </c>
      <c r="H17" s="21">
        <v>7</v>
      </c>
      <c r="I17" s="21">
        <v>3</v>
      </c>
      <c r="J17" s="21">
        <v>2</v>
      </c>
      <c r="K17" s="21">
        <v>2</v>
      </c>
      <c r="L17" s="21">
        <v>4</v>
      </c>
      <c r="M17" s="21">
        <f t="shared" si="0"/>
        <v>41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</row>
    <row r="18" spans="1:79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38</v>
      </c>
      <c r="G18" s="21">
        <v>14</v>
      </c>
      <c r="H18" s="21">
        <v>12</v>
      </c>
      <c r="I18" s="21">
        <v>5</v>
      </c>
      <c r="J18" s="21">
        <v>9</v>
      </c>
      <c r="K18" s="21">
        <v>8</v>
      </c>
      <c r="L18" s="21">
        <v>4</v>
      </c>
      <c r="M18" s="21">
        <f t="shared" si="0"/>
        <v>90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</row>
    <row r="19" spans="1:79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35</v>
      </c>
      <c r="G19" s="21">
        <v>12</v>
      </c>
      <c r="H19" s="21">
        <v>13</v>
      </c>
      <c r="I19" s="21">
        <v>5</v>
      </c>
      <c r="J19" s="21">
        <v>7</v>
      </c>
      <c r="K19" s="21">
        <v>8</v>
      </c>
      <c r="L19" s="21">
        <v>4</v>
      </c>
      <c r="M19" s="21">
        <f t="shared" si="0"/>
        <v>84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</row>
    <row r="20" spans="1:79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35</v>
      </c>
      <c r="G20" s="21">
        <v>15</v>
      </c>
      <c r="H20" s="21">
        <v>13</v>
      </c>
      <c r="I20" s="21">
        <v>4</v>
      </c>
      <c r="J20" s="21">
        <v>8</v>
      </c>
      <c r="K20" s="21">
        <v>7</v>
      </c>
      <c r="L20" s="21">
        <v>5</v>
      </c>
      <c r="M20" s="21">
        <f t="shared" si="0"/>
        <v>87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</row>
    <row r="21" spans="1:79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20</v>
      </c>
      <c r="G21" s="21">
        <v>12</v>
      </c>
      <c r="H21" s="21">
        <v>7</v>
      </c>
      <c r="I21" s="21">
        <v>5</v>
      </c>
      <c r="J21" s="21">
        <v>5</v>
      </c>
      <c r="K21" s="21">
        <v>4</v>
      </c>
      <c r="L21" s="21">
        <v>3</v>
      </c>
      <c r="M21" s="21">
        <f t="shared" si="0"/>
        <v>56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</row>
    <row r="22" spans="1:79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32</v>
      </c>
      <c r="G22" s="21">
        <v>8</v>
      </c>
      <c r="H22" s="21">
        <v>11</v>
      </c>
      <c r="I22" s="21">
        <v>4</v>
      </c>
      <c r="J22" s="21">
        <v>6</v>
      </c>
      <c r="K22" s="21">
        <v>5</v>
      </c>
      <c r="L22" s="21">
        <v>4</v>
      </c>
      <c r="M22" s="21">
        <f t="shared" si="0"/>
        <v>70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</row>
    <row r="23" spans="1:79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33</v>
      </c>
      <c r="G23" s="21">
        <v>13</v>
      </c>
      <c r="H23" s="21">
        <v>10</v>
      </c>
      <c r="I23" s="21">
        <v>5</v>
      </c>
      <c r="J23" s="21">
        <v>7</v>
      </c>
      <c r="K23" s="21">
        <v>8</v>
      </c>
      <c r="L23" s="21">
        <v>4</v>
      </c>
      <c r="M23" s="21">
        <f t="shared" si="0"/>
        <v>80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</row>
    <row r="24" spans="1:79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38</v>
      </c>
      <c r="G24" s="21">
        <v>15</v>
      </c>
      <c r="H24" s="21">
        <v>14</v>
      </c>
      <c r="I24" s="21">
        <v>5</v>
      </c>
      <c r="J24" s="21">
        <v>8</v>
      </c>
      <c r="K24" s="21">
        <v>8</v>
      </c>
      <c r="L24" s="21">
        <v>5</v>
      </c>
      <c r="M24" s="21">
        <f t="shared" si="0"/>
        <v>93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</row>
    <row r="25" spans="1:79">
      <c r="D25" s="3">
        <f>SUM(D12:D24)</f>
        <v>125173587</v>
      </c>
      <c r="E25" s="3">
        <f>SUM(E12:E24)</f>
        <v>23881184</v>
      </c>
    </row>
    <row r="26" spans="1:79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4C3EC347-3C02-4887-87D8-F81A7062D599}">
      <formula1>5</formula1>
    </dataValidation>
    <dataValidation type="decimal" operator="lessThanOrEqual" allowBlank="1" showInputMessage="1" showErrorMessage="1" error="max. 10" sqref="J12:K24" xr:uid="{B1F3970E-CB8B-4703-B149-656886464FEB}">
      <formula1>10</formula1>
    </dataValidation>
    <dataValidation type="decimal" operator="lessThanOrEqual" allowBlank="1" showInputMessage="1" showErrorMessage="1" error="max. 15" sqref="G12:H24" xr:uid="{06A59A25-EB34-4F19-8C2C-06949F494CA4}">
      <formula1>15</formula1>
    </dataValidation>
    <dataValidation type="decimal" operator="lessThanOrEqual" allowBlank="1" showInputMessage="1" showErrorMessage="1" error="max. 40" sqref="F12:F24" xr:uid="{6E7C7492-9A81-4DD3-9545-172C1004B725}">
      <formula1>40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D9E2-EF94-4662-BF9C-EEB74538A943}">
  <dimension ref="A1:CA26"/>
  <sheetViews>
    <sheetView topLeftCell="A6" zoomScale="70" zoomScaleNormal="70" workbookViewId="0">
      <selection activeCell="M12" sqref="M12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9" ht="38.25" customHeight="1">
      <c r="A1" s="24" t="s">
        <v>0</v>
      </c>
    </row>
    <row r="2" spans="1:79">
      <c r="A2" s="4" t="s">
        <v>1</v>
      </c>
      <c r="D2" s="4" t="s">
        <v>2</v>
      </c>
    </row>
    <row r="3" spans="1:79">
      <c r="A3" s="4" t="s">
        <v>3</v>
      </c>
      <c r="D3" s="1" t="s">
        <v>4</v>
      </c>
    </row>
    <row r="4" spans="1:79">
      <c r="A4" s="4" t="s">
        <v>100</v>
      </c>
      <c r="D4" s="1" t="s">
        <v>6</v>
      </c>
    </row>
    <row r="5" spans="1:79">
      <c r="A5" s="4" t="s">
        <v>7</v>
      </c>
    </row>
    <row r="6" spans="1:79" ht="12.6" customHeight="1">
      <c r="A6" s="31" t="s">
        <v>8</v>
      </c>
      <c r="B6" s="31"/>
      <c r="C6" s="31"/>
      <c r="D6" s="4" t="s">
        <v>9</v>
      </c>
    </row>
    <row r="7" spans="1:79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9">
      <c r="A8" s="4"/>
    </row>
    <row r="9" spans="1:79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9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9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9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40</v>
      </c>
      <c r="G12" s="21">
        <v>15</v>
      </c>
      <c r="H12" s="21">
        <v>13</v>
      </c>
      <c r="I12" s="21">
        <v>4</v>
      </c>
      <c r="J12" s="21">
        <v>9</v>
      </c>
      <c r="K12" s="21">
        <v>8</v>
      </c>
      <c r="L12" s="21">
        <v>5</v>
      </c>
      <c r="M12" s="21">
        <f>SUM(F12:L12)</f>
        <v>94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36</v>
      </c>
      <c r="G13" s="21">
        <v>13</v>
      </c>
      <c r="H13" s="21">
        <v>13</v>
      </c>
      <c r="I13" s="21">
        <v>3</v>
      </c>
      <c r="J13" s="21">
        <v>8</v>
      </c>
      <c r="K13" s="21">
        <v>8</v>
      </c>
      <c r="L13" s="21">
        <v>5</v>
      </c>
      <c r="M13" s="21">
        <f t="shared" ref="M13:M24" si="0">SUM(F13:L13)</f>
        <v>86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</row>
    <row r="14" spans="1:79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30</v>
      </c>
      <c r="G14" s="21">
        <v>14</v>
      </c>
      <c r="H14" s="21">
        <v>14</v>
      </c>
      <c r="I14" s="21">
        <v>3</v>
      </c>
      <c r="J14" s="21">
        <v>7</v>
      </c>
      <c r="K14" s="21">
        <v>6</v>
      </c>
      <c r="L14" s="21">
        <v>5</v>
      </c>
      <c r="M14" s="21">
        <f t="shared" si="0"/>
        <v>79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</row>
    <row r="15" spans="1:79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34</v>
      </c>
      <c r="G15" s="21">
        <v>12</v>
      </c>
      <c r="H15" s="21">
        <v>11</v>
      </c>
      <c r="I15" s="21">
        <v>4</v>
      </c>
      <c r="J15" s="21">
        <v>8</v>
      </c>
      <c r="K15" s="21">
        <v>7</v>
      </c>
      <c r="L15" s="21">
        <v>4</v>
      </c>
      <c r="M15" s="21">
        <f t="shared" si="0"/>
        <v>80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</row>
    <row r="16" spans="1:79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38</v>
      </c>
      <c r="G16" s="21">
        <v>14</v>
      </c>
      <c r="H16" s="21">
        <v>13</v>
      </c>
      <c r="I16" s="21">
        <v>5</v>
      </c>
      <c r="J16" s="21">
        <v>9</v>
      </c>
      <c r="K16" s="21">
        <v>9</v>
      </c>
      <c r="L16" s="21">
        <v>5</v>
      </c>
      <c r="M16" s="21">
        <f t="shared" si="0"/>
        <v>93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</row>
    <row r="17" spans="1:79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10</v>
      </c>
      <c r="G17" s="21">
        <v>5</v>
      </c>
      <c r="H17" s="21">
        <v>4</v>
      </c>
      <c r="I17" s="21">
        <v>4</v>
      </c>
      <c r="J17" s="21">
        <v>4</v>
      </c>
      <c r="K17" s="21">
        <v>4</v>
      </c>
      <c r="L17" s="21">
        <v>4</v>
      </c>
      <c r="M17" s="21">
        <f t="shared" si="0"/>
        <v>35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</row>
    <row r="18" spans="1:79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36</v>
      </c>
      <c r="G18" s="21">
        <v>14</v>
      </c>
      <c r="H18" s="21">
        <v>13</v>
      </c>
      <c r="I18" s="21">
        <v>5</v>
      </c>
      <c r="J18" s="21">
        <v>8</v>
      </c>
      <c r="K18" s="21">
        <v>8</v>
      </c>
      <c r="L18" s="21">
        <v>4</v>
      </c>
      <c r="M18" s="21">
        <f t="shared" si="0"/>
        <v>88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</row>
    <row r="19" spans="1:79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34</v>
      </c>
      <c r="G19" s="21">
        <v>12</v>
      </c>
      <c r="H19" s="21">
        <v>11</v>
      </c>
      <c r="I19" s="21">
        <v>5</v>
      </c>
      <c r="J19" s="21">
        <v>7</v>
      </c>
      <c r="K19" s="21">
        <v>7</v>
      </c>
      <c r="L19" s="21">
        <v>4</v>
      </c>
      <c r="M19" s="21">
        <f t="shared" si="0"/>
        <v>80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</row>
    <row r="20" spans="1:79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35</v>
      </c>
      <c r="G20" s="21">
        <v>15</v>
      </c>
      <c r="H20" s="21">
        <v>13</v>
      </c>
      <c r="I20" s="21">
        <v>4</v>
      </c>
      <c r="J20" s="21">
        <v>8</v>
      </c>
      <c r="K20" s="21">
        <v>7</v>
      </c>
      <c r="L20" s="21">
        <v>5</v>
      </c>
      <c r="M20" s="21">
        <f t="shared" si="0"/>
        <v>87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</row>
    <row r="21" spans="1:79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20</v>
      </c>
      <c r="G21" s="21">
        <v>12</v>
      </c>
      <c r="H21" s="21">
        <v>5</v>
      </c>
      <c r="I21" s="21">
        <v>5</v>
      </c>
      <c r="J21" s="21">
        <v>5</v>
      </c>
      <c r="K21" s="21">
        <v>5</v>
      </c>
      <c r="L21" s="21">
        <v>3</v>
      </c>
      <c r="M21" s="21">
        <f t="shared" si="0"/>
        <v>55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</row>
    <row r="22" spans="1:79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29</v>
      </c>
      <c r="G22" s="21">
        <v>11</v>
      </c>
      <c r="H22" s="21">
        <v>8</v>
      </c>
      <c r="I22" s="21">
        <v>4</v>
      </c>
      <c r="J22" s="21">
        <v>8</v>
      </c>
      <c r="K22" s="21">
        <v>6</v>
      </c>
      <c r="L22" s="21">
        <v>4</v>
      </c>
      <c r="M22" s="21">
        <f t="shared" si="0"/>
        <v>70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</row>
    <row r="23" spans="1:79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34</v>
      </c>
      <c r="G23" s="21">
        <v>14</v>
      </c>
      <c r="H23" s="21">
        <v>12</v>
      </c>
      <c r="I23" s="21">
        <v>5</v>
      </c>
      <c r="J23" s="21">
        <v>8</v>
      </c>
      <c r="K23" s="21">
        <v>8</v>
      </c>
      <c r="L23" s="21">
        <v>4</v>
      </c>
      <c r="M23" s="21">
        <f t="shared" si="0"/>
        <v>85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</row>
    <row r="24" spans="1:79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38</v>
      </c>
      <c r="G24" s="21">
        <v>15</v>
      </c>
      <c r="H24" s="21">
        <v>14</v>
      </c>
      <c r="I24" s="21">
        <v>5</v>
      </c>
      <c r="J24" s="21">
        <v>8</v>
      </c>
      <c r="K24" s="21">
        <v>8</v>
      </c>
      <c r="L24" s="21">
        <v>5</v>
      </c>
      <c r="M24" s="21">
        <f t="shared" si="0"/>
        <v>93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</row>
    <row r="25" spans="1:79">
      <c r="D25" s="3">
        <f>SUM(D12:D24)</f>
        <v>125173587</v>
      </c>
      <c r="E25" s="3">
        <f>SUM(E12:E24)</f>
        <v>23881184</v>
      </c>
    </row>
    <row r="26" spans="1:79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36F4BCA0-B430-45F6-9BEC-F4E264497B24}">
      <formula1>5</formula1>
    </dataValidation>
    <dataValidation type="decimal" operator="lessThanOrEqual" allowBlank="1" showInputMessage="1" showErrorMessage="1" error="max. 10" sqref="J12:K24" xr:uid="{ED8CB16F-26EE-44C2-B271-EFEB846A8E7F}">
      <formula1>10</formula1>
    </dataValidation>
    <dataValidation type="decimal" operator="lessThanOrEqual" allowBlank="1" showInputMessage="1" showErrorMessage="1" error="max. 15" sqref="G12:H24" xr:uid="{4DAF3F0B-731A-43AE-9BDD-AEF5F7205A4A}">
      <formula1>15</formula1>
    </dataValidation>
    <dataValidation type="decimal" operator="lessThanOrEqual" allowBlank="1" showInputMessage="1" showErrorMessage="1" error="max. 40" sqref="F12:F24" xr:uid="{4D80B06F-7E17-4A01-A384-AD97F0927232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DA9D-D07B-4A56-8931-27BB1AE4EC28}">
  <dimension ref="A1:CA26"/>
  <sheetViews>
    <sheetView topLeftCell="D4" zoomScale="70" zoomScaleNormal="70" workbookViewId="0">
      <selection activeCell="M12" sqref="M12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9" ht="38.25" customHeight="1">
      <c r="A1" s="24" t="s">
        <v>0</v>
      </c>
    </row>
    <row r="2" spans="1:79">
      <c r="A2" s="4" t="s">
        <v>1</v>
      </c>
      <c r="D2" s="4" t="s">
        <v>2</v>
      </c>
    </row>
    <row r="3" spans="1:79">
      <c r="A3" s="4" t="s">
        <v>3</v>
      </c>
      <c r="D3" s="1" t="s">
        <v>4</v>
      </c>
    </row>
    <row r="4" spans="1:79">
      <c r="A4" s="4" t="s">
        <v>100</v>
      </c>
      <c r="D4" s="1" t="s">
        <v>6</v>
      </c>
    </row>
    <row r="5" spans="1:79">
      <c r="A5" s="4" t="s">
        <v>7</v>
      </c>
    </row>
    <row r="6" spans="1:79" ht="12.6" customHeight="1">
      <c r="A6" s="31" t="s">
        <v>8</v>
      </c>
      <c r="B6" s="31"/>
      <c r="C6" s="31"/>
      <c r="D6" s="4" t="s">
        <v>9</v>
      </c>
    </row>
    <row r="7" spans="1:79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9">
      <c r="A8" s="4"/>
    </row>
    <row r="9" spans="1:79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9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9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9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38</v>
      </c>
      <c r="G12" s="21">
        <v>15</v>
      </c>
      <c r="H12" s="21">
        <v>13</v>
      </c>
      <c r="I12" s="21">
        <v>4</v>
      </c>
      <c r="J12" s="21">
        <v>9</v>
      </c>
      <c r="K12" s="21">
        <v>8</v>
      </c>
      <c r="L12" s="21">
        <v>5</v>
      </c>
      <c r="M12" s="21">
        <f>SUM(F12:L12)</f>
        <v>92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36</v>
      </c>
      <c r="G13" s="21">
        <v>13</v>
      </c>
      <c r="H13" s="21">
        <v>13</v>
      </c>
      <c r="I13" s="21">
        <v>4</v>
      </c>
      <c r="J13" s="21">
        <v>9</v>
      </c>
      <c r="K13" s="21">
        <v>7</v>
      </c>
      <c r="L13" s="21">
        <v>5</v>
      </c>
      <c r="M13" s="21">
        <f t="shared" ref="M13:M24" si="0">SUM(F13:L13)</f>
        <v>87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</row>
    <row r="14" spans="1:79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35</v>
      </c>
      <c r="G14" s="21">
        <v>14</v>
      </c>
      <c r="H14" s="21">
        <v>15</v>
      </c>
      <c r="I14" s="21">
        <v>4</v>
      </c>
      <c r="J14" s="21">
        <v>9</v>
      </c>
      <c r="K14" s="21">
        <v>7</v>
      </c>
      <c r="L14" s="21">
        <v>5</v>
      </c>
      <c r="M14" s="21">
        <f t="shared" si="0"/>
        <v>89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</row>
    <row r="15" spans="1:79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34</v>
      </c>
      <c r="G15" s="21">
        <v>12</v>
      </c>
      <c r="H15" s="21">
        <v>11</v>
      </c>
      <c r="I15" s="21">
        <v>4</v>
      </c>
      <c r="J15" s="21">
        <v>8</v>
      </c>
      <c r="K15" s="21">
        <v>7</v>
      </c>
      <c r="L15" s="21">
        <v>4</v>
      </c>
      <c r="M15" s="21">
        <f t="shared" si="0"/>
        <v>80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</row>
    <row r="16" spans="1:79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38</v>
      </c>
      <c r="G16" s="21">
        <v>14</v>
      </c>
      <c r="H16" s="21">
        <v>12</v>
      </c>
      <c r="I16" s="21">
        <v>5</v>
      </c>
      <c r="J16" s="21">
        <v>8</v>
      </c>
      <c r="K16" s="21">
        <v>9</v>
      </c>
      <c r="L16" s="21">
        <v>5</v>
      </c>
      <c r="M16" s="21">
        <f t="shared" si="0"/>
        <v>91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</row>
    <row r="17" spans="1:79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25</v>
      </c>
      <c r="G17" s="21">
        <v>12</v>
      </c>
      <c r="H17" s="21">
        <v>6</v>
      </c>
      <c r="I17" s="21">
        <v>5</v>
      </c>
      <c r="J17" s="21">
        <v>7</v>
      </c>
      <c r="K17" s="21">
        <v>7</v>
      </c>
      <c r="L17" s="21">
        <v>4</v>
      </c>
      <c r="M17" s="21">
        <f t="shared" si="0"/>
        <v>66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</row>
    <row r="18" spans="1:79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37</v>
      </c>
      <c r="G18" s="21">
        <v>14</v>
      </c>
      <c r="H18" s="21">
        <v>12</v>
      </c>
      <c r="I18" s="21">
        <v>5</v>
      </c>
      <c r="J18" s="21">
        <v>8</v>
      </c>
      <c r="K18" s="21">
        <v>8</v>
      </c>
      <c r="L18" s="21">
        <v>4</v>
      </c>
      <c r="M18" s="21">
        <f t="shared" si="0"/>
        <v>88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</row>
    <row r="19" spans="1:79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34</v>
      </c>
      <c r="G19" s="21">
        <v>12</v>
      </c>
      <c r="H19" s="21">
        <v>11</v>
      </c>
      <c r="I19" s="21">
        <v>5</v>
      </c>
      <c r="J19" s="21">
        <v>7</v>
      </c>
      <c r="K19" s="21">
        <v>7</v>
      </c>
      <c r="L19" s="21">
        <v>4</v>
      </c>
      <c r="M19" s="21">
        <f t="shared" si="0"/>
        <v>80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</row>
    <row r="20" spans="1:79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35</v>
      </c>
      <c r="G20" s="21">
        <v>15</v>
      </c>
      <c r="H20" s="21">
        <v>13</v>
      </c>
      <c r="I20" s="21">
        <v>4</v>
      </c>
      <c r="J20" s="21">
        <v>8</v>
      </c>
      <c r="K20" s="21">
        <v>7</v>
      </c>
      <c r="L20" s="21">
        <v>5</v>
      </c>
      <c r="M20" s="21">
        <f t="shared" si="0"/>
        <v>87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</row>
    <row r="21" spans="1:79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22</v>
      </c>
      <c r="G21" s="21">
        <v>12</v>
      </c>
      <c r="H21" s="21">
        <v>8</v>
      </c>
      <c r="I21" s="21">
        <v>5</v>
      </c>
      <c r="J21" s="21">
        <v>6</v>
      </c>
      <c r="K21" s="21">
        <v>7</v>
      </c>
      <c r="L21" s="21">
        <v>3</v>
      </c>
      <c r="M21" s="21">
        <f t="shared" si="0"/>
        <v>63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</row>
    <row r="22" spans="1:79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28</v>
      </c>
      <c r="G22" s="21">
        <v>12</v>
      </c>
      <c r="H22" s="21">
        <v>10</v>
      </c>
      <c r="I22" s="21">
        <v>3</v>
      </c>
      <c r="J22" s="21">
        <v>7</v>
      </c>
      <c r="K22" s="21">
        <v>6</v>
      </c>
      <c r="L22" s="21">
        <v>4</v>
      </c>
      <c r="M22" s="21">
        <f t="shared" si="0"/>
        <v>70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</row>
    <row r="23" spans="1:79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30</v>
      </c>
      <c r="G23" s="21">
        <v>13</v>
      </c>
      <c r="H23" s="21">
        <v>11</v>
      </c>
      <c r="I23" s="21">
        <v>5</v>
      </c>
      <c r="J23" s="21">
        <v>8</v>
      </c>
      <c r="K23" s="21">
        <v>8</v>
      </c>
      <c r="L23" s="21">
        <v>4</v>
      </c>
      <c r="M23" s="21">
        <f t="shared" si="0"/>
        <v>79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</row>
    <row r="24" spans="1:79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36</v>
      </c>
      <c r="G24" s="21">
        <v>15</v>
      </c>
      <c r="H24" s="21">
        <v>12</v>
      </c>
      <c r="I24" s="21">
        <v>5</v>
      </c>
      <c r="J24" s="21">
        <v>8</v>
      </c>
      <c r="K24" s="21">
        <v>9</v>
      </c>
      <c r="L24" s="21">
        <v>5</v>
      </c>
      <c r="M24" s="21">
        <f t="shared" si="0"/>
        <v>90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</row>
    <row r="25" spans="1:79">
      <c r="D25" s="3">
        <f>SUM(D12:D24)</f>
        <v>125173587</v>
      </c>
      <c r="E25" s="3">
        <f>SUM(E12:E24)</f>
        <v>23881184</v>
      </c>
    </row>
    <row r="26" spans="1:79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7A943680-926B-48D3-ACE7-0D6A50C8FD2C}">
      <formula1>5</formula1>
    </dataValidation>
    <dataValidation type="decimal" operator="lessThanOrEqual" allowBlank="1" showInputMessage="1" showErrorMessage="1" error="max. 10" sqref="J12:K24" xr:uid="{DC68FAFE-3E44-4944-9E61-C83C66154B91}">
      <formula1>10</formula1>
    </dataValidation>
    <dataValidation type="decimal" operator="lessThanOrEqual" allowBlank="1" showInputMessage="1" showErrorMessage="1" error="max. 15" sqref="G12:H24" xr:uid="{FFEC0D2A-3AE8-4DB8-A3B1-761759108A09}">
      <formula1>15</formula1>
    </dataValidation>
    <dataValidation type="decimal" operator="lessThanOrEqual" allowBlank="1" showInputMessage="1" showErrorMessage="1" error="max. 40" sqref="F12:F24" xr:uid="{B82EB368-C838-4CB5-B62C-AD4C8B445C56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F365-FAD6-460E-9143-94EF8881487D}">
  <dimension ref="A1:CA26"/>
  <sheetViews>
    <sheetView topLeftCell="A6" zoomScale="70" zoomScaleNormal="70" workbookViewId="0">
      <selection activeCell="M12" sqref="M12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9" ht="38.25" customHeight="1">
      <c r="A1" s="24" t="s">
        <v>0</v>
      </c>
    </row>
    <row r="2" spans="1:79">
      <c r="A2" s="4" t="s">
        <v>1</v>
      </c>
      <c r="D2" s="4" t="s">
        <v>2</v>
      </c>
    </row>
    <row r="3" spans="1:79">
      <c r="A3" s="4" t="s">
        <v>3</v>
      </c>
      <c r="D3" s="1" t="s">
        <v>4</v>
      </c>
    </row>
    <row r="4" spans="1:79">
      <c r="A4" s="4" t="s">
        <v>100</v>
      </c>
      <c r="D4" s="1" t="s">
        <v>6</v>
      </c>
    </row>
    <row r="5" spans="1:79">
      <c r="A5" s="4" t="s">
        <v>7</v>
      </c>
    </row>
    <row r="6" spans="1:79" ht="12.6" customHeight="1">
      <c r="A6" s="31" t="s">
        <v>8</v>
      </c>
      <c r="B6" s="31"/>
      <c r="C6" s="31"/>
      <c r="D6" s="4" t="s">
        <v>9</v>
      </c>
    </row>
    <row r="7" spans="1:79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9">
      <c r="A8" s="4"/>
    </row>
    <row r="9" spans="1:79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9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9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9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38</v>
      </c>
      <c r="G12" s="21">
        <v>14</v>
      </c>
      <c r="H12" s="21">
        <v>13</v>
      </c>
      <c r="I12" s="21">
        <v>4</v>
      </c>
      <c r="J12" s="21">
        <v>8</v>
      </c>
      <c r="K12" s="21">
        <v>8</v>
      </c>
      <c r="L12" s="21">
        <v>5</v>
      </c>
      <c r="M12" s="21">
        <f>SUM(F12:L12)</f>
        <v>90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36</v>
      </c>
      <c r="G13" s="21">
        <v>13</v>
      </c>
      <c r="H13" s="21">
        <v>13</v>
      </c>
      <c r="I13" s="21">
        <v>3</v>
      </c>
      <c r="J13" s="21">
        <v>8</v>
      </c>
      <c r="K13" s="21">
        <v>8</v>
      </c>
      <c r="L13" s="21">
        <v>5</v>
      </c>
      <c r="M13" s="21">
        <f t="shared" ref="M13:M24" si="0">SUM(F13:L13)</f>
        <v>86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</row>
    <row r="14" spans="1:79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34</v>
      </c>
      <c r="G14" s="21">
        <v>14</v>
      </c>
      <c r="H14" s="21">
        <v>14</v>
      </c>
      <c r="I14" s="21">
        <v>3</v>
      </c>
      <c r="J14" s="21">
        <v>8</v>
      </c>
      <c r="K14" s="21">
        <v>7</v>
      </c>
      <c r="L14" s="21">
        <v>5</v>
      </c>
      <c r="M14" s="21">
        <f t="shared" si="0"/>
        <v>85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</row>
    <row r="15" spans="1:79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33</v>
      </c>
      <c r="G15" s="21">
        <v>12</v>
      </c>
      <c r="H15" s="21">
        <v>11</v>
      </c>
      <c r="I15" s="21">
        <v>4</v>
      </c>
      <c r="J15" s="21">
        <v>8</v>
      </c>
      <c r="K15" s="21">
        <v>7</v>
      </c>
      <c r="L15" s="21">
        <v>4</v>
      </c>
      <c r="M15" s="21">
        <f t="shared" si="0"/>
        <v>79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</row>
    <row r="16" spans="1:79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37</v>
      </c>
      <c r="G16" s="21">
        <v>14</v>
      </c>
      <c r="H16" s="21">
        <v>13</v>
      </c>
      <c r="I16" s="21">
        <v>5</v>
      </c>
      <c r="J16" s="21">
        <v>7</v>
      </c>
      <c r="K16" s="21">
        <v>8</v>
      </c>
      <c r="L16" s="21">
        <v>5</v>
      </c>
      <c r="M16" s="21">
        <f t="shared" si="0"/>
        <v>89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</row>
    <row r="17" spans="1:79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15</v>
      </c>
      <c r="G17" s="21">
        <v>12</v>
      </c>
      <c r="H17" s="21">
        <v>9</v>
      </c>
      <c r="I17" s="21">
        <v>4</v>
      </c>
      <c r="J17" s="21">
        <v>4</v>
      </c>
      <c r="K17" s="21">
        <v>4</v>
      </c>
      <c r="L17" s="21">
        <v>4</v>
      </c>
      <c r="M17" s="21">
        <f t="shared" si="0"/>
        <v>52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</row>
    <row r="18" spans="1:79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37</v>
      </c>
      <c r="G18" s="21">
        <v>13</v>
      </c>
      <c r="H18" s="21">
        <v>13</v>
      </c>
      <c r="I18" s="21">
        <v>5</v>
      </c>
      <c r="J18" s="21">
        <v>8</v>
      </c>
      <c r="K18" s="21">
        <v>9</v>
      </c>
      <c r="L18" s="21">
        <v>4</v>
      </c>
      <c r="M18" s="21">
        <f t="shared" si="0"/>
        <v>89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</row>
    <row r="19" spans="1:79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34</v>
      </c>
      <c r="G19" s="21">
        <v>12</v>
      </c>
      <c r="H19" s="21">
        <v>12</v>
      </c>
      <c r="I19" s="21">
        <v>5</v>
      </c>
      <c r="J19" s="21">
        <v>7</v>
      </c>
      <c r="K19" s="21">
        <v>8</v>
      </c>
      <c r="L19" s="21">
        <v>4</v>
      </c>
      <c r="M19" s="21">
        <f t="shared" si="0"/>
        <v>82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</row>
    <row r="20" spans="1:79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35</v>
      </c>
      <c r="G20" s="21">
        <v>14</v>
      </c>
      <c r="H20" s="21">
        <v>13</v>
      </c>
      <c r="I20" s="21">
        <v>4</v>
      </c>
      <c r="J20" s="21">
        <v>8</v>
      </c>
      <c r="K20" s="21">
        <v>8</v>
      </c>
      <c r="L20" s="21">
        <v>5</v>
      </c>
      <c r="M20" s="21">
        <f t="shared" si="0"/>
        <v>87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</row>
    <row r="21" spans="1:79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20</v>
      </c>
      <c r="G21" s="21">
        <v>12</v>
      </c>
      <c r="H21" s="21">
        <v>7</v>
      </c>
      <c r="I21" s="21">
        <v>5</v>
      </c>
      <c r="J21" s="21">
        <v>6</v>
      </c>
      <c r="K21" s="21">
        <v>6</v>
      </c>
      <c r="L21" s="21">
        <v>3</v>
      </c>
      <c r="M21" s="21">
        <f t="shared" si="0"/>
        <v>59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</row>
    <row r="22" spans="1:79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29</v>
      </c>
      <c r="G22" s="21">
        <v>10</v>
      </c>
      <c r="H22" s="21">
        <v>10</v>
      </c>
      <c r="I22" s="21">
        <v>3</v>
      </c>
      <c r="J22" s="21">
        <v>7</v>
      </c>
      <c r="K22" s="21">
        <v>7</v>
      </c>
      <c r="L22" s="21">
        <v>4</v>
      </c>
      <c r="M22" s="21">
        <f t="shared" si="0"/>
        <v>70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</row>
    <row r="23" spans="1:79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33</v>
      </c>
      <c r="G23" s="21">
        <v>13</v>
      </c>
      <c r="H23" s="21">
        <v>10</v>
      </c>
      <c r="I23" s="21">
        <v>5</v>
      </c>
      <c r="J23" s="21">
        <v>8</v>
      </c>
      <c r="K23" s="21">
        <v>8</v>
      </c>
      <c r="L23" s="21">
        <v>4</v>
      </c>
      <c r="M23" s="21">
        <f t="shared" si="0"/>
        <v>81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</row>
    <row r="24" spans="1:79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37</v>
      </c>
      <c r="G24" s="21">
        <v>14</v>
      </c>
      <c r="H24" s="21">
        <v>12</v>
      </c>
      <c r="I24" s="21">
        <v>5</v>
      </c>
      <c r="J24" s="21">
        <v>8</v>
      </c>
      <c r="K24" s="21">
        <v>8</v>
      </c>
      <c r="L24" s="21">
        <v>5</v>
      </c>
      <c r="M24" s="21">
        <f t="shared" si="0"/>
        <v>89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</row>
    <row r="25" spans="1:79">
      <c r="D25" s="3">
        <f>SUM(D12:D24)</f>
        <v>125173587</v>
      </c>
      <c r="E25" s="3">
        <f>SUM(E12:E24)</f>
        <v>23881184</v>
      </c>
    </row>
    <row r="26" spans="1:79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3C73CFA9-80FA-4C7C-9D3E-F2C8D96BCCC5}">
      <formula1>5</formula1>
    </dataValidation>
    <dataValidation type="decimal" operator="lessThanOrEqual" allowBlank="1" showInputMessage="1" showErrorMessage="1" error="max. 10" sqref="J12:K24" xr:uid="{A830D3BF-F591-4217-BA70-FCB399C1E6FC}">
      <formula1>10</formula1>
    </dataValidation>
    <dataValidation type="decimal" operator="lessThanOrEqual" allowBlank="1" showInputMessage="1" showErrorMessage="1" error="max. 15" sqref="G12:H24" xr:uid="{FFC6D35B-5930-4030-8BDF-6754EC5BC3D3}">
      <formula1>15</formula1>
    </dataValidation>
    <dataValidation type="decimal" operator="lessThanOrEqual" allowBlank="1" showInputMessage="1" showErrorMessage="1" error="max. 40" sqref="F12:F24" xr:uid="{A86092EE-22E0-44C6-9EBA-49DBE0DFE226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4D2A-6417-41DA-9B90-9597F3EAA24D}">
  <dimension ref="A1:BZ26"/>
  <sheetViews>
    <sheetView topLeftCell="D5" zoomScale="70" zoomScaleNormal="70" workbookViewId="0">
      <selection activeCell="M12" sqref="M12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8" ht="38.25" customHeight="1">
      <c r="A1" s="24" t="s">
        <v>0</v>
      </c>
    </row>
    <row r="2" spans="1:78">
      <c r="A2" s="4" t="s">
        <v>1</v>
      </c>
      <c r="D2" s="4" t="s">
        <v>2</v>
      </c>
    </row>
    <row r="3" spans="1:78">
      <c r="A3" s="4" t="s">
        <v>3</v>
      </c>
      <c r="D3" s="1" t="s">
        <v>4</v>
      </c>
    </row>
    <row r="4" spans="1:78">
      <c r="A4" s="4" t="s">
        <v>100</v>
      </c>
      <c r="D4" s="1" t="s">
        <v>6</v>
      </c>
    </row>
    <row r="5" spans="1:78">
      <c r="A5" s="4" t="s">
        <v>7</v>
      </c>
    </row>
    <row r="6" spans="1:78" ht="12.6" customHeight="1">
      <c r="A6" s="31" t="s">
        <v>8</v>
      </c>
      <c r="B6" s="31"/>
      <c r="C6" s="31"/>
      <c r="D6" s="4" t="s">
        <v>9</v>
      </c>
    </row>
    <row r="7" spans="1:78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8">
      <c r="A8" s="4"/>
    </row>
    <row r="9" spans="1:78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8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8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8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39</v>
      </c>
      <c r="G12" s="21">
        <v>14</v>
      </c>
      <c r="H12" s="21">
        <v>15</v>
      </c>
      <c r="I12" s="21">
        <v>4</v>
      </c>
      <c r="J12" s="21">
        <v>8</v>
      </c>
      <c r="K12" s="21">
        <v>9</v>
      </c>
      <c r="L12" s="21">
        <v>5</v>
      </c>
      <c r="M12" s="21">
        <f>SUM(F12:L12)</f>
        <v>94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78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37</v>
      </c>
      <c r="G13" s="21">
        <v>13</v>
      </c>
      <c r="H13" s="21">
        <v>14</v>
      </c>
      <c r="I13" s="21">
        <v>4</v>
      </c>
      <c r="J13" s="21">
        <v>8</v>
      </c>
      <c r="K13" s="21">
        <v>8</v>
      </c>
      <c r="L13" s="21">
        <v>5</v>
      </c>
      <c r="M13" s="21">
        <f t="shared" ref="M13:M24" si="0">SUM(F13:L13)</f>
        <v>89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78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36</v>
      </c>
      <c r="G14" s="21">
        <v>13</v>
      </c>
      <c r="H14" s="21">
        <v>14</v>
      </c>
      <c r="I14" s="21">
        <v>3</v>
      </c>
      <c r="J14" s="21">
        <v>8</v>
      </c>
      <c r="K14" s="21">
        <v>7</v>
      </c>
      <c r="L14" s="21">
        <v>5</v>
      </c>
      <c r="M14" s="21">
        <f t="shared" si="0"/>
        <v>86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</row>
    <row r="15" spans="1:78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32</v>
      </c>
      <c r="G15" s="21">
        <v>12</v>
      </c>
      <c r="H15" s="21">
        <v>11</v>
      </c>
      <c r="I15" s="21">
        <v>4</v>
      </c>
      <c r="J15" s="21">
        <v>7</v>
      </c>
      <c r="K15" s="21">
        <v>7</v>
      </c>
      <c r="L15" s="21">
        <v>4</v>
      </c>
      <c r="M15" s="21">
        <f t="shared" si="0"/>
        <v>77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pans="1:78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39</v>
      </c>
      <c r="G16" s="21">
        <v>14</v>
      </c>
      <c r="H16" s="21">
        <v>13</v>
      </c>
      <c r="I16" s="21">
        <v>5</v>
      </c>
      <c r="J16" s="21">
        <v>8</v>
      </c>
      <c r="K16" s="21">
        <v>9</v>
      </c>
      <c r="L16" s="21">
        <v>5</v>
      </c>
      <c r="M16" s="21">
        <f t="shared" si="0"/>
        <v>93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13</v>
      </c>
      <c r="G17" s="21">
        <v>10</v>
      </c>
      <c r="H17" s="21">
        <v>1</v>
      </c>
      <c r="I17" s="21">
        <v>4</v>
      </c>
      <c r="J17" s="21">
        <v>2</v>
      </c>
      <c r="K17" s="21">
        <v>6</v>
      </c>
      <c r="L17" s="21">
        <v>4</v>
      </c>
      <c r="M17" s="21">
        <f t="shared" si="0"/>
        <v>40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</row>
    <row r="18" spans="1:78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36</v>
      </c>
      <c r="G18" s="21">
        <v>13</v>
      </c>
      <c r="H18" s="21">
        <v>13</v>
      </c>
      <c r="I18" s="21">
        <v>5</v>
      </c>
      <c r="J18" s="21">
        <v>8</v>
      </c>
      <c r="K18" s="21">
        <v>8</v>
      </c>
      <c r="L18" s="21">
        <v>4</v>
      </c>
      <c r="M18" s="21">
        <f t="shared" si="0"/>
        <v>87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</row>
    <row r="19" spans="1:78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34</v>
      </c>
      <c r="G19" s="21">
        <v>12</v>
      </c>
      <c r="H19" s="21">
        <v>11</v>
      </c>
      <c r="I19" s="21">
        <v>5</v>
      </c>
      <c r="J19" s="21">
        <v>8</v>
      </c>
      <c r="K19" s="21">
        <v>8</v>
      </c>
      <c r="L19" s="21">
        <v>4</v>
      </c>
      <c r="M19" s="21">
        <f t="shared" si="0"/>
        <v>82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</row>
    <row r="20" spans="1:78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37</v>
      </c>
      <c r="G20" s="21">
        <v>14</v>
      </c>
      <c r="H20" s="21">
        <v>14</v>
      </c>
      <c r="I20" s="21">
        <v>5</v>
      </c>
      <c r="J20" s="21">
        <v>8</v>
      </c>
      <c r="K20" s="21">
        <v>8</v>
      </c>
      <c r="L20" s="21">
        <v>5</v>
      </c>
      <c r="M20" s="21">
        <f t="shared" si="0"/>
        <v>91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8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19</v>
      </c>
      <c r="G21" s="21">
        <v>12</v>
      </c>
      <c r="H21" s="21">
        <v>7</v>
      </c>
      <c r="I21" s="21">
        <v>5</v>
      </c>
      <c r="J21" s="21">
        <v>5</v>
      </c>
      <c r="K21" s="21">
        <v>7</v>
      </c>
      <c r="L21" s="21">
        <v>3</v>
      </c>
      <c r="M21" s="21">
        <f t="shared" si="0"/>
        <v>58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</row>
    <row r="22" spans="1:78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29</v>
      </c>
      <c r="G22" s="21">
        <v>11</v>
      </c>
      <c r="H22" s="21">
        <v>9</v>
      </c>
      <c r="I22" s="21">
        <v>3</v>
      </c>
      <c r="J22" s="21">
        <v>7</v>
      </c>
      <c r="K22" s="21">
        <v>7</v>
      </c>
      <c r="L22" s="21">
        <v>4</v>
      </c>
      <c r="M22" s="21">
        <f t="shared" si="0"/>
        <v>70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</row>
    <row r="23" spans="1:78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34</v>
      </c>
      <c r="G23" s="21">
        <v>13</v>
      </c>
      <c r="H23" s="21">
        <v>13</v>
      </c>
      <c r="I23" s="21">
        <v>4</v>
      </c>
      <c r="J23" s="21">
        <v>8</v>
      </c>
      <c r="K23" s="21">
        <v>8</v>
      </c>
      <c r="L23" s="21">
        <v>4</v>
      </c>
      <c r="M23" s="21">
        <f t="shared" si="0"/>
        <v>84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</row>
    <row r="24" spans="1:78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38</v>
      </c>
      <c r="G24" s="21">
        <v>13</v>
      </c>
      <c r="H24" s="21">
        <v>13</v>
      </c>
      <c r="I24" s="21">
        <v>5</v>
      </c>
      <c r="J24" s="21">
        <v>9</v>
      </c>
      <c r="K24" s="21">
        <v>9</v>
      </c>
      <c r="L24" s="21">
        <v>5</v>
      </c>
      <c r="M24" s="21">
        <f t="shared" si="0"/>
        <v>92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</row>
    <row r="25" spans="1:78">
      <c r="D25" s="3">
        <f>SUM(D12:D24)</f>
        <v>125173587</v>
      </c>
      <c r="E25" s="3">
        <f>SUM(E12:E24)</f>
        <v>23881184</v>
      </c>
    </row>
    <row r="26" spans="1:78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E469C8B2-4FA9-4CA7-A999-22A20E18DB44}">
      <formula1>5</formula1>
    </dataValidation>
    <dataValidation type="decimal" operator="lessThanOrEqual" allowBlank="1" showInputMessage="1" showErrorMessage="1" error="max. 10" sqref="J12:K24" xr:uid="{40A91057-DEE4-40EF-9ACF-5DE66AAD726E}">
      <formula1>10</formula1>
    </dataValidation>
    <dataValidation type="decimal" operator="lessThanOrEqual" allowBlank="1" showInputMessage="1" showErrorMessage="1" error="max. 15" sqref="G12:H24" xr:uid="{70F729B7-8B8E-47DD-8C9E-E664480E6391}">
      <formula1>15</formula1>
    </dataValidation>
    <dataValidation type="decimal" operator="lessThanOrEqual" allowBlank="1" showInputMessage="1" showErrorMessage="1" error="max. 40" sqref="F12:F24" xr:uid="{E1A866A6-E88E-4668-A74E-580E6CEAFAA5}">
      <formula1>40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7EE6-4473-4281-8962-3499CDA58C89}">
  <dimension ref="A1:CA26"/>
  <sheetViews>
    <sheetView topLeftCell="D4" zoomScale="70" zoomScaleNormal="70" workbookViewId="0">
      <selection activeCell="O15" sqref="O15"/>
    </sheetView>
  </sheetViews>
  <sheetFormatPr defaultColWidth="9.140625" defaultRowHeight="12"/>
  <cols>
    <col min="1" max="1" width="11.7109375" style="1" customWidth="1"/>
    <col min="2" max="2" width="30" style="1" bestFit="1" customWidth="1"/>
    <col min="3" max="3" width="43.7109375" style="1" customWidth="1"/>
    <col min="4" max="4" width="15.5703125" style="1" customWidth="1"/>
    <col min="5" max="5" width="15" style="1" customWidth="1"/>
    <col min="6" max="6" width="9.7109375" style="1" customWidth="1"/>
    <col min="7" max="13" width="9.28515625" style="1" customWidth="1"/>
    <col min="14" max="16384" width="9.140625" style="1"/>
  </cols>
  <sheetData>
    <row r="1" spans="1:79" ht="38.25" customHeight="1">
      <c r="A1" s="24" t="s">
        <v>0</v>
      </c>
    </row>
    <row r="2" spans="1:79">
      <c r="A2" s="4" t="s">
        <v>1</v>
      </c>
      <c r="D2" s="4" t="s">
        <v>2</v>
      </c>
    </row>
    <row r="3" spans="1:79">
      <c r="A3" s="4" t="s">
        <v>3</v>
      </c>
      <c r="D3" s="1" t="s">
        <v>4</v>
      </c>
    </row>
    <row r="4" spans="1:79">
      <c r="A4" s="4" t="s">
        <v>100</v>
      </c>
      <c r="D4" s="1" t="s">
        <v>6</v>
      </c>
    </row>
    <row r="5" spans="1:79">
      <c r="A5" s="4" t="s">
        <v>7</v>
      </c>
    </row>
    <row r="6" spans="1:79" ht="12.6" customHeight="1">
      <c r="A6" s="31" t="s">
        <v>8</v>
      </c>
      <c r="B6" s="31"/>
      <c r="C6" s="31"/>
      <c r="D6" s="4" t="s">
        <v>9</v>
      </c>
    </row>
    <row r="7" spans="1:79" ht="63.6" customHeight="1">
      <c r="A7" s="5" t="s">
        <v>10</v>
      </c>
      <c r="D7" s="35" t="s">
        <v>11</v>
      </c>
      <c r="E7" s="35"/>
      <c r="F7" s="35"/>
      <c r="G7" s="35"/>
      <c r="H7" s="35"/>
      <c r="I7" s="35"/>
    </row>
    <row r="8" spans="1:79">
      <c r="A8" s="4"/>
    </row>
    <row r="9" spans="1:79" ht="26.45" customHeight="1">
      <c r="A9" s="29" t="s">
        <v>12</v>
      </c>
      <c r="B9" s="29" t="s">
        <v>13</v>
      </c>
      <c r="C9" s="29" t="s">
        <v>14</v>
      </c>
      <c r="D9" s="29" t="s">
        <v>15</v>
      </c>
      <c r="E9" s="33" t="s">
        <v>16</v>
      </c>
      <c r="F9" s="29" t="s">
        <v>17</v>
      </c>
      <c r="G9" s="29" t="s">
        <v>18</v>
      </c>
      <c r="H9" s="29" t="s">
        <v>19</v>
      </c>
      <c r="I9" s="29" t="s">
        <v>20</v>
      </c>
      <c r="J9" s="29" t="s">
        <v>21</v>
      </c>
      <c r="K9" s="29" t="s">
        <v>22</v>
      </c>
      <c r="L9" s="29" t="s">
        <v>23</v>
      </c>
      <c r="M9" s="29" t="s">
        <v>24</v>
      </c>
    </row>
    <row r="10" spans="1:79" ht="59.45" customHeight="1">
      <c r="A10" s="32"/>
      <c r="B10" s="32"/>
      <c r="C10" s="32"/>
      <c r="D10" s="32"/>
      <c r="E10" s="34"/>
      <c r="F10" s="30"/>
      <c r="G10" s="30"/>
      <c r="H10" s="30"/>
      <c r="I10" s="30"/>
      <c r="J10" s="30"/>
      <c r="K10" s="30"/>
      <c r="L10" s="30"/>
      <c r="M10" s="30"/>
    </row>
    <row r="11" spans="1:79" ht="28.9" customHeight="1">
      <c r="A11" s="32"/>
      <c r="B11" s="32"/>
      <c r="C11" s="32"/>
      <c r="D11" s="32"/>
      <c r="E11" s="34"/>
      <c r="F11" s="6" t="s">
        <v>33</v>
      </c>
      <c r="G11" s="6" t="s">
        <v>34</v>
      </c>
      <c r="H11" s="6" t="s">
        <v>34</v>
      </c>
      <c r="I11" s="6" t="s">
        <v>35</v>
      </c>
      <c r="J11" s="6" t="s">
        <v>36</v>
      </c>
      <c r="K11" s="6" t="s">
        <v>36</v>
      </c>
      <c r="L11" s="6" t="s">
        <v>35</v>
      </c>
      <c r="M11" s="6"/>
    </row>
    <row r="12" spans="1:79" s="2" customFormat="1" ht="12.75" customHeight="1">
      <c r="A12" s="7" t="s">
        <v>37</v>
      </c>
      <c r="B12" s="8" t="s">
        <v>38</v>
      </c>
      <c r="C12" s="9" t="s">
        <v>39</v>
      </c>
      <c r="D12" s="10">
        <v>43880929</v>
      </c>
      <c r="E12" s="10">
        <v>6000000</v>
      </c>
      <c r="F12" s="21">
        <v>38</v>
      </c>
      <c r="G12" s="21">
        <v>15</v>
      </c>
      <c r="H12" s="21">
        <v>13</v>
      </c>
      <c r="I12" s="21">
        <v>3</v>
      </c>
      <c r="J12" s="21">
        <v>9</v>
      </c>
      <c r="K12" s="21">
        <v>7</v>
      </c>
      <c r="L12" s="21">
        <v>5</v>
      </c>
      <c r="M12" s="21">
        <f>SUM(F12:L12)</f>
        <v>90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s="2" customFormat="1" ht="12.75" customHeight="1">
      <c r="A13" s="7" t="s">
        <v>65</v>
      </c>
      <c r="B13" s="8" t="s">
        <v>66</v>
      </c>
      <c r="C13" s="12" t="s">
        <v>67</v>
      </c>
      <c r="D13" s="10">
        <v>20020666</v>
      </c>
      <c r="E13" s="10">
        <v>1400000</v>
      </c>
      <c r="F13" s="21">
        <v>36</v>
      </c>
      <c r="G13" s="21">
        <v>13</v>
      </c>
      <c r="H13" s="21">
        <v>13</v>
      </c>
      <c r="I13" s="21">
        <v>3</v>
      </c>
      <c r="J13" s="21">
        <v>8</v>
      </c>
      <c r="K13" s="21">
        <v>7</v>
      </c>
      <c r="L13" s="21">
        <v>5</v>
      </c>
      <c r="M13" s="21">
        <f t="shared" ref="M13:M24" si="0">SUM(F13:L13)</f>
        <v>85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</row>
    <row r="14" spans="1:79" s="2" customFormat="1" ht="12.75" customHeight="1">
      <c r="A14" s="7" t="s">
        <v>69</v>
      </c>
      <c r="B14" s="13" t="s">
        <v>70</v>
      </c>
      <c r="C14" s="13" t="s">
        <v>71</v>
      </c>
      <c r="D14" s="14">
        <v>23627880</v>
      </c>
      <c r="E14" s="14">
        <v>6000000</v>
      </c>
      <c r="F14" s="21">
        <v>35</v>
      </c>
      <c r="G14" s="21">
        <v>14</v>
      </c>
      <c r="H14" s="21">
        <v>14</v>
      </c>
      <c r="I14" s="21">
        <v>2</v>
      </c>
      <c r="J14" s="21">
        <v>9</v>
      </c>
      <c r="K14" s="21">
        <v>7</v>
      </c>
      <c r="L14" s="21">
        <v>5</v>
      </c>
      <c r="M14" s="21">
        <f t="shared" si="0"/>
        <v>86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</row>
    <row r="15" spans="1:79" s="2" customFormat="1" ht="12.75" customHeight="1">
      <c r="A15" s="16" t="s">
        <v>82</v>
      </c>
      <c r="B15" s="17" t="s">
        <v>83</v>
      </c>
      <c r="C15" s="17" t="s">
        <v>84</v>
      </c>
      <c r="D15" s="14">
        <v>2000000</v>
      </c>
      <c r="E15" s="14">
        <v>1200000</v>
      </c>
      <c r="F15" s="21">
        <v>34</v>
      </c>
      <c r="G15" s="21">
        <v>12</v>
      </c>
      <c r="H15" s="21">
        <v>11</v>
      </c>
      <c r="I15" s="21">
        <v>4</v>
      </c>
      <c r="J15" s="21">
        <v>8</v>
      </c>
      <c r="K15" s="21">
        <v>7</v>
      </c>
      <c r="L15" s="21">
        <v>4</v>
      </c>
      <c r="M15" s="21">
        <f t="shared" si="0"/>
        <v>80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</row>
    <row r="16" spans="1:79" s="2" customFormat="1" ht="12.75" customHeight="1">
      <c r="A16" s="16" t="s">
        <v>51</v>
      </c>
      <c r="B16" s="17" t="s">
        <v>52</v>
      </c>
      <c r="C16" s="17" t="s">
        <v>53</v>
      </c>
      <c r="D16" s="14">
        <v>18200000</v>
      </c>
      <c r="E16" s="14">
        <v>2400000</v>
      </c>
      <c r="F16" s="21">
        <v>38</v>
      </c>
      <c r="G16" s="21">
        <v>14</v>
      </c>
      <c r="H16" s="21">
        <v>13</v>
      </c>
      <c r="I16" s="21">
        <v>5</v>
      </c>
      <c r="J16" s="21">
        <v>6</v>
      </c>
      <c r="K16" s="21">
        <v>8</v>
      </c>
      <c r="L16" s="21">
        <v>5</v>
      </c>
      <c r="M16" s="21">
        <f t="shared" si="0"/>
        <v>89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</row>
    <row r="17" spans="1:79" s="2" customFormat="1">
      <c r="A17" s="16" t="s">
        <v>96</v>
      </c>
      <c r="B17" s="18" t="s">
        <v>97</v>
      </c>
      <c r="C17" s="12" t="s">
        <v>98</v>
      </c>
      <c r="D17" s="14">
        <v>526480</v>
      </c>
      <c r="E17" s="14">
        <v>421184</v>
      </c>
      <c r="F17" s="21">
        <v>10</v>
      </c>
      <c r="G17" s="21">
        <v>5</v>
      </c>
      <c r="H17" s="21">
        <v>8</v>
      </c>
      <c r="I17" s="21">
        <v>4</v>
      </c>
      <c r="J17" s="21">
        <v>5</v>
      </c>
      <c r="K17" s="21">
        <v>4</v>
      </c>
      <c r="L17" s="21">
        <v>4</v>
      </c>
      <c r="M17" s="21">
        <f t="shared" si="0"/>
        <v>40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</row>
    <row r="18" spans="1:79" s="2" customFormat="1" ht="12.75" customHeight="1">
      <c r="A18" s="7" t="s">
        <v>56</v>
      </c>
      <c r="B18" s="19" t="s">
        <v>57</v>
      </c>
      <c r="C18" s="12" t="s">
        <v>58</v>
      </c>
      <c r="D18" s="14">
        <v>3200000</v>
      </c>
      <c r="E18" s="14">
        <v>1600000</v>
      </c>
      <c r="F18" s="21">
        <v>37</v>
      </c>
      <c r="G18" s="21">
        <v>13</v>
      </c>
      <c r="H18" s="21">
        <v>12</v>
      </c>
      <c r="I18" s="21">
        <v>5</v>
      </c>
      <c r="J18" s="21">
        <v>8</v>
      </c>
      <c r="K18" s="21">
        <v>7</v>
      </c>
      <c r="L18" s="21">
        <v>4</v>
      </c>
      <c r="M18" s="21">
        <f t="shared" si="0"/>
        <v>86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</row>
    <row r="19" spans="1:79" s="2" customFormat="1" ht="12.75" customHeight="1">
      <c r="A19" s="16" t="s">
        <v>75</v>
      </c>
      <c r="B19" s="18" t="s">
        <v>76</v>
      </c>
      <c r="C19" s="12" t="s">
        <v>77</v>
      </c>
      <c r="D19" s="14">
        <v>770000</v>
      </c>
      <c r="E19" s="14">
        <v>450000</v>
      </c>
      <c r="F19" s="21">
        <v>34</v>
      </c>
      <c r="G19" s="21">
        <v>12</v>
      </c>
      <c r="H19" s="21">
        <v>11</v>
      </c>
      <c r="I19" s="21">
        <v>5</v>
      </c>
      <c r="J19" s="21">
        <v>7</v>
      </c>
      <c r="K19" s="21">
        <v>7</v>
      </c>
      <c r="L19" s="21">
        <v>4</v>
      </c>
      <c r="M19" s="21">
        <f t="shared" si="0"/>
        <v>80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</row>
    <row r="20" spans="1:79" s="2" customFormat="1" ht="13.5" customHeight="1">
      <c r="A20" s="11" t="s">
        <v>61</v>
      </c>
      <c r="B20" s="8" t="s">
        <v>62</v>
      </c>
      <c r="C20" s="20" t="s">
        <v>63</v>
      </c>
      <c r="D20" s="10">
        <v>6180000</v>
      </c>
      <c r="E20" s="10">
        <v>1560000</v>
      </c>
      <c r="F20" s="21">
        <v>34</v>
      </c>
      <c r="G20" s="21">
        <v>14</v>
      </c>
      <c r="H20" s="21">
        <v>12</v>
      </c>
      <c r="I20" s="21">
        <v>4</v>
      </c>
      <c r="J20" s="21">
        <v>8</v>
      </c>
      <c r="K20" s="21">
        <v>8</v>
      </c>
      <c r="L20" s="21">
        <v>5</v>
      </c>
      <c r="M20" s="21">
        <f t="shared" si="0"/>
        <v>85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</row>
    <row r="21" spans="1:79" s="2" customFormat="1" ht="12.75" customHeight="1">
      <c r="A21" s="7" t="s">
        <v>92</v>
      </c>
      <c r="B21" s="19" t="s">
        <v>93</v>
      </c>
      <c r="C21" s="12" t="s">
        <v>94</v>
      </c>
      <c r="D21" s="14">
        <v>2627000</v>
      </c>
      <c r="E21" s="14">
        <v>800000</v>
      </c>
      <c r="F21" s="21">
        <v>22</v>
      </c>
      <c r="G21" s="21">
        <v>11</v>
      </c>
      <c r="H21" s="21">
        <v>7</v>
      </c>
      <c r="I21" s="21">
        <v>5</v>
      </c>
      <c r="J21" s="21">
        <v>5</v>
      </c>
      <c r="K21" s="21">
        <v>6</v>
      </c>
      <c r="L21" s="21">
        <v>3</v>
      </c>
      <c r="M21" s="21">
        <f t="shared" si="0"/>
        <v>59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</row>
    <row r="22" spans="1:79" s="2" customFormat="1" ht="12.75" customHeight="1">
      <c r="A22" s="16" t="s">
        <v>86</v>
      </c>
      <c r="B22" s="17" t="s">
        <v>87</v>
      </c>
      <c r="C22" s="17" t="s">
        <v>88</v>
      </c>
      <c r="D22" s="14">
        <v>1271160</v>
      </c>
      <c r="E22" s="14">
        <v>800000</v>
      </c>
      <c r="F22" s="21">
        <v>31</v>
      </c>
      <c r="G22" s="21">
        <v>10</v>
      </c>
      <c r="H22" s="21">
        <v>8</v>
      </c>
      <c r="I22" s="21">
        <v>2</v>
      </c>
      <c r="J22" s="21">
        <v>8</v>
      </c>
      <c r="K22" s="21">
        <v>8</v>
      </c>
      <c r="L22" s="21">
        <v>4</v>
      </c>
      <c r="M22" s="21">
        <f t="shared" si="0"/>
        <v>71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</row>
    <row r="23" spans="1:79" s="2" customFormat="1" ht="12.75" customHeight="1">
      <c r="A23" s="7" t="s">
        <v>79</v>
      </c>
      <c r="B23" s="19" t="s">
        <v>80</v>
      </c>
      <c r="C23" s="9" t="s">
        <v>81</v>
      </c>
      <c r="D23" s="14">
        <v>947672</v>
      </c>
      <c r="E23" s="14">
        <v>470000</v>
      </c>
      <c r="F23" s="21">
        <v>33</v>
      </c>
      <c r="G23" s="21">
        <v>13</v>
      </c>
      <c r="H23" s="21">
        <v>10</v>
      </c>
      <c r="I23" s="21">
        <v>5</v>
      </c>
      <c r="J23" s="21">
        <v>7</v>
      </c>
      <c r="K23" s="21">
        <v>8</v>
      </c>
      <c r="L23" s="21">
        <v>4</v>
      </c>
      <c r="M23" s="21">
        <f t="shared" si="0"/>
        <v>80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</row>
    <row r="24" spans="1:79" s="2" customFormat="1" ht="12.75" customHeight="1">
      <c r="A24" s="7" t="s">
        <v>46</v>
      </c>
      <c r="B24" s="19" t="s">
        <v>47</v>
      </c>
      <c r="C24" s="12" t="s">
        <v>48</v>
      </c>
      <c r="D24" s="14">
        <v>1921800</v>
      </c>
      <c r="E24" s="14">
        <v>780000</v>
      </c>
      <c r="F24" s="21">
        <v>38</v>
      </c>
      <c r="G24" s="21">
        <v>15</v>
      </c>
      <c r="H24" s="21">
        <v>12</v>
      </c>
      <c r="I24" s="21">
        <v>5</v>
      </c>
      <c r="J24" s="21">
        <v>8</v>
      </c>
      <c r="K24" s="21">
        <v>8</v>
      </c>
      <c r="L24" s="21">
        <v>5</v>
      </c>
      <c r="M24" s="21">
        <f t="shared" si="0"/>
        <v>91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</row>
    <row r="25" spans="1:79">
      <c r="D25" s="3">
        <f>SUM(D12:D24)</f>
        <v>125173587</v>
      </c>
      <c r="E25" s="3">
        <f>SUM(E12:E24)</f>
        <v>23881184</v>
      </c>
    </row>
    <row r="26" spans="1:79">
      <c r="E26" s="3"/>
    </row>
  </sheetData>
  <mergeCells count="15">
    <mergeCell ref="J9:J10"/>
    <mergeCell ref="K9:K10"/>
    <mergeCell ref="L9:L10"/>
    <mergeCell ref="M9:M10"/>
    <mergeCell ref="A6:C6"/>
    <mergeCell ref="D7:I7"/>
    <mergeCell ref="A9:A11"/>
    <mergeCell ref="B9:B11"/>
    <mergeCell ref="C9:C11"/>
    <mergeCell ref="D9:D11"/>
    <mergeCell ref="E9:E11"/>
    <mergeCell ref="F9:F10"/>
    <mergeCell ref="G9:G10"/>
    <mergeCell ref="H9:H10"/>
    <mergeCell ref="I9:I10"/>
  </mergeCells>
  <dataValidations count="4">
    <dataValidation type="decimal" operator="lessThanOrEqual" allowBlank="1" showInputMessage="1" showErrorMessage="1" error="max. 5" sqref="I12:I24 L12:L24" xr:uid="{9D034C25-0861-47C0-9BEA-EE79892943A5}">
      <formula1>5</formula1>
    </dataValidation>
    <dataValidation type="decimal" operator="lessThanOrEqual" allowBlank="1" showInputMessage="1" showErrorMessage="1" error="max. 10" sqref="J12:K24" xr:uid="{F4BC9AAD-E0B8-4580-BE48-61052542FACA}">
      <formula1>10</formula1>
    </dataValidation>
    <dataValidation type="decimal" operator="lessThanOrEqual" allowBlank="1" showInputMessage="1" showErrorMessage="1" error="max. 15" sqref="G12:H24" xr:uid="{B46883EB-C7B1-4B06-AC4C-54ED7BA72DF6}">
      <formula1>15</formula1>
    </dataValidation>
    <dataValidation type="decimal" operator="lessThanOrEqual" allowBlank="1" showInputMessage="1" showErrorMessage="1" error="max. 40" sqref="F12:F24" xr:uid="{4FFDDAFC-5C8A-4C40-8C11-F34A7BFDEC54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8FE213-4326-4A65-B82C-FAF7906CF7B1}"/>
</file>

<file path=customXml/itemProps2.xml><?xml version="1.0" encoding="utf-8"?>
<ds:datastoreItem xmlns:ds="http://schemas.openxmlformats.org/officeDocument/2006/customXml" ds:itemID="{765ADF99-D3DC-495A-993A-6B171C576684}"/>
</file>

<file path=customXml/itemProps3.xml><?xml version="1.0" encoding="utf-8"?>
<ds:datastoreItem xmlns:ds="http://schemas.openxmlformats.org/officeDocument/2006/customXml" ds:itemID="{D9F2B966-90FB-47B9-B184-9DBE2B50B0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2026-06-01T09:54:46Z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