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C:\Users\tereza.tylova\Downloads\"/>
    </mc:Choice>
  </mc:AlternateContent>
  <xr:revisionPtr revIDLastSave="0" documentId="13_ncr:1_{A6003BD8-F3D4-477E-BD02-1BCE314B165D}" xr6:coauthVersionLast="47" xr6:coauthVersionMax="47" xr10:uidLastSave="{00000000-0000-0000-0000-000000000000}"/>
  <bookViews>
    <workbookView xWindow="-110" yWindow="-110" windowWidth="19420" windowHeight="11500" xr2:uid="{00000000-000D-0000-FFFF-FFFF00000000}"/>
  </bookViews>
  <sheets>
    <sheet name="Výroba dokumentárního f." sheetId="2" r:id="rId1"/>
    <sheet name="JS" sheetId="4" r:id="rId2"/>
    <sheet name="LO" sheetId="5" r:id="rId3"/>
    <sheet name="LW" sheetId="6" r:id="rId4"/>
    <sheet name="PBa" sheetId="3" r:id="rId5"/>
    <sheet name="PBi" sheetId="7" r:id="rId6"/>
  </sheets>
  <definedNames>
    <definedName name="_xlnm.Print_Area" localSheetId="0">'Výroba dokumentárního f.'!$A$1:$M$44</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2" l="1"/>
  <c r="V29" i="2"/>
  <c r="V28" i="2"/>
  <c r="V23" i="2"/>
  <c r="V31" i="2"/>
  <c r="V30" i="2"/>
  <c r="V33" i="2"/>
  <c r="V37" i="2"/>
  <c r="V22" i="2"/>
  <c r="V32" i="2"/>
  <c r="V27" i="2"/>
  <c r="V20" i="2"/>
  <c r="V34" i="2"/>
  <c r="V26" i="2"/>
  <c r="V36" i="2"/>
  <c r="V24" i="2"/>
  <c r="V25" i="2"/>
  <c r="V39" i="2"/>
  <c r="V38" i="2"/>
  <c r="V21" i="2"/>
  <c r="E40" i="7"/>
  <c r="D40" i="7"/>
  <c r="L39" i="7"/>
  <c r="L38" i="7"/>
  <c r="L37" i="7"/>
  <c r="L36" i="7"/>
  <c r="L35" i="7"/>
  <c r="L34" i="7"/>
  <c r="L33" i="7"/>
  <c r="L32" i="7"/>
  <c r="L31" i="7"/>
  <c r="L30" i="7"/>
  <c r="L29" i="7"/>
  <c r="L28" i="7"/>
  <c r="L27" i="7"/>
  <c r="L26" i="7"/>
  <c r="L25" i="7"/>
  <c r="L24" i="7"/>
  <c r="L23" i="7"/>
  <c r="L22" i="7"/>
  <c r="L21" i="7"/>
  <c r="L20" i="7"/>
  <c r="E40" i="6"/>
  <c r="D40" i="6"/>
  <c r="L39" i="6"/>
  <c r="L38" i="6"/>
  <c r="L37" i="6"/>
  <c r="L36" i="6"/>
  <c r="L35" i="6"/>
  <c r="L34" i="6"/>
  <c r="L33" i="6"/>
  <c r="L32" i="6"/>
  <c r="L31" i="6"/>
  <c r="L30" i="6"/>
  <c r="L29" i="6"/>
  <c r="L28" i="6"/>
  <c r="L27" i="6"/>
  <c r="L26" i="6"/>
  <c r="L25" i="6"/>
  <c r="L24" i="6"/>
  <c r="L23" i="6"/>
  <c r="L22" i="6"/>
  <c r="L21" i="6"/>
  <c r="L20" i="6"/>
  <c r="E40" i="5"/>
  <c r="D40" i="5"/>
  <c r="L39" i="5"/>
  <c r="L38" i="5"/>
  <c r="L37" i="5"/>
  <c r="L36" i="5"/>
  <c r="L35" i="5"/>
  <c r="L34" i="5"/>
  <c r="L33" i="5"/>
  <c r="L32" i="5"/>
  <c r="L31" i="5"/>
  <c r="L30" i="5"/>
  <c r="L29" i="5"/>
  <c r="L28" i="5"/>
  <c r="L27" i="5"/>
  <c r="L26" i="5"/>
  <c r="L25" i="5"/>
  <c r="L24" i="5"/>
  <c r="L23" i="5"/>
  <c r="L22" i="5"/>
  <c r="L21" i="5"/>
  <c r="L20" i="5"/>
  <c r="E40" i="4"/>
  <c r="D40" i="4"/>
  <c r="L39" i="4"/>
  <c r="L38" i="4"/>
  <c r="L37" i="4"/>
  <c r="L36" i="4"/>
  <c r="L35" i="4"/>
  <c r="L34" i="4"/>
  <c r="L33" i="4"/>
  <c r="L32" i="4"/>
  <c r="L31" i="4"/>
  <c r="L30" i="4"/>
  <c r="L29" i="4"/>
  <c r="L28" i="4"/>
  <c r="L27" i="4"/>
  <c r="L26" i="4"/>
  <c r="L25" i="4"/>
  <c r="L24" i="4"/>
  <c r="L23" i="4"/>
  <c r="L22" i="4"/>
  <c r="L21" i="4"/>
  <c r="L20" i="4"/>
  <c r="E40" i="3"/>
  <c r="D40" i="3"/>
  <c r="L39" i="3"/>
  <c r="L38" i="3"/>
  <c r="L37" i="3"/>
  <c r="L36" i="3"/>
  <c r="L35" i="3"/>
  <c r="L34" i="3"/>
  <c r="L33" i="3"/>
  <c r="L32" i="3"/>
  <c r="L31" i="3"/>
  <c r="L30" i="3"/>
  <c r="L29" i="3"/>
  <c r="L28" i="3"/>
  <c r="L27" i="3"/>
  <c r="L26" i="3"/>
  <c r="L25" i="3"/>
  <c r="L24" i="3"/>
  <c r="L23" i="3"/>
  <c r="L22" i="3"/>
  <c r="L21" i="3"/>
  <c r="L20" i="3"/>
  <c r="L35" i="2"/>
  <c r="L29" i="2"/>
  <c r="L28" i="2"/>
  <c r="L23" i="2"/>
  <c r="L31" i="2"/>
  <c r="L30" i="2"/>
  <c r="L33" i="2"/>
  <c r="L37" i="2"/>
  <c r="L22" i="2"/>
  <c r="L32" i="2"/>
  <c r="L27" i="2"/>
  <c r="L20" i="2"/>
  <c r="L34" i="2"/>
  <c r="L26" i="2"/>
  <c r="L36" i="2"/>
  <c r="L24" i="2"/>
  <c r="L25" i="2"/>
  <c r="L39" i="2"/>
  <c r="L38" i="2" l="1"/>
  <c r="L21" i="2"/>
  <c r="M40" i="2" l="1"/>
  <c r="M41" i="2" s="1"/>
  <c r="E40" i="2"/>
  <c r="D40" i="2"/>
</calcChain>
</file>

<file path=xl/sharedStrings.xml><?xml version="1.0" encoding="utf-8"?>
<sst xmlns="http://schemas.openxmlformats.org/spreadsheetml/2006/main" count="673" uniqueCount="114">
  <si>
    <t>Výroba dokumentárního filmu</t>
  </si>
  <si>
    <r>
      <t>Evidenční číslo výzvy:</t>
    </r>
    <r>
      <rPr>
        <sz val="9.5"/>
        <color theme="1"/>
        <rFont val="Arial"/>
        <family val="2"/>
        <charset val="238"/>
      </rPr>
      <t xml:space="preserve"> 2026-A-2-4-18</t>
    </r>
  </si>
  <si>
    <t>Cíle podpory audiovize:</t>
  </si>
  <si>
    <r>
      <t>Dotační kategorie:</t>
    </r>
    <r>
      <rPr>
        <sz val="9.5"/>
        <rFont val="Arial"/>
        <family val="2"/>
        <charset val="238"/>
      </rPr>
      <t xml:space="preserve"> Podpora kinematografie</t>
    </r>
  </si>
  <si>
    <t>1. Posílení stability producentských firem a podpora jejich dlouhodobé spolupráce s kreativními týmy.</t>
  </si>
  <si>
    <r>
      <t xml:space="preserve">Dotační okruh: </t>
    </r>
    <r>
      <rPr>
        <sz val="9.5"/>
        <rFont val="Arial"/>
        <family val="2"/>
        <charset val="238"/>
      </rPr>
      <t>Výroba českého audiovizuálního díla</t>
    </r>
  </si>
  <si>
    <t>2. Podpora žánrové diverzity v české audiovizi, podpora debutů a projektů pro různé cílové skupiny.</t>
  </si>
  <si>
    <r>
      <t>Lhůta pro podávání žádostí:</t>
    </r>
    <r>
      <rPr>
        <sz val="9.5"/>
        <color theme="1"/>
        <rFont val="Arial"/>
        <family val="2"/>
        <charset val="238"/>
      </rPr>
      <t xml:space="preserve"> 31. 10. 2025–30. 11. 2025</t>
    </r>
  </si>
  <si>
    <t>3. Podpora projektů pro lokální trh i pro mezinárodní distribuci.</t>
  </si>
  <si>
    <r>
      <t>Finanční alokace:</t>
    </r>
    <r>
      <rPr>
        <sz val="9.5"/>
        <rFont val="Arial"/>
        <family val="2"/>
        <charset val="238"/>
      </rPr>
      <t xml:space="preserve"> 15 000 000 Kč</t>
    </r>
  </si>
  <si>
    <t>4. Podpora mezinárodních koprodukcí českých kinematografických děl, podpora exportu českých kinematografických děl.</t>
  </si>
  <si>
    <r>
      <t xml:space="preserve">Lhůta pro dokončení projektu: </t>
    </r>
    <r>
      <rPr>
        <sz val="9.5"/>
        <rFont val="Arial"/>
        <family val="2"/>
        <charset val="238"/>
      </rPr>
      <t>dle žádosti, nejdříve však 3 měsíce po zahájení kinodistribuce na území ČR a zároveň nejpozději do 31. 12. 2030</t>
    </r>
  </si>
  <si>
    <r>
      <t xml:space="preserve">Forma podpory: </t>
    </r>
    <r>
      <rPr>
        <sz val="9.5"/>
        <rFont val="Arial"/>
        <family val="2"/>
        <charset val="238"/>
      </rPr>
      <t>investiční dotace</t>
    </r>
  </si>
  <si>
    <t>Specifikace dotačního okruhu</t>
  </si>
  <si>
    <t>Podpora je určena pro celovečerní nebo krátkometrážní dokumentární kinematografická díla (ve smyslu § 2. odst. 1 písm. b) zákona o audiovizi), která jsou českými audiovizuálními díly (ve smyslu § 2 odst. 1 písm. i) zákona o audiovizi), která splňují tyto podmínky:</t>
  </si>
  <si>
    <t>1. České kinematografické dílo se 100% podílem výrobce nebo koproducentů na financování celkových výrobních nákladů, kteří mají místo podnikání, místo trvalého pobytu nebo sídlo na území České republiky
nebo</t>
  </si>
  <si>
    <t>2. České kinematografické dílo, na jehož výrobě se koproducenti s místem podnikání, místem trvalého pobytu nebo sídlem na území České republiky podílí společně s koproducentem nebo koproducenty, kteří mají místo podnikání, místo trvalého pobytu nebo sídlo mimo území České republiky, a přitom platí, že:</t>
  </si>
  <si>
    <t>a. u dvoustranné koprodukce musí být česká finanční účast na celkových výrobních nákladech projektu 40 % nebo vyšší,
b. u třístranné a vícestranné koprodukce musí být podíl české finanční účasti na celkových výrobních nákladech projektu 30 % nebo vyšší.</t>
  </si>
  <si>
    <t>Celovečerním kinematografickým dílem se pro účely Státního fondu audiovize (dále jen „Fond“) rozumí dílo se stopáží delší než 60 minut. Krátkometrážním kinematografickým dílem se pro účely Fondu rozumí dílo se stopáží 60 minut a kratší.</t>
  </si>
  <si>
    <t>Rada deklaruje, že v této výzvě neurčuje specificky podporu režijních a producentských debutů.</t>
  </si>
  <si>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</si>
  <si>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</si>
  <si>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</si>
  <si>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</si>
  <si>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</si>
  <si>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</si>
  <si>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</si>
  <si>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</si>
  <si>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</si>
  <si>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</si>
  <si>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komplexní dílo ano/ne</t>
  </si>
  <si>
    <t>Rada – komplexní dílo ano/ne</t>
  </si>
  <si>
    <t>žadatel – max. intenzita veřejné podpory %</t>
  </si>
  <si>
    <t>Rada – max. intenzita veřejné podpory %</t>
  </si>
  <si>
    <t>žadatel – datum dokončení projektu</t>
  </si>
  <si>
    <t>Rada – lhůta pro dokončení</t>
  </si>
  <si>
    <t>maximální podíl podpory na celkových nákladech projektu</t>
  </si>
  <si>
    <t>tvůrčí kritéria</t>
  </si>
  <si>
    <t>realizační kritéria</t>
  </si>
  <si>
    <t>Relevance projektu ve vztahu k výzvě</t>
  </si>
  <si>
    <t>Potenciál pro publikum</t>
  </si>
  <si>
    <t>Relevance projektu ve vztahu k předchozí činnosti žadatele</t>
  </si>
  <si>
    <t>Kreativní tým</t>
  </si>
  <si>
    <t>Realizační strategie a ekonomika projektu</t>
  </si>
  <si>
    <t>Udržitelnost</t>
  </si>
  <si>
    <t>0–30</t>
  </si>
  <si>
    <t>0–20</t>
  </si>
  <si>
    <t>0–10</t>
  </si>
  <si>
    <t>391-2026</t>
  </si>
  <si>
    <t>Kuli Film s.r.o.</t>
  </si>
  <si>
    <t>Bobří hráz</t>
  </si>
  <si>
    <t>ano</t>
  </si>
  <si>
    <t>ne</t>
  </si>
  <si>
    <t>379-2026</t>
  </si>
  <si>
    <t>CINEPOINT s.r.o.</t>
  </si>
  <si>
    <t>Šťastné</t>
  </si>
  <si>
    <t>388-2026</t>
  </si>
  <si>
    <t>Pink Productions s.r.o.</t>
  </si>
  <si>
    <t>Terminal Viktory</t>
  </si>
  <si>
    <t>383-2026</t>
  </si>
  <si>
    <t>Breathless Films s.r.o.</t>
  </si>
  <si>
    <t>Foyer Europe</t>
  </si>
  <si>
    <t xml:space="preserve">395-2026 </t>
  </si>
  <si>
    <t>Gamma Pictures s.r.o.</t>
  </si>
  <si>
    <t>Půl kilogramu zázraku</t>
  </si>
  <si>
    <t>396-2026</t>
  </si>
  <si>
    <t>Mimesis Film s.r.o.</t>
  </si>
  <si>
    <t>Vlastenci</t>
  </si>
  <si>
    <t>393-2026</t>
  </si>
  <si>
    <t>Punk Film, s.r.o.</t>
  </si>
  <si>
    <t>Generace Nika</t>
  </si>
  <si>
    <t>390-2026</t>
  </si>
  <si>
    <t>Bontonfilm Studios s.r.o.</t>
  </si>
  <si>
    <t>Moje restart menu</t>
  </si>
  <si>
    <t>382-2026</t>
  </si>
  <si>
    <t>Cinémotif Films s.r.o.</t>
  </si>
  <si>
    <t>Smrt nanečisto</t>
  </si>
  <si>
    <t>381-2026</t>
  </si>
  <si>
    <t>Shore Points s.r.o.</t>
  </si>
  <si>
    <t>Kultura Kriplů</t>
  </si>
  <si>
    <t>385-2026</t>
  </si>
  <si>
    <t>GPO Platform s.r.o.</t>
  </si>
  <si>
    <t>Nevědění</t>
  </si>
  <si>
    <t xml:space="preserve">384-2026 </t>
  </si>
  <si>
    <t>D1film s.r.o.</t>
  </si>
  <si>
    <t>CENTRUM EPOSU</t>
  </si>
  <si>
    <t>389-2026</t>
  </si>
  <si>
    <t>HS FILM s.r.o.</t>
  </si>
  <si>
    <t xml:space="preserve">Vyprahlá ústa kamene
</t>
  </si>
  <si>
    <t>386-2026</t>
  </si>
  <si>
    <t>Gnomon Production s.r.o.</t>
  </si>
  <si>
    <t>Uprchlík</t>
  </si>
  <si>
    <t>392-2026</t>
  </si>
  <si>
    <t>Lonely Production s.r.o.</t>
  </si>
  <si>
    <t>La Mona</t>
  </si>
  <si>
    <t>380-2026</t>
  </si>
  <si>
    <t>Fork Film s.r.o.</t>
  </si>
  <si>
    <t>Nahé cíle</t>
  </si>
  <si>
    <t>394-2026</t>
  </si>
  <si>
    <t>Industry Film s.r.o.</t>
  </si>
  <si>
    <t xml:space="preserve">Poslední prohra </t>
  </si>
  <si>
    <t>387-2026</t>
  </si>
  <si>
    <t>Gesamtkunstwerk s.r.o.</t>
  </si>
  <si>
    <t>Obrazový atlas dívky, která rozřezala knihovnu na části</t>
  </si>
  <si>
    <t>410-2026</t>
  </si>
  <si>
    <t>adventure agency s.r.o.</t>
  </si>
  <si>
    <t>HARABURDYtwinGO: (NE)hodvábna Cesta</t>
  </si>
  <si>
    <t>398-2026</t>
  </si>
  <si>
    <t>Mgr. Petr Pokovba</t>
  </si>
  <si>
    <t>CHVÁLY JIŽNÍCH ČECH – TŘI VEKTORY DOMOVA</t>
  </si>
  <si>
    <t>zbývá</t>
  </si>
  <si>
    <t>0-30</t>
  </si>
  <si>
    <t>0-20</t>
  </si>
  <si>
    <t>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</si>
</sst>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3">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10"/>
      <name val="Arial"/>
      <family val="2"/>
      <charset val="238"/>
    </font>
    <font>
      <sz val="9.5"/>
      <color rgb="FF000000"/>
      <name val="Arial"/>
      <family val="2"/>
      <charset val="238"/>
    </font>
    <font>
      <sz val="11"/>
      <color indexed="8"/>
      <name val="Calibri"/>
      <family val="2"/>
      <charset val="238"/>
    </font>
    <font>
      <sz val="8"/>
      <name val="Calibri"/>
      <family val="2"/>
      <charset val="238"/>
      <scheme val="minor"/>
    </font>
    <font>
      <sz val="9.5"/>
      <color rgb="FF000000"/>
      <name val="Arial"/>
      <family val="2"/>
    </font>
    <font>
      <sz val="9.5"/>
      <name val="Arial"/>
      <family val="2"/>
    </font>
    <font>
      <sz val="9.5"/>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top style="thin">
        <color rgb="FFB4B4B4"/>
      </top>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rgb="FFB4B4B4"/>
      </left>
      <right/>
      <top/>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rgb="FFB4B4B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0" tint="-0.24994659260841701"/>
      </left>
      <right style="thin">
        <color theme="0" tint="-0.24994659260841701"/>
      </right>
      <top style="thin">
        <color theme="0" tint="-0.24994659260841701"/>
      </top>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0" tint="-0.24994659260841701"/>
      </left>
      <right style="thin">
        <color theme="0" tint="-0.24994659260841701"/>
      </right>
      <top/>
      <bottom style="thin">
        <color indexed="64"/>
      </bottom>
      <diagonal/>
    </border>
    <border>
      <left style="thin">
        <color theme="2" tint="-0.24994659260841701"/>
      </left>
      <right style="thin">
        <color rgb="FFB4B4B4"/>
      </right>
      <top style="thin">
        <color rgb="FFB4B4B4"/>
      </top>
      <bottom style="thin">
        <color indexed="64"/>
      </bottom>
      <diagonal/>
    </border>
    <border>
      <left style="thin">
        <color rgb="FFB4B4B4"/>
      </left>
      <right style="thin">
        <color theme="0" tint="-0.24994659260841701"/>
      </right>
      <top style="thin">
        <color theme="2" tint="-0.249977111117893"/>
      </top>
      <bottom style="thin">
        <color theme="2" tint="-0.249977111117893"/>
      </bottom>
      <diagonal/>
    </border>
  </borders>
  <cellStyleXfs count="4">
    <xf numFmtId="0" fontId="0" fillId="0" borderId="0"/>
    <xf numFmtId="164" fontId="4" fillId="0" borderId="0" applyFont="0" applyFill="0" applyBorder="0" applyAlignment="0" applyProtection="0"/>
    <xf numFmtId="0" fontId="8" fillId="0" borderId="0" applyFill="0" applyProtection="0"/>
    <xf numFmtId="9" fontId="4" fillId="0" borderId="0" applyFont="0" applyFill="0" applyBorder="0" applyAlignment="0" applyProtection="0"/>
  </cellStyleXfs>
  <cellXfs count="100">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6" fillId="2" borderId="0" xfId="0" applyFont="1" applyFill="1" applyAlignment="1">
      <alignment horizontal="left" vertical="top"/>
    </xf>
    <xf numFmtId="3" fontId="6" fillId="2" borderId="0" xfId="0" applyNumberFormat="1" applyFont="1" applyFill="1" applyAlignment="1">
      <alignment horizontal="right" vertical="top"/>
    </xf>
    <xf numFmtId="3" fontId="6" fillId="2" borderId="0" xfId="0" applyNumberFormat="1" applyFont="1" applyFill="1" applyAlignment="1">
      <alignment horizontal="left" vertical="top"/>
    </xf>
    <xf numFmtId="2" fontId="3" fillId="0" borderId="2" xfId="0" applyNumberFormat="1" applyFont="1" applyBorder="1" applyAlignment="1">
      <alignment horizontal="left" vertical="top"/>
    </xf>
    <xf numFmtId="0" fontId="3" fillId="0" borderId="2" xfId="0" applyFont="1" applyBorder="1" applyAlignment="1">
      <alignment horizontal="center"/>
    </xf>
    <xf numFmtId="0" fontId="3" fillId="0" borderId="2" xfId="0" applyFont="1" applyBorder="1" applyAlignment="1">
      <alignment horizontal="left"/>
    </xf>
    <xf numFmtId="0" fontId="3" fillId="0" borderId="2" xfId="0" applyFont="1" applyBorder="1"/>
    <xf numFmtId="3" fontId="3" fillId="0" borderId="2" xfId="0" applyNumberFormat="1" applyFont="1" applyBorder="1" applyAlignment="1">
      <alignment horizontal="right"/>
    </xf>
    <xf numFmtId="0" fontId="1" fillId="2" borderId="3" xfId="0" applyFont="1" applyFill="1" applyBorder="1" applyAlignment="1">
      <alignment horizontal="left" vertical="top" wrapText="1"/>
    </xf>
    <xf numFmtId="0" fontId="1" fillId="2" borderId="1" xfId="0" applyFont="1" applyFill="1" applyBorder="1" applyAlignment="1">
      <alignment vertical="top" wrapText="1"/>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1" fillId="2" borderId="10" xfId="0" applyFont="1" applyFill="1" applyBorder="1" applyAlignment="1">
      <alignment vertical="top" wrapText="1"/>
    </xf>
    <xf numFmtId="2" fontId="3" fillId="0" borderId="17" xfId="0" applyNumberFormat="1" applyFont="1" applyBorder="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vertical="top" wrapText="1"/>
    </xf>
    <xf numFmtId="0" fontId="7" fillId="0" borderId="0" xfId="0" applyFont="1" applyAlignment="1">
      <alignment horizontal="left" vertical="top" wrapText="1"/>
    </xf>
    <xf numFmtId="0" fontId="3" fillId="2" borderId="0" xfId="0" applyFont="1" applyFill="1" applyAlignment="1">
      <alignment horizontal="center" vertical="top"/>
    </xf>
    <xf numFmtId="0" fontId="3" fillId="2" borderId="6" xfId="0" applyFont="1" applyFill="1" applyBorder="1" applyAlignment="1">
      <alignment horizontal="center" vertical="top"/>
    </xf>
    <xf numFmtId="0" fontId="1" fillId="0" borderId="0" xfId="0" applyFont="1" applyAlignment="1">
      <alignment horizontal="left" vertical="top"/>
    </xf>
    <xf numFmtId="0" fontId="10" fillId="0" borderId="18" xfId="0" applyFont="1" applyBorder="1" applyAlignment="1">
      <alignment wrapText="1"/>
    </xf>
    <xf numFmtId="3" fontId="10" fillId="0" borderId="18" xfId="0" applyNumberFormat="1" applyFont="1" applyBorder="1" applyAlignment="1">
      <alignment wrapText="1"/>
    </xf>
    <xf numFmtId="2" fontId="11" fillId="0" borderId="2" xfId="0" applyNumberFormat="1" applyFont="1" applyBorder="1" applyAlignment="1">
      <alignment horizontal="left" vertical="top"/>
    </xf>
    <xf numFmtId="2" fontId="11" fillId="0" borderId="17" xfId="0" applyNumberFormat="1" applyFont="1" applyBorder="1" applyAlignment="1">
      <alignment horizontal="left" vertical="top"/>
    </xf>
    <xf numFmtId="3" fontId="11" fillId="0" borderId="2" xfId="0" applyNumberFormat="1" applyFont="1" applyBorder="1" applyAlignment="1">
      <alignment horizontal="right" vertical="top"/>
    </xf>
    <xf numFmtId="3" fontId="11" fillId="0" borderId="2" xfId="0" applyNumberFormat="1" applyFont="1" applyBorder="1" applyAlignment="1">
      <alignment horizontal="center" vertical="top"/>
    </xf>
    <xf numFmtId="0" fontId="10" fillId="0" borderId="18" xfId="0" applyFont="1" applyBorder="1" applyAlignment="1">
      <alignment horizontal="center" wrapText="1"/>
    </xf>
    <xf numFmtId="9" fontId="10" fillId="0" borderId="18" xfId="0" applyNumberFormat="1" applyFont="1" applyBorder="1" applyAlignment="1">
      <alignment horizontal="center" wrapText="1"/>
    </xf>
    <xf numFmtId="9" fontId="11" fillId="2" borderId="1" xfId="0" applyNumberFormat="1" applyFont="1" applyFill="1" applyBorder="1" applyAlignment="1">
      <alignment horizontal="center" vertical="top"/>
    </xf>
    <xf numFmtId="14" fontId="10" fillId="0" borderId="18" xfId="0" applyNumberFormat="1" applyFont="1" applyBorder="1" applyAlignment="1">
      <alignment horizontal="right" vertical="top" wrapText="1"/>
    </xf>
    <xf numFmtId="14" fontId="11" fillId="2" borderId="3" xfId="0" applyNumberFormat="1" applyFont="1" applyFill="1" applyBorder="1" applyAlignment="1">
      <alignment horizontal="right" vertical="top"/>
    </xf>
    <xf numFmtId="9" fontId="11" fillId="2" borderId="3" xfId="3" applyFont="1" applyFill="1" applyBorder="1" applyAlignment="1">
      <alignment horizontal="right" vertical="top"/>
    </xf>
    <xf numFmtId="0" fontId="11" fillId="2" borderId="0" xfId="0" applyFont="1" applyFill="1" applyAlignment="1">
      <alignment horizontal="left" vertical="top"/>
    </xf>
    <xf numFmtId="0" fontId="10" fillId="0" borderId="18" xfId="0" applyFont="1" applyBorder="1"/>
    <xf numFmtId="3" fontId="10" fillId="0" borderId="18" xfId="0" applyNumberFormat="1" applyFont="1" applyBorder="1"/>
    <xf numFmtId="14" fontId="10" fillId="0" borderId="18" xfId="0" applyNumberFormat="1" applyFont="1" applyBorder="1" applyAlignment="1">
      <alignment horizontal="center"/>
    </xf>
    <xf numFmtId="9" fontId="10" fillId="0" borderId="18" xfId="0" applyNumberFormat="1" applyFont="1" applyBorder="1" applyAlignment="1">
      <alignment horizontal="center"/>
    </xf>
    <xf numFmtId="14" fontId="10" fillId="0" borderId="18" xfId="0" applyNumberFormat="1" applyFont="1" applyBorder="1" applyAlignment="1">
      <alignment horizontal="right" vertical="top"/>
    </xf>
    <xf numFmtId="3" fontId="10" fillId="2" borderId="18" xfId="0" applyNumberFormat="1" applyFont="1" applyFill="1" applyBorder="1" applyAlignment="1">
      <alignment wrapText="1"/>
    </xf>
    <xf numFmtId="3" fontId="10" fillId="2" borderId="18" xfId="0" applyNumberFormat="1" applyFont="1" applyFill="1" applyBorder="1"/>
    <xf numFmtId="9" fontId="10" fillId="2" borderId="18" xfId="0" applyNumberFormat="1" applyFont="1" applyFill="1" applyBorder="1" applyAlignment="1">
      <alignment horizontal="center" wrapText="1"/>
    </xf>
    <xf numFmtId="3" fontId="10" fillId="0" borderId="0" xfId="0" applyNumberFormat="1" applyFont="1" applyAlignment="1">
      <alignment wrapText="1"/>
    </xf>
    <xf numFmtId="3" fontId="10" fillId="0" borderId="24" xfId="0" applyNumberFormat="1" applyFont="1" applyBorder="1" applyAlignment="1">
      <alignment wrapText="1"/>
    </xf>
    <xf numFmtId="3" fontId="12" fillId="0" borderId="18" xfId="0" applyNumberFormat="1" applyFont="1" applyBorder="1"/>
    <xf numFmtId="0" fontId="11" fillId="2" borderId="11" xfId="0" applyFont="1" applyFill="1" applyBorder="1" applyAlignment="1">
      <alignment horizontal="center" vertical="top"/>
    </xf>
    <xf numFmtId="0" fontId="11" fillId="2" borderId="1" xfId="0" applyFont="1" applyFill="1" applyBorder="1" applyAlignment="1">
      <alignment horizontal="center" vertical="top"/>
    </xf>
    <xf numFmtId="0" fontId="11" fillId="2" borderId="3" xfId="0" applyFont="1" applyFill="1" applyBorder="1" applyAlignment="1">
      <alignment horizontal="right" vertical="top"/>
    </xf>
    <xf numFmtId="0" fontId="10" fillId="0" borderId="18" xfId="0" applyFont="1" applyBorder="1" applyAlignment="1">
      <alignment horizontal="left" vertical="top" wrapText="1"/>
    </xf>
    <xf numFmtId="0" fontId="10" fillId="0" borderId="19" xfId="0" applyFont="1" applyBorder="1" applyAlignment="1">
      <alignment wrapText="1"/>
    </xf>
    <xf numFmtId="3" fontId="11" fillId="0" borderId="18" xfId="0" applyNumberFormat="1" applyFont="1" applyBorder="1" applyAlignment="1">
      <alignment horizontal="right"/>
    </xf>
    <xf numFmtId="3" fontId="10" fillId="0" borderId="19" xfId="0" applyNumberFormat="1" applyFont="1" applyBorder="1" applyAlignment="1">
      <alignment wrapText="1"/>
    </xf>
    <xf numFmtId="2" fontId="11" fillId="0" borderId="20" xfId="0" applyNumberFormat="1" applyFont="1" applyBorder="1" applyAlignment="1">
      <alignment horizontal="left" vertical="top"/>
    </xf>
    <xf numFmtId="3" fontId="11" fillId="0" borderId="20" xfId="0" applyNumberFormat="1" applyFont="1" applyBorder="1" applyAlignment="1">
      <alignment horizontal="right" vertical="top"/>
    </xf>
    <xf numFmtId="0" fontId="11" fillId="2" borderId="2" xfId="0" applyFont="1" applyFill="1" applyBorder="1" applyAlignment="1">
      <alignment horizontal="left" vertical="top"/>
    </xf>
    <xf numFmtId="0" fontId="10" fillId="0" borderId="19" xfId="0" applyFont="1" applyBorder="1" applyAlignment="1">
      <alignment horizontal="center" wrapText="1"/>
    </xf>
    <xf numFmtId="9" fontId="11" fillId="0" borderId="19" xfId="0" applyNumberFormat="1" applyFont="1" applyBorder="1" applyAlignment="1">
      <alignment horizontal="center" wrapText="1"/>
    </xf>
    <xf numFmtId="0" fontId="11" fillId="2" borderId="3" xfId="0" applyFont="1" applyFill="1" applyBorder="1" applyAlignment="1">
      <alignment horizontal="center" vertical="top"/>
    </xf>
    <xf numFmtId="14" fontId="10" fillId="0" borderId="19" xfId="0" applyNumberFormat="1" applyFont="1" applyBorder="1" applyAlignment="1">
      <alignment horizontal="right" vertical="top" wrapText="1"/>
    </xf>
    <xf numFmtId="0" fontId="11" fillId="0" borderId="0" xfId="0" applyFont="1" applyAlignment="1">
      <alignment horizontal="left" vertical="top"/>
    </xf>
    <xf numFmtId="0" fontId="10" fillId="0" borderId="21" xfId="0" applyFont="1" applyBorder="1" applyAlignment="1">
      <alignment wrapText="1"/>
    </xf>
    <xf numFmtId="3" fontId="10" fillId="0" borderId="22" xfId="0" applyNumberFormat="1" applyFont="1" applyBorder="1" applyAlignment="1">
      <alignment wrapText="1"/>
    </xf>
    <xf numFmtId="3" fontId="10" fillId="0" borderId="21" xfId="0" applyNumberFormat="1" applyFont="1" applyBorder="1" applyAlignment="1">
      <alignment wrapText="1"/>
    </xf>
    <xf numFmtId="2" fontId="11" fillId="0" borderId="21" xfId="0" applyNumberFormat="1" applyFont="1" applyBorder="1" applyAlignment="1">
      <alignment horizontal="left" vertical="top"/>
    </xf>
    <xf numFmtId="3" fontId="11" fillId="0" borderId="21" xfId="0" applyNumberFormat="1" applyFont="1" applyBorder="1" applyAlignment="1">
      <alignment horizontal="right" vertical="top"/>
    </xf>
    <xf numFmtId="3" fontId="11" fillId="0" borderId="21" xfId="0" applyNumberFormat="1" applyFont="1" applyBorder="1" applyAlignment="1">
      <alignment horizontal="center" vertical="top"/>
    </xf>
    <xf numFmtId="0" fontId="10" fillId="0" borderId="21" xfId="0" applyFont="1" applyBorder="1" applyAlignment="1">
      <alignment horizontal="center" wrapText="1"/>
    </xf>
    <xf numFmtId="0" fontId="11" fillId="2" borderId="21" xfId="0" applyFont="1" applyFill="1" applyBorder="1" applyAlignment="1">
      <alignment horizontal="center" vertical="top"/>
    </xf>
    <xf numFmtId="9" fontId="11" fillId="0" borderId="21" xfId="0" applyNumberFormat="1" applyFont="1" applyBorder="1" applyAlignment="1">
      <alignment horizontal="center" wrapText="1"/>
    </xf>
    <xf numFmtId="14" fontId="10" fillId="0" borderId="21" xfId="0" applyNumberFormat="1" applyFont="1" applyBorder="1" applyAlignment="1">
      <alignment horizontal="right" vertical="top" wrapText="1"/>
    </xf>
    <xf numFmtId="0" fontId="11" fillId="2" borderId="21" xfId="0" applyFont="1" applyFill="1" applyBorder="1" applyAlignment="1">
      <alignment horizontal="right" vertical="top"/>
    </xf>
    <xf numFmtId="9" fontId="11" fillId="2" borderId="23" xfId="3" applyFont="1" applyFill="1" applyBorder="1" applyAlignment="1">
      <alignment horizontal="right" vertical="top"/>
    </xf>
    <xf numFmtId="0" fontId="11" fillId="3" borderId="0" xfId="0" applyFont="1" applyFill="1" applyAlignment="1">
      <alignment horizontal="left" vertical="top"/>
    </xf>
    <xf numFmtId="3" fontId="3" fillId="2" borderId="0" xfId="0" applyNumberFormat="1" applyFont="1" applyFill="1" applyAlignment="1">
      <alignment horizontal="right" vertical="top"/>
    </xf>
    <xf numFmtId="3" fontId="3" fillId="2" borderId="0" xfId="0" applyNumberFormat="1" applyFont="1" applyFill="1" applyAlignment="1">
      <alignment horizontal="left" vertical="top"/>
    </xf>
    <xf numFmtId="0" fontId="1" fillId="2" borderId="3" xfId="0" applyFont="1" applyFill="1" applyBorder="1" applyAlignment="1">
      <alignment horizontal="left" vertical="top" wrapText="1"/>
    </xf>
    <xf numFmtId="0" fontId="1" fillId="2" borderId="13" xfId="0" applyFont="1" applyFill="1" applyBorder="1" applyAlignment="1">
      <alignment horizontal="left" vertical="top" wrapText="1"/>
    </xf>
    <xf numFmtId="0" fontId="3" fillId="2" borderId="0" xfId="0" applyFont="1" applyFill="1" applyAlignment="1">
      <alignment horizontal="left" vertical="top" wrapText="1"/>
    </xf>
    <xf numFmtId="0" fontId="7" fillId="0" borderId="0" xfId="0" applyFont="1" applyAlignment="1">
      <alignment horizontal="left" vertical="top" wrapText="1"/>
    </xf>
    <xf numFmtId="0" fontId="1" fillId="2" borderId="10" xfId="0" applyFont="1" applyFill="1" applyBorder="1" applyAlignment="1">
      <alignment horizontal="center" vertical="top"/>
    </xf>
    <xf numFmtId="0" fontId="1" fillId="2" borderId="9" xfId="0" applyFont="1" applyFill="1" applyBorder="1" applyAlignment="1">
      <alignment horizontal="center" vertical="top"/>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xf>
    <xf numFmtId="0" fontId="1" fillId="2" borderId="9" xfId="0" applyFont="1" applyFill="1" applyBorder="1" applyAlignment="1">
      <alignment horizontal="left" vertical="top"/>
    </xf>
    <xf numFmtId="0" fontId="1" fillId="2" borderId="0" xfId="0" applyFont="1" applyFill="1" applyAlignment="1">
      <alignment horizontal="left" vertical="top" wrapText="1"/>
    </xf>
    <xf numFmtId="0" fontId="3" fillId="2" borderId="0" xfId="0" applyFont="1" applyFill="1" applyAlignment="1">
      <alignment horizontal="left" vertical="top"/>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2" fontId="1" fillId="2" borderId="3" xfId="0" applyNumberFormat="1" applyFont="1" applyFill="1" applyBorder="1" applyAlignment="1">
      <alignment horizontal="left" vertical="top" wrapText="1"/>
    </xf>
    <xf numFmtId="2" fontId="1" fillId="2" borderId="13" xfId="0" applyNumberFormat="1" applyFont="1" applyFill="1" applyBorder="1" applyAlignment="1">
      <alignment horizontal="left" vertical="top" wrapText="1"/>
    </xf>
    <xf numFmtId="2" fontId="1" fillId="2" borderId="16" xfId="0" applyNumberFormat="1" applyFont="1" applyFill="1" applyBorder="1" applyAlignment="1">
      <alignment horizontal="left" vertical="top" wrapText="1"/>
    </xf>
  </cellXfs>
  <cellStyles count="4">
    <cellStyle name="Čárka 2" xfId="1" xr:uid="{00000000-0005-0000-0000-000000000000}"/>
    <cellStyle name="Normální" xfId="0" builtinId="0"/>
    <cellStyle name="Normální 2" xfId="2" xr:uid="{1186FFC1-50D8-41A4-837A-E340FC74D25E}"/>
    <cellStyle name="Procenta" xfId="3" builtinId="5"/>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O41"/>
  <sheetViews>
    <sheetView tabSelected="1" topLeftCell="E14" zoomScale="70" zoomScaleNormal="70" workbookViewId="0">
      <selection activeCell="U27" sqref="U27"/>
    </sheetView>
  </sheetViews>
  <sheetFormatPr defaultColWidth="9.140625" defaultRowHeight="12.75" customHeight="1"/>
  <cols>
    <col min="1" max="1" width="11.42578125" style="2" customWidth="1"/>
    <col min="2" max="2" width="30" style="2" bestFit="1" customWidth="1"/>
    <col min="3" max="3" width="42" style="2" customWidth="1"/>
    <col min="4" max="4" width="15.42578125" style="2" customWidth="1"/>
    <col min="5" max="5" width="15" style="2" customWidth="1"/>
    <col min="6" max="7" width="9.42578125" style="2" customWidth="1"/>
    <col min="8" max="8" width="10" style="2" customWidth="1"/>
    <col min="9" max="12" width="9.42578125" style="2" customWidth="1"/>
    <col min="13" max="15" width="14.42578125" style="2" customWidth="1"/>
    <col min="16" max="19" width="13.42578125" style="2" customWidth="1"/>
    <col min="20" max="20" width="13.42578125" style="21" customWidth="1"/>
    <col min="21" max="22" width="13.42578125" style="2" customWidth="1"/>
    <col min="23" max="16384" width="9.140625" style="2"/>
  </cols>
  <sheetData>
    <row r="1" spans="1:22" ht="38.25" customHeight="1">
      <c r="A1" s="1" t="s">
        <v>0</v>
      </c>
    </row>
    <row r="2" spans="1:22" ht="15" customHeight="1">
      <c r="A2" s="3" t="s">
        <v>1</v>
      </c>
      <c r="D2" s="23" t="s">
        <v>2</v>
      </c>
    </row>
    <row r="3" spans="1:22" ht="15" customHeight="1">
      <c r="A3" s="3" t="s">
        <v>3</v>
      </c>
      <c r="D3" s="81" t="s">
        <v>4</v>
      </c>
      <c r="E3" s="81"/>
      <c r="F3" s="81"/>
      <c r="G3" s="81"/>
      <c r="H3" s="81"/>
      <c r="I3" s="81"/>
      <c r="J3" s="81"/>
      <c r="K3" s="81"/>
      <c r="L3" s="81"/>
      <c r="M3" s="81"/>
      <c r="N3" s="20"/>
      <c r="O3" s="20"/>
    </row>
    <row r="4" spans="1:22" ht="15" customHeight="1">
      <c r="A4" s="3" t="s">
        <v>5</v>
      </c>
      <c r="D4" s="80" t="s">
        <v>6</v>
      </c>
      <c r="E4" s="80"/>
      <c r="F4" s="80"/>
      <c r="G4" s="80"/>
      <c r="H4" s="80"/>
      <c r="I4" s="80"/>
      <c r="J4" s="80"/>
      <c r="K4" s="80"/>
      <c r="L4" s="80"/>
      <c r="M4" s="80"/>
      <c r="N4" s="18"/>
      <c r="O4" s="18"/>
    </row>
    <row r="5" spans="1:22" ht="15" customHeight="1">
      <c r="A5" s="3" t="s">
        <v>7</v>
      </c>
      <c r="D5" s="80" t="s">
        <v>8</v>
      </c>
      <c r="E5" s="80"/>
      <c r="F5" s="80"/>
      <c r="G5" s="80"/>
      <c r="H5" s="80"/>
      <c r="I5" s="80"/>
      <c r="J5" s="80"/>
      <c r="K5" s="80"/>
      <c r="L5" s="80"/>
      <c r="M5" s="80"/>
      <c r="N5" s="18"/>
      <c r="O5" s="18"/>
    </row>
    <row r="6" spans="1:22" ht="15.95" customHeight="1">
      <c r="A6" s="3" t="s">
        <v>9</v>
      </c>
      <c r="D6" s="80" t="s">
        <v>10</v>
      </c>
      <c r="E6" s="80"/>
      <c r="F6" s="80"/>
      <c r="G6" s="80"/>
      <c r="H6" s="80"/>
      <c r="I6" s="80"/>
      <c r="J6" s="80"/>
      <c r="K6" s="80"/>
      <c r="L6" s="80"/>
      <c r="M6" s="80"/>
      <c r="N6" s="18"/>
      <c r="O6" s="18"/>
    </row>
    <row r="7" spans="1:22" ht="27.75" customHeight="1">
      <c r="A7" s="92" t="s">
        <v>11</v>
      </c>
      <c r="B7" s="92"/>
      <c r="C7" s="92"/>
      <c r="D7" s="93"/>
      <c r="E7" s="93"/>
      <c r="F7" s="93"/>
      <c r="G7" s="93"/>
      <c r="H7" s="93"/>
      <c r="I7" s="93"/>
      <c r="J7" s="93"/>
      <c r="K7" s="93"/>
      <c r="L7" s="93"/>
      <c r="M7" s="93"/>
    </row>
    <row r="8" spans="1:22" ht="14.45" customHeight="1">
      <c r="A8" s="3" t="s">
        <v>12</v>
      </c>
      <c r="D8" s="3" t="s">
        <v>13</v>
      </c>
      <c r="E8" s="18"/>
      <c r="F8" s="18"/>
      <c r="G8" s="18"/>
      <c r="H8" s="18"/>
      <c r="I8" s="18"/>
      <c r="J8" s="18"/>
      <c r="K8" s="18"/>
      <c r="L8" s="18"/>
      <c r="M8" s="18"/>
      <c r="N8" s="18"/>
      <c r="O8" s="18"/>
    </row>
    <row r="9" spans="1:22" ht="28.5" customHeight="1">
      <c r="D9" s="80" t="s">
        <v>14</v>
      </c>
      <c r="E9" s="80"/>
      <c r="F9" s="80"/>
      <c r="G9" s="80"/>
      <c r="H9" s="80"/>
      <c r="I9" s="80"/>
      <c r="J9" s="80"/>
      <c r="K9" s="80"/>
      <c r="L9" s="80"/>
      <c r="M9" s="80"/>
      <c r="N9" s="18"/>
      <c r="O9" s="18"/>
    </row>
    <row r="10" spans="1:22" ht="39.950000000000003" customHeight="1">
      <c r="D10" s="80" t="s">
        <v>15</v>
      </c>
      <c r="E10" s="80"/>
      <c r="F10" s="80"/>
      <c r="G10" s="80"/>
      <c r="H10" s="80"/>
      <c r="I10" s="80"/>
      <c r="J10" s="80"/>
      <c r="K10" s="80"/>
      <c r="L10" s="80"/>
      <c r="M10" s="80"/>
      <c r="N10" s="18"/>
      <c r="O10" s="18"/>
    </row>
    <row r="11" spans="1:22" ht="27" customHeight="1">
      <c r="D11" s="80" t="s">
        <v>16</v>
      </c>
      <c r="E11" s="80"/>
      <c r="F11" s="80"/>
      <c r="G11" s="80"/>
      <c r="H11" s="80"/>
      <c r="I11" s="80"/>
      <c r="J11" s="80"/>
      <c r="K11" s="80"/>
      <c r="L11" s="80"/>
      <c r="M11" s="80"/>
      <c r="N11" s="18"/>
      <c r="O11" s="18"/>
    </row>
    <row r="12" spans="1:22" ht="26.45" customHeight="1">
      <c r="D12" s="19"/>
      <c r="E12" s="80" t="s">
        <v>17</v>
      </c>
      <c r="F12" s="80"/>
      <c r="G12" s="80"/>
      <c r="H12" s="80"/>
      <c r="I12" s="80"/>
      <c r="J12" s="80"/>
      <c r="K12" s="80"/>
      <c r="L12" s="80"/>
      <c r="M12" s="80"/>
      <c r="N12" s="18"/>
      <c r="O12" s="18"/>
    </row>
    <row r="13" spans="1:22" ht="26.25" customHeight="1">
      <c r="D13" s="80" t="s">
        <v>18</v>
      </c>
      <c r="E13" s="80"/>
      <c r="F13" s="80"/>
      <c r="G13" s="80"/>
      <c r="H13" s="80"/>
      <c r="I13" s="80"/>
      <c r="J13" s="80"/>
      <c r="K13" s="80"/>
      <c r="L13" s="80"/>
      <c r="M13" s="80"/>
      <c r="N13" s="18"/>
      <c r="O13" s="18"/>
    </row>
    <row r="14" spans="1:22" ht="15" customHeight="1">
      <c r="A14" s="3"/>
      <c r="D14" s="2" t="s">
        <v>19</v>
      </c>
    </row>
    <row r="15" spans="1:22" ht="15" customHeight="1">
      <c r="A15" s="3"/>
      <c r="G15" s="3"/>
      <c r="H15" s="3"/>
      <c r="I15" s="3"/>
      <c r="M15" s="15"/>
    </row>
    <row r="16" spans="1:22" ht="15" customHeight="1">
      <c r="A16" s="94" t="s">
        <v>20</v>
      </c>
      <c r="B16" s="78" t="s">
        <v>21</v>
      </c>
      <c r="C16" s="78" t="s">
        <v>22</v>
      </c>
      <c r="D16" s="78" t="s">
        <v>23</v>
      </c>
      <c r="E16" s="97" t="s">
        <v>24</v>
      </c>
      <c r="F16" s="90" t="s">
        <v>25</v>
      </c>
      <c r="G16" s="91"/>
      <c r="H16" s="91"/>
      <c r="I16" s="91"/>
      <c r="J16" s="91"/>
      <c r="K16" s="91"/>
      <c r="L16" s="78" t="s">
        <v>26</v>
      </c>
      <c r="M16" s="78" t="s">
        <v>27</v>
      </c>
      <c r="N16" s="78" t="s">
        <v>28</v>
      </c>
      <c r="O16" s="78" t="s">
        <v>29</v>
      </c>
      <c r="P16" s="78" t="s">
        <v>30</v>
      </c>
      <c r="Q16" s="78" t="s">
        <v>31</v>
      </c>
      <c r="R16" s="85" t="s">
        <v>32</v>
      </c>
      <c r="S16" s="85" t="s">
        <v>33</v>
      </c>
      <c r="T16" s="78" t="s">
        <v>34</v>
      </c>
      <c r="U16" s="78" t="s">
        <v>35</v>
      </c>
      <c r="V16" s="78" t="s">
        <v>36</v>
      </c>
    </row>
    <row r="17" spans="1:22" ht="14.45" customHeight="1">
      <c r="A17" s="95"/>
      <c r="B17" s="79"/>
      <c r="C17" s="79"/>
      <c r="D17" s="79"/>
      <c r="E17" s="98"/>
      <c r="F17" s="87" t="s">
        <v>37</v>
      </c>
      <c r="G17" s="88"/>
      <c r="H17" s="82" t="s">
        <v>38</v>
      </c>
      <c r="I17" s="83"/>
      <c r="J17" s="83"/>
      <c r="K17" s="83"/>
      <c r="L17" s="79"/>
      <c r="M17" s="79"/>
      <c r="N17" s="79"/>
      <c r="O17" s="79"/>
      <c r="P17" s="79"/>
      <c r="Q17" s="79"/>
      <c r="R17" s="86"/>
      <c r="S17" s="86"/>
      <c r="T17" s="79"/>
      <c r="U17" s="79"/>
      <c r="V17" s="79"/>
    </row>
    <row r="18" spans="1:22" ht="78" customHeight="1">
      <c r="A18" s="95"/>
      <c r="B18" s="79"/>
      <c r="C18" s="79"/>
      <c r="D18" s="79"/>
      <c r="E18" s="98"/>
      <c r="F18" s="13" t="s">
        <v>39</v>
      </c>
      <c r="G18" s="13" t="s">
        <v>40</v>
      </c>
      <c r="H18" s="13" t="s">
        <v>41</v>
      </c>
      <c r="I18" s="13" t="s">
        <v>42</v>
      </c>
      <c r="J18" s="13" t="s">
        <v>43</v>
      </c>
      <c r="K18" s="16" t="s">
        <v>44</v>
      </c>
      <c r="L18" s="84"/>
      <c r="M18" s="79"/>
      <c r="N18" s="79"/>
      <c r="O18" s="79"/>
      <c r="P18" s="79"/>
      <c r="Q18" s="79"/>
      <c r="R18" s="86"/>
      <c r="S18" s="86"/>
      <c r="T18" s="79"/>
      <c r="U18" s="79"/>
      <c r="V18" s="79"/>
    </row>
    <row r="19" spans="1:22" ht="30.95" customHeight="1">
      <c r="A19" s="96"/>
      <c r="B19" s="89"/>
      <c r="C19" s="89"/>
      <c r="D19" s="89"/>
      <c r="E19" s="99"/>
      <c r="F19" s="12" t="s">
        <v>45</v>
      </c>
      <c r="G19" s="12" t="s">
        <v>46</v>
      </c>
      <c r="H19" s="12" t="s">
        <v>47</v>
      </c>
      <c r="I19" s="12" t="s">
        <v>47</v>
      </c>
      <c r="J19" s="12" t="s">
        <v>46</v>
      </c>
      <c r="K19" s="12" t="s">
        <v>47</v>
      </c>
      <c r="L19" s="12"/>
      <c r="M19" s="89"/>
      <c r="N19" s="89"/>
      <c r="O19" s="89"/>
      <c r="P19" s="84"/>
      <c r="Q19" s="84"/>
      <c r="R19" s="86"/>
      <c r="S19" s="86"/>
      <c r="T19" s="79"/>
      <c r="U19" s="79"/>
      <c r="V19" s="79"/>
    </row>
    <row r="20" spans="1:22" s="36" customFormat="1" ht="12">
      <c r="A20" s="24" t="s">
        <v>48</v>
      </c>
      <c r="B20" s="24" t="s">
        <v>49</v>
      </c>
      <c r="C20" s="24" t="s">
        <v>50</v>
      </c>
      <c r="D20" s="25">
        <v>12750000</v>
      </c>
      <c r="E20" s="25">
        <v>2000000</v>
      </c>
      <c r="F20" s="26">
        <v>28.2</v>
      </c>
      <c r="G20" s="26">
        <v>19</v>
      </c>
      <c r="H20" s="26">
        <v>9</v>
      </c>
      <c r="I20" s="26">
        <v>8.1999999999999993</v>
      </c>
      <c r="J20" s="26">
        <v>18</v>
      </c>
      <c r="K20" s="26">
        <v>6</v>
      </c>
      <c r="L20" s="27">
        <f t="shared" ref="L20:L39" si="0">SUM(F20:K20)</f>
        <v>88.4</v>
      </c>
      <c r="M20" s="28">
        <v>2000000</v>
      </c>
      <c r="N20" s="29" t="s">
        <v>51</v>
      </c>
      <c r="O20" s="29" t="s">
        <v>51</v>
      </c>
      <c r="P20" s="30" t="s">
        <v>52</v>
      </c>
      <c r="Q20" s="30" t="s">
        <v>52</v>
      </c>
      <c r="R20" s="31">
        <v>0.59</v>
      </c>
      <c r="S20" s="32">
        <v>0.9</v>
      </c>
      <c r="T20" s="33">
        <v>47026</v>
      </c>
      <c r="U20" s="34">
        <v>47848</v>
      </c>
      <c r="V20" s="35">
        <f t="shared" ref="V20:V39" si="1">M20/(0.8*D20)</f>
        <v>0.19607843137254902</v>
      </c>
    </row>
    <row r="21" spans="1:22" s="36" customFormat="1" ht="12">
      <c r="A21" s="37" t="s">
        <v>53</v>
      </c>
      <c r="B21" s="37" t="s">
        <v>54</v>
      </c>
      <c r="C21" s="37" t="s">
        <v>55</v>
      </c>
      <c r="D21" s="38">
        <v>5010000</v>
      </c>
      <c r="E21" s="38">
        <v>2000000</v>
      </c>
      <c r="F21" s="26">
        <v>27.8</v>
      </c>
      <c r="G21" s="26">
        <v>16</v>
      </c>
      <c r="H21" s="26">
        <v>9.1999999999999993</v>
      </c>
      <c r="I21" s="26">
        <v>8.1999999999999993</v>
      </c>
      <c r="J21" s="26">
        <v>17</v>
      </c>
      <c r="K21" s="26">
        <v>8</v>
      </c>
      <c r="L21" s="27">
        <f t="shared" si="0"/>
        <v>86.2</v>
      </c>
      <c r="M21" s="28">
        <v>2000000</v>
      </c>
      <c r="N21" s="29" t="s">
        <v>51</v>
      </c>
      <c r="O21" s="29" t="s">
        <v>51</v>
      </c>
      <c r="P21" s="39" t="s">
        <v>52</v>
      </c>
      <c r="Q21" s="30" t="s">
        <v>52</v>
      </c>
      <c r="R21" s="40">
        <v>0.66</v>
      </c>
      <c r="S21" s="32">
        <v>0.9</v>
      </c>
      <c r="T21" s="41">
        <v>46736</v>
      </c>
      <c r="U21" s="34">
        <v>47848</v>
      </c>
      <c r="V21" s="35">
        <f t="shared" si="1"/>
        <v>0.49900199600798401</v>
      </c>
    </row>
    <row r="22" spans="1:22" s="36" customFormat="1" ht="12">
      <c r="A22" s="24" t="s">
        <v>56</v>
      </c>
      <c r="B22" s="24" t="s">
        <v>57</v>
      </c>
      <c r="C22" s="24" t="s">
        <v>58</v>
      </c>
      <c r="D22" s="25">
        <v>11336760</v>
      </c>
      <c r="E22" s="25">
        <v>2200000</v>
      </c>
      <c r="F22" s="26">
        <v>28.6</v>
      </c>
      <c r="G22" s="26">
        <v>17.399999999999999</v>
      </c>
      <c r="H22" s="26">
        <v>9</v>
      </c>
      <c r="I22" s="26">
        <v>9</v>
      </c>
      <c r="J22" s="26">
        <v>17.2</v>
      </c>
      <c r="K22" s="26">
        <v>5</v>
      </c>
      <c r="L22" s="27">
        <f t="shared" si="0"/>
        <v>86.2</v>
      </c>
      <c r="M22" s="28">
        <v>2200000</v>
      </c>
      <c r="N22" s="29" t="s">
        <v>51</v>
      </c>
      <c r="O22" s="29" t="s">
        <v>51</v>
      </c>
      <c r="P22" s="30" t="s">
        <v>52</v>
      </c>
      <c r="Q22" s="30" t="s">
        <v>52</v>
      </c>
      <c r="R22" s="31">
        <v>0.66</v>
      </c>
      <c r="S22" s="32">
        <v>0.9</v>
      </c>
      <c r="T22" s="33">
        <v>47848</v>
      </c>
      <c r="U22" s="34">
        <v>47848</v>
      </c>
      <c r="V22" s="35">
        <f t="shared" si="1"/>
        <v>0.2425737159470607</v>
      </c>
    </row>
    <row r="23" spans="1:22" s="36" customFormat="1" ht="12">
      <c r="A23" s="24" t="s">
        <v>59</v>
      </c>
      <c r="B23" s="24" t="s">
        <v>60</v>
      </c>
      <c r="C23" s="24" t="s">
        <v>61</v>
      </c>
      <c r="D23" s="42">
        <v>9912500</v>
      </c>
      <c r="E23" s="43">
        <v>2500000</v>
      </c>
      <c r="F23" s="26">
        <v>26.8</v>
      </c>
      <c r="G23" s="26">
        <v>16.2</v>
      </c>
      <c r="H23" s="26">
        <v>9</v>
      </c>
      <c r="I23" s="26">
        <v>8</v>
      </c>
      <c r="J23" s="26">
        <v>17</v>
      </c>
      <c r="K23" s="26">
        <v>7</v>
      </c>
      <c r="L23" s="27">
        <f t="shared" si="0"/>
        <v>84</v>
      </c>
      <c r="M23" s="28">
        <v>2500000</v>
      </c>
      <c r="N23" s="29" t="s">
        <v>51</v>
      </c>
      <c r="O23" s="29" t="s">
        <v>51</v>
      </c>
      <c r="P23" s="39" t="s">
        <v>52</v>
      </c>
      <c r="Q23" s="30" t="s">
        <v>52</v>
      </c>
      <c r="R23" s="44">
        <v>0.46</v>
      </c>
      <c r="S23" s="32">
        <v>0.9</v>
      </c>
      <c r="T23" s="33">
        <v>47483</v>
      </c>
      <c r="U23" s="34">
        <v>47848</v>
      </c>
      <c r="V23" s="35">
        <f t="shared" si="1"/>
        <v>0.31525851197982346</v>
      </c>
    </row>
    <row r="24" spans="1:22" s="36" customFormat="1" ht="12.75" customHeight="1">
      <c r="A24" s="24" t="s">
        <v>62</v>
      </c>
      <c r="B24" s="24" t="s">
        <v>63</v>
      </c>
      <c r="C24" s="24" t="s">
        <v>64</v>
      </c>
      <c r="D24" s="45">
        <v>4270000</v>
      </c>
      <c r="E24" s="46">
        <v>1500000</v>
      </c>
      <c r="F24" s="26">
        <v>26.2</v>
      </c>
      <c r="G24" s="26">
        <v>15.6</v>
      </c>
      <c r="H24" s="26">
        <v>8</v>
      </c>
      <c r="I24" s="26">
        <v>7.8</v>
      </c>
      <c r="J24" s="26">
        <v>17</v>
      </c>
      <c r="K24" s="26">
        <v>8</v>
      </c>
      <c r="L24" s="27">
        <f t="shared" si="0"/>
        <v>82.6</v>
      </c>
      <c r="M24" s="28">
        <v>1500000</v>
      </c>
      <c r="N24" s="29" t="s">
        <v>51</v>
      </c>
      <c r="O24" s="29" t="s">
        <v>51</v>
      </c>
      <c r="P24" s="30" t="s">
        <v>52</v>
      </c>
      <c r="Q24" s="30" t="s">
        <v>52</v>
      </c>
      <c r="R24" s="31">
        <v>0.62</v>
      </c>
      <c r="S24" s="32">
        <v>0.9</v>
      </c>
      <c r="T24" s="33">
        <v>47483</v>
      </c>
      <c r="U24" s="34">
        <v>47848</v>
      </c>
      <c r="V24" s="35">
        <f t="shared" si="1"/>
        <v>0.43911007025761123</v>
      </c>
    </row>
    <row r="25" spans="1:22" s="36" customFormat="1" ht="12.75" customHeight="1">
      <c r="A25" s="24" t="s">
        <v>65</v>
      </c>
      <c r="B25" s="24" t="s">
        <v>66</v>
      </c>
      <c r="C25" s="24" t="s">
        <v>67</v>
      </c>
      <c r="D25" s="25">
        <v>3800000</v>
      </c>
      <c r="E25" s="25">
        <v>1700000</v>
      </c>
      <c r="F25" s="26">
        <v>26.2</v>
      </c>
      <c r="G25" s="26">
        <v>12.8</v>
      </c>
      <c r="H25" s="26">
        <v>9</v>
      </c>
      <c r="I25" s="26">
        <v>9</v>
      </c>
      <c r="J25" s="26">
        <v>18</v>
      </c>
      <c r="K25" s="26">
        <v>7</v>
      </c>
      <c r="L25" s="27">
        <f t="shared" si="0"/>
        <v>82</v>
      </c>
      <c r="M25" s="28">
        <v>1700000</v>
      </c>
      <c r="N25" s="29" t="s">
        <v>51</v>
      </c>
      <c r="O25" s="29" t="s">
        <v>51</v>
      </c>
      <c r="P25" s="39" t="s">
        <v>52</v>
      </c>
      <c r="Q25" s="30" t="s">
        <v>52</v>
      </c>
      <c r="R25" s="31">
        <v>0.49</v>
      </c>
      <c r="S25" s="32">
        <v>0.9</v>
      </c>
      <c r="T25" s="33">
        <v>46752</v>
      </c>
      <c r="U25" s="34">
        <v>47848</v>
      </c>
      <c r="V25" s="35">
        <f t="shared" si="1"/>
        <v>0.55921052631578949</v>
      </c>
    </row>
    <row r="26" spans="1:22" s="36" customFormat="1" ht="12.75" customHeight="1">
      <c r="A26" s="24" t="s">
        <v>68</v>
      </c>
      <c r="B26" s="24" t="s">
        <v>69</v>
      </c>
      <c r="C26" s="24" t="s">
        <v>70</v>
      </c>
      <c r="D26" s="25">
        <v>5387700</v>
      </c>
      <c r="E26" s="25">
        <v>1500000</v>
      </c>
      <c r="F26" s="26">
        <v>28.2</v>
      </c>
      <c r="G26" s="26">
        <v>16.2</v>
      </c>
      <c r="H26" s="26">
        <v>8</v>
      </c>
      <c r="I26" s="26">
        <v>7</v>
      </c>
      <c r="J26" s="26">
        <v>17</v>
      </c>
      <c r="K26" s="26">
        <v>5.2</v>
      </c>
      <c r="L26" s="27">
        <f t="shared" si="0"/>
        <v>81.600000000000009</v>
      </c>
      <c r="M26" s="28">
        <v>1500000</v>
      </c>
      <c r="N26" s="29" t="s">
        <v>51</v>
      </c>
      <c r="O26" s="29" t="s">
        <v>51</v>
      </c>
      <c r="P26" s="30" t="s">
        <v>52</v>
      </c>
      <c r="Q26" s="30" t="s">
        <v>52</v>
      </c>
      <c r="R26" s="31">
        <v>0.42</v>
      </c>
      <c r="S26" s="32">
        <v>0.9</v>
      </c>
      <c r="T26" s="33">
        <v>46428</v>
      </c>
      <c r="U26" s="34">
        <v>47848</v>
      </c>
      <c r="V26" s="35">
        <f t="shared" si="1"/>
        <v>0.34801492287989311</v>
      </c>
    </row>
    <row r="27" spans="1:22" s="36" customFormat="1" ht="12.75" customHeight="1">
      <c r="A27" s="24" t="s">
        <v>71</v>
      </c>
      <c r="B27" s="37" t="s">
        <v>72</v>
      </c>
      <c r="C27" s="24" t="s">
        <v>73</v>
      </c>
      <c r="D27" s="47">
        <v>4800000</v>
      </c>
      <c r="E27" s="47">
        <v>1500000</v>
      </c>
      <c r="F27" s="26">
        <v>23.6</v>
      </c>
      <c r="G27" s="26">
        <v>18.8</v>
      </c>
      <c r="H27" s="26">
        <v>9</v>
      </c>
      <c r="I27" s="26">
        <v>6</v>
      </c>
      <c r="J27" s="26">
        <v>18</v>
      </c>
      <c r="K27" s="26">
        <v>5</v>
      </c>
      <c r="L27" s="27">
        <f t="shared" si="0"/>
        <v>80.400000000000006</v>
      </c>
      <c r="M27" s="28">
        <v>1500000</v>
      </c>
      <c r="N27" s="29" t="s">
        <v>51</v>
      </c>
      <c r="O27" s="29" t="s">
        <v>51</v>
      </c>
      <c r="P27" s="39" t="s">
        <v>52</v>
      </c>
      <c r="Q27" s="30" t="s">
        <v>52</v>
      </c>
      <c r="R27" s="31">
        <v>0.31</v>
      </c>
      <c r="S27" s="32">
        <v>0.9</v>
      </c>
      <c r="T27" s="33">
        <v>46691</v>
      </c>
      <c r="U27" s="34">
        <v>47848</v>
      </c>
      <c r="V27" s="35">
        <f t="shared" si="1"/>
        <v>0.390625</v>
      </c>
    </row>
    <row r="28" spans="1:22" s="36" customFormat="1" ht="12.75" customHeight="1">
      <c r="A28" s="24" t="s">
        <v>74</v>
      </c>
      <c r="B28" s="24" t="s">
        <v>75</v>
      </c>
      <c r="C28" s="24" t="s">
        <v>76</v>
      </c>
      <c r="D28" s="25">
        <v>7500000</v>
      </c>
      <c r="E28" s="25">
        <v>2800000</v>
      </c>
      <c r="F28" s="26">
        <v>23.2</v>
      </c>
      <c r="G28" s="26">
        <v>16.600000000000001</v>
      </c>
      <c r="H28" s="26">
        <v>9</v>
      </c>
      <c r="I28" s="26">
        <v>8</v>
      </c>
      <c r="J28" s="26">
        <v>15</v>
      </c>
      <c r="K28" s="26">
        <v>8</v>
      </c>
      <c r="L28" s="27">
        <f t="shared" si="0"/>
        <v>79.8</v>
      </c>
      <c r="M28" s="28"/>
      <c r="N28" s="29" t="s">
        <v>51</v>
      </c>
      <c r="O28" s="29"/>
      <c r="P28" s="30" t="s">
        <v>52</v>
      </c>
      <c r="Q28" s="48"/>
      <c r="R28" s="31">
        <v>0.59</v>
      </c>
      <c r="S28" s="49"/>
      <c r="T28" s="33">
        <v>47848</v>
      </c>
      <c r="U28" s="50"/>
      <c r="V28" s="35">
        <f t="shared" si="1"/>
        <v>0</v>
      </c>
    </row>
    <row r="29" spans="1:22" s="36" customFormat="1" ht="12.75" customHeight="1">
      <c r="A29" s="24" t="s">
        <v>77</v>
      </c>
      <c r="B29" s="24" t="s">
        <v>78</v>
      </c>
      <c r="C29" s="24" t="s">
        <v>79</v>
      </c>
      <c r="D29" s="25">
        <v>5838000</v>
      </c>
      <c r="E29" s="25">
        <v>2500000</v>
      </c>
      <c r="F29" s="26">
        <v>22.2</v>
      </c>
      <c r="G29" s="26">
        <v>15.6</v>
      </c>
      <c r="H29" s="26">
        <v>7.4</v>
      </c>
      <c r="I29" s="26">
        <v>7.8</v>
      </c>
      <c r="J29" s="26">
        <v>15</v>
      </c>
      <c r="K29" s="26">
        <v>7</v>
      </c>
      <c r="L29" s="27">
        <f t="shared" si="0"/>
        <v>75</v>
      </c>
      <c r="M29" s="28"/>
      <c r="N29" s="29" t="s">
        <v>51</v>
      </c>
      <c r="O29" s="29"/>
      <c r="P29" s="39" t="s">
        <v>52</v>
      </c>
      <c r="Q29" s="48"/>
      <c r="R29" s="31">
        <v>0.49</v>
      </c>
      <c r="S29" s="49"/>
      <c r="T29" s="33">
        <v>47848</v>
      </c>
      <c r="U29" s="50"/>
      <c r="V29" s="35">
        <f t="shared" si="1"/>
        <v>0</v>
      </c>
    </row>
    <row r="30" spans="1:22" s="36" customFormat="1" ht="12.75" customHeight="1">
      <c r="A30" s="24" t="s">
        <v>80</v>
      </c>
      <c r="B30" s="24" t="s">
        <v>81</v>
      </c>
      <c r="C30" s="24" t="s">
        <v>82</v>
      </c>
      <c r="D30" s="25">
        <v>5945000</v>
      </c>
      <c r="E30" s="25">
        <v>2765000</v>
      </c>
      <c r="F30" s="26">
        <v>24.2</v>
      </c>
      <c r="G30" s="26">
        <v>11.8</v>
      </c>
      <c r="H30" s="26">
        <v>9</v>
      </c>
      <c r="I30" s="26">
        <v>7</v>
      </c>
      <c r="J30" s="26">
        <v>14.8</v>
      </c>
      <c r="K30" s="26">
        <v>6</v>
      </c>
      <c r="L30" s="27">
        <f t="shared" si="0"/>
        <v>72.8</v>
      </c>
      <c r="M30" s="28"/>
      <c r="N30" s="29" t="s">
        <v>51</v>
      </c>
      <c r="O30" s="29"/>
      <c r="P30" s="30" t="s">
        <v>52</v>
      </c>
      <c r="Q30" s="48"/>
      <c r="R30" s="31">
        <v>0.63</v>
      </c>
      <c r="S30" s="49"/>
      <c r="T30" s="33">
        <v>47208</v>
      </c>
      <c r="U30" s="50"/>
      <c r="V30" s="35">
        <f t="shared" si="1"/>
        <v>0</v>
      </c>
    </row>
    <row r="31" spans="1:22" s="36" customFormat="1" ht="12.75" customHeight="1">
      <c r="A31" s="24" t="s">
        <v>83</v>
      </c>
      <c r="B31" s="24" t="s">
        <v>84</v>
      </c>
      <c r="C31" s="24" t="s">
        <v>85</v>
      </c>
      <c r="D31" s="25">
        <v>5631000</v>
      </c>
      <c r="E31" s="42">
        <v>2300000</v>
      </c>
      <c r="F31" s="26">
        <v>22.4</v>
      </c>
      <c r="G31" s="26">
        <v>10</v>
      </c>
      <c r="H31" s="26">
        <v>9</v>
      </c>
      <c r="I31" s="26">
        <v>7.2</v>
      </c>
      <c r="J31" s="26">
        <v>17</v>
      </c>
      <c r="K31" s="26">
        <v>6</v>
      </c>
      <c r="L31" s="27">
        <f t="shared" si="0"/>
        <v>71.599999999999994</v>
      </c>
      <c r="M31" s="28"/>
      <c r="N31" s="29" t="s">
        <v>51</v>
      </c>
      <c r="O31" s="29"/>
      <c r="P31" s="30" t="s">
        <v>51</v>
      </c>
      <c r="Q31" s="48"/>
      <c r="R31" s="31">
        <v>0.62</v>
      </c>
      <c r="S31" s="49"/>
      <c r="T31" s="33">
        <v>46782</v>
      </c>
      <c r="U31" s="50"/>
      <c r="V31" s="35">
        <f t="shared" si="1"/>
        <v>0</v>
      </c>
    </row>
    <row r="32" spans="1:22" s="36" customFormat="1" ht="12.75" customHeight="1">
      <c r="A32" s="24" t="s">
        <v>86</v>
      </c>
      <c r="B32" s="24" t="s">
        <v>87</v>
      </c>
      <c r="C32" s="51" t="s">
        <v>88</v>
      </c>
      <c r="D32" s="25">
        <v>1336500</v>
      </c>
      <c r="E32" s="25">
        <v>852000</v>
      </c>
      <c r="F32" s="26">
        <v>26.8</v>
      </c>
      <c r="G32" s="26">
        <v>10</v>
      </c>
      <c r="H32" s="26">
        <v>5</v>
      </c>
      <c r="I32" s="26">
        <v>5.2</v>
      </c>
      <c r="J32" s="26">
        <v>16</v>
      </c>
      <c r="K32" s="26">
        <v>8</v>
      </c>
      <c r="L32" s="27">
        <f t="shared" si="0"/>
        <v>71</v>
      </c>
      <c r="M32" s="28"/>
      <c r="N32" s="29" t="s">
        <v>51</v>
      </c>
      <c r="O32" s="29"/>
      <c r="P32" s="30" t="s">
        <v>52</v>
      </c>
      <c r="Q32" s="48"/>
      <c r="R32" s="31">
        <v>0.67</v>
      </c>
      <c r="S32" s="49"/>
      <c r="T32" s="33">
        <v>46752</v>
      </c>
      <c r="U32" s="50"/>
      <c r="V32" s="35">
        <f t="shared" si="1"/>
        <v>0</v>
      </c>
    </row>
    <row r="33" spans="1:977" s="36" customFormat="1" ht="12.75" customHeight="1">
      <c r="A33" s="24" t="s">
        <v>89</v>
      </c>
      <c r="B33" s="24" t="s">
        <v>90</v>
      </c>
      <c r="C33" s="24" t="s">
        <v>91</v>
      </c>
      <c r="D33" s="25">
        <v>5560000</v>
      </c>
      <c r="E33" s="25">
        <v>1900000</v>
      </c>
      <c r="F33" s="26">
        <v>19.2</v>
      </c>
      <c r="G33" s="26">
        <v>15.8</v>
      </c>
      <c r="H33" s="26">
        <v>8</v>
      </c>
      <c r="I33" s="26">
        <v>6</v>
      </c>
      <c r="J33" s="26">
        <v>14</v>
      </c>
      <c r="K33" s="26">
        <v>6</v>
      </c>
      <c r="L33" s="27">
        <f t="shared" si="0"/>
        <v>69</v>
      </c>
      <c r="M33" s="28"/>
      <c r="N33" s="29" t="s">
        <v>51</v>
      </c>
      <c r="O33" s="29"/>
      <c r="P33" s="30" t="s">
        <v>52</v>
      </c>
      <c r="Q33" s="48"/>
      <c r="R33" s="31">
        <v>0.71</v>
      </c>
      <c r="S33" s="49"/>
      <c r="T33" s="33">
        <v>46661</v>
      </c>
      <c r="U33" s="50"/>
      <c r="V33" s="35">
        <f t="shared" si="1"/>
        <v>0</v>
      </c>
    </row>
    <row r="34" spans="1:977" s="36" customFormat="1" ht="12.75" customHeight="1">
      <c r="A34" s="24" t="s">
        <v>92</v>
      </c>
      <c r="B34" s="37" t="s">
        <v>93</v>
      </c>
      <c r="C34" s="24" t="s">
        <v>94</v>
      </c>
      <c r="D34" s="25">
        <v>8405400</v>
      </c>
      <c r="E34" s="25">
        <v>1000000</v>
      </c>
      <c r="F34" s="26">
        <v>22.4</v>
      </c>
      <c r="G34" s="26">
        <v>14.2</v>
      </c>
      <c r="H34" s="26">
        <v>7</v>
      </c>
      <c r="I34" s="26">
        <v>7</v>
      </c>
      <c r="J34" s="26">
        <v>14.4</v>
      </c>
      <c r="K34" s="26">
        <v>4</v>
      </c>
      <c r="L34" s="27">
        <f t="shared" si="0"/>
        <v>69</v>
      </c>
      <c r="M34" s="28"/>
      <c r="N34" s="29" t="s">
        <v>51</v>
      </c>
      <c r="O34" s="29"/>
      <c r="P34" s="30" t="s">
        <v>52</v>
      </c>
      <c r="Q34" s="48"/>
      <c r="R34" s="31">
        <v>0.42</v>
      </c>
      <c r="S34" s="49"/>
      <c r="T34" s="33">
        <v>46519</v>
      </c>
      <c r="U34" s="50"/>
      <c r="V34" s="35">
        <f t="shared" si="1"/>
        <v>0</v>
      </c>
    </row>
    <row r="35" spans="1:977" s="36" customFormat="1" ht="12.75" customHeight="1">
      <c r="A35" s="24" t="s">
        <v>95</v>
      </c>
      <c r="B35" s="24" t="s">
        <v>96</v>
      </c>
      <c r="C35" s="24" t="s">
        <v>97</v>
      </c>
      <c r="D35" s="42">
        <v>3225000</v>
      </c>
      <c r="E35" s="25">
        <v>1905000</v>
      </c>
      <c r="F35" s="26">
        <v>19</v>
      </c>
      <c r="G35" s="26">
        <v>9.6</v>
      </c>
      <c r="H35" s="26">
        <v>7</v>
      </c>
      <c r="I35" s="26">
        <v>5</v>
      </c>
      <c r="J35" s="26">
        <v>14</v>
      </c>
      <c r="K35" s="26">
        <v>7</v>
      </c>
      <c r="L35" s="27">
        <f t="shared" si="0"/>
        <v>61.6</v>
      </c>
      <c r="M35" s="28"/>
      <c r="N35" s="29" t="s">
        <v>51</v>
      </c>
      <c r="O35" s="29"/>
      <c r="P35" s="30" t="s">
        <v>52</v>
      </c>
      <c r="Q35" s="48"/>
      <c r="R35" s="31">
        <v>0.75</v>
      </c>
      <c r="S35" s="49"/>
      <c r="T35" s="33">
        <v>46874</v>
      </c>
      <c r="U35" s="50"/>
      <c r="V35" s="35">
        <f t="shared" si="1"/>
        <v>0</v>
      </c>
    </row>
    <row r="36" spans="1:977" s="36" customFormat="1" ht="12.75" customHeight="1">
      <c r="A36" s="24" t="s">
        <v>98</v>
      </c>
      <c r="B36" s="24" t="s">
        <v>99</v>
      </c>
      <c r="C36" s="24" t="s">
        <v>100</v>
      </c>
      <c r="D36" s="25">
        <v>6347600</v>
      </c>
      <c r="E36" s="25">
        <v>3200000</v>
      </c>
      <c r="F36" s="26">
        <v>12.4</v>
      </c>
      <c r="G36" s="26">
        <v>10.199999999999999</v>
      </c>
      <c r="H36" s="26">
        <v>5</v>
      </c>
      <c r="I36" s="26">
        <v>4</v>
      </c>
      <c r="J36" s="26">
        <v>10.4</v>
      </c>
      <c r="K36" s="26">
        <v>10</v>
      </c>
      <c r="L36" s="27">
        <f t="shared" si="0"/>
        <v>52</v>
      </c>
      <c r="M36" s="28"/>
      <c r="N36" s="29" t="s">
        <v>51</v>
      </c>
      <c r="O36" s="29"/>
      <c r="P36" s="30" t="s">
        <v>52</v>
      </c>
      <c r="Q36" s="48"/>
      <c r="R36" s="31">
        <v>0.68</v>
      </c>
      <c r="S36" s="49"/>
      <c r="T36" s="33">
        <v>46997</v>
      </c>
      <c r="U36" s="50"/>
      <c r="V36" s="35">
        <f t="shared" si="1"/>
        <v>0</v>
      </c>
    </row>
    <row r="37" spans="1:977" s="36" customFormat="1" ht="12.75" customHeight="1">
      <c r="A37" s="24" t="s">
        <v>101</v>
      </c>
      <c r="B37" s="24" t="s">
        <v>102</v>
      </c>
      <c r="C37" s="37" t="s">
        <v>103</v>
      </c>
      <c r="D37" s="25">
        <v>3503840</v>
      </c>
      <c r="E37" s="25">
        <v>2633840</v>
      </c>
      <c r="F37" s="26">
        <v>15</v>
      </c>
      <c r="G37" s="26">
        <v>9</v>
      </c>
      <c r="H37" s="26">
        <v>5</v>
      </c>
      <c r="I37" s="26">
        <v>5</v>
      </c>
      <c r="J37" s="26">
        <v>12.8</v>
      </c>
      <c r="K37" s="26">
        <v>4</v>
      </c>
      <c r="L37" s="27">
        <f t="shared" si="0"/>
        <v>50.8</v>
      </c>
      <c r="M37" s="28"/>
      <c r="N37" s="29" t="s">
        <v>51</v>
      </c>
      <c r="O37" s="29"/>
      <c r="P37" s="30" t="s">
        <v>52</v>
      </c>
      <c r="Q37" s="48"/>
      <c r="R37" s="31">
        <v>0.75</v>
      </c>
      <c r="S37" s="49"/>
      <c r="T37" s="33">
        <v>46751</v>
      </c>
      <c r="U37" s="50"/>
      <c r="V37" s="35">
        <f t="shared" si="1"/>
        <v>0</v>
      </c>
    </row>
    <row r="38" spans="1:977" s="36" customFormat="1" ht="12.75" customHeight="1">
      <c r="A38" s="52" t="s">
        <v>104</v>
      </c>
      <c r="B38" s="52" t="s">
        <v>105</v>
      </c>
      <c r="C38" s="52" t="s">
        <v>106</v>
      </c>
      <c r="D38" s="53">
        <v>1980000</v>
      </c>
      <c r="E38" s="54">
        <v>1700000</v>
      </c>
      <c r="F38" s="55">
        <v>10.4</v>
      </c>
      <c r="G38" s="55">
        <v>13.6</v>
      </c>
      <c r="H38" s="55">
        <v>3</v>
      </c>
      <c r="I38" s="55">
        <v>3</v>
      </c>
      <c r="J38" s="55">
        <v>6</v>
      </c>
      <c r="K38" s="55">
        <v>2</v>
      </c>
      <c r="L38" s="55">
        <f t="shared" si="0"/>
        <v>38</v>
      </c>
      <c r="M38" s="56"/>
      <c r="N38" s="29" t="s">
        <v>51</v>
      </c>
      <c r="O38" s="57"/>
      <c r="P38" s="58" t="s">
        <v>51</v>
      </c>
      <c r="Q38" s="48"/>
      <c r="R38" s="59">
        <v>0.9</v>
      </c>
      <c r="S38" s="60"/>
      <c r="T38" s="61">
        <v>47041</v>
      </c>
      <c r="U38" s="50"/>
      <c r="V38" s="35">
        <f t="shared" si="1"/>
        <v>0</v>
      </c>
      <c r="W38" s="62"/>
    </row>
    <row r="39" spans="1:977" s="75" customFormat="1" ht="12.75" customHeight="1">
      <c r="A39" s="63" t="s">
        <v>107</v>
      </c>
      <c r="B39" s="63" t="s">
        <v>108</v>
      </c>
      <c r="C39" s="63" t="s">
        <v>109</v>
      </c>
      <c r="D39" s="64">
        <v>2613250</v>
      </c>
      <c r="E39" s="65">
        <v>1900000</v>
      </c>
      <c r="F39" s="66">
        <v>6.4</v>
      </c>
      <c r="G39" s="66">
        <v>7.4</v>
      </c>
      <c r="H39" s="66">
        <v>4</v>
      </c>
      <c r="I39" s="66">
        <v>4</v>
      </c>
      <c r="J39" s="66">
        <v>9.6</v>
      </c>
      <c r="K39" s="66">
        <v>2</v>
      </c>
      <c r="L39" s="66">
        <f t="shared" si="0"/>
        <v>33.4</v>
      </c>
      <c r="M39" s="67"/>
      <c r="N39" s="68" t="s">
        <v>51</v>
      </c>
      <c r="O39" s="68"/>
      <c r="P39" s="69" t="s">
        <v>52</v>
      </c>
      <c r="Q39" s="70"/>
      <c r="R39" s="71">
        <v>0.87</v>
      </c>
      <c r="S39" s="70"/>
      <c r="T39" s="72">
        <v>46721</v>
      </c>
      <c r="U39" s="73"/>
      <c r="V39" s="74">
        <f t="shared" si="1"/>
        <v>0</v>
      </c>
      <c r="W39" s="36"/>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2"/>
      <c r="LQ39" s="62"/>
      <c r="LR39" s="62"/>
      <c r="LS39" s="62"/>
      <c r="LT39" s="62"/>
      <c r="LU39" s="62"/>
      <c r="LV39" s="62"/>
      <c r="LW39" s="62"/>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62"/>
      <c r="ON39" s="62"/>
      <c r="OO39" s="62"/>
      <c r="OP39" s="62"/>
      <c r="OQ39" s="62"/>
      <c r="OR39" s="62"/>
      <c r="OS39" s="62"/>
      <c r="OT39" s="62"/>
      <c r="OU39" s="62"/>
      <c r="OV39" s="62"/>
      <c r="OW39" s="62"/>
      <c r="OX39" s="62"/>
      <c r="OY39" s="62"/>
      <c r="OZ39" s="62"/>
      <c r="PA39" s="62"/>
      <c r="PB39" s="62"/>
      <c r="PC39" s="62"/>
      <c r="PD39" s="62"/>
      <c r="PE39" s="62"/>
      <c r="PF39" s="62"/>
      <c r="PG39" s="62"/>
      <c r="PH39" s="62"/>
      <c r="PI39" s="62"/>
      <c r="PJ39" s="62"/>
      <c r="PK39" s="62"/>
      <c r="PL39" s="62"/>
      <c r="PM39" s="62"/>
      <c r="PN39" s="62"/>
      <c r="PO39" s="62"/>
      <c r="PP39" s="62"/>
      <c r="PQ39" s="62"/>
      <c r="PR39" s="62"/>
      <c r="PS39" s="62"/>
      <c r="PT39" s="62"/>
      <c r="PU39" s="62"/>
      <c r="PV39" s="62"/>
      <c r="PW39" s="62"/>
      <c r="PX39" s="62"/>
      <c r="PY39" s="62"/>
      <c r="PZ39" s="62"/>
      <c r="QA39" s="62"/>
      <c r="QB39" s="62"/>
      <c r="QC39" s="62"/>
      <c r="QD39" s="62"/>
      <c r="QE39" s="62"/>
      <c r="QF39" s="62"/>
      <c r="QG39" s="62"/>
      <c r="QH39" s="62"/>
      <c r="QI39" s="62"/>
      <c r="QJ39" s="62"/>
      <c r="QK39" s="62"/>
      <c r="QL39" s="62"/>
      <c r="QM39" s="62"/>
      <c r="QN39" s="62"/>
      <c r="QO39" s="62"/>
      <c r="QP39" s="62"/>
      <c r="QQ39" s="62"/>
      <c r="QR39" s="62"/>
      <c r="QS39" s="62"/>
      <c r="QT39" s="62"/>
      <c r="QU39" s="62"/>
      <c r="QV39" s="62"/>
      <c r="QW39" s="62"/>
      <c r="QX39" s="62"/>
      <c r="QY39" s="62"/>
      <c r="QZ39" s="62"/>
      <c r="RA39" s="62"/>
      <c r="RB39" s="62"/>
      <c r="RC39" s="62"/>
      <c r="RD39" s="62"/>
      <c r="RE39" s="62"/>
      <c r="RF39" s="62"/>
      <c r="RG39" s="62"/>
      <c r="RH39" s="62"/>
      <c r="RI39" s="62"/>
      <c r="RJ39" s="62"/>
      <c r="RK39" s="62"/>
      <c r="RL39" s="62"/>
      <c r="RM39" s="62"/>
      <c r="RN39" s="62"/>
      <c r="RO39" s="62"/>
      <c r="RP39" s="62"/>
      <c r="RQ39" s="62"/>
      <c r="RR39" s="62"/>
      <c r="RS39" s="62"/>
      <c r="RT39" s="62"/>
      <c r="RU39" s="62"/>
      <c r="RV39" s="62"/>
      <c r="RW39" s="62"/>
      <c r="RX39" s="62"/>
      <c r="RY39" s="62"/>
      <c r="RZ39" s="62"/>
      <c r="SA39" s="62"/>
      <c r="SB39" s="62"/>
      <c r="SC39" s="62"/>
      <c r="SD39" s="62"/>
      <c r="SE39" s="62"/>
      <c r="SF39" s="62"/>
      <c r="SG39" s="62"/>
      <c r="SH39" s="62"/>
      <c r="SI39" s="62"/>
      <c r="SJ39" s="62"/>
      <c r="SK39" s="62"/>
      <c r="SL39" s="62"/>
      <c r="SM39" s="62"/>
      <c r="SN39" s="62"/>
      <c r="SO39" s="62"/>
      <c r="SP39" s="62"/>
      <c r="SQ39" s="62"/>
      <c r="SR39" s="62"/>
      <c r="SS39" s="62"/>
      <c r="ST39" s="62"/>
      <c r="SU39" s="62"/>
      <c r="SV39" s="62"/>
      <c r="SW39" s="62"/>
      <c r="SX39" s="62"/>
      <c r="SY39" s="62"/>
      <c r="SZ39" s="62"/>
      <c r="TA39" s="62"/>
      <c r="TB39" s="62"/>
      <c r="TC39" s="62"/>
      <c r="TD39" s="62"/>
      <c r="TE39" s="62"/>
      <c r="TF39" s="62"/>
      <c r="TG39" s="62"/>
      <c r="TH39" s="62"/>
      <c r="TI39" s="62"/>
      <c r="TJ39" s="62"/>
      <c r="TK39" s="62"/>
      <c r="TL39" s="62"/>
      <c r="TM39" s="62"/>
      <c r="TN39" s="62"/>
      <c r="TO39" s="62"/>
      <c r="TP39" s="62"/>
      <c r="TQ39" s="62"/>
      <c r="TR39" s="62"/>
      <c r="TS39" s="62"/>
      <c r="TT39" s="62"/>
      <c r="TU39" s="62"/>
      <c r="TV39" s="62"/>
      <c r="TW39" s="62"/>
      <c r="TX39" s="62"/>
      <c r="TY39" s="62"/>
      <c r="TZ39" s="62"/>
      <c r="UA39" s="62"/>
      <c r="UB39" s="62"/>
      <c r="UC39" s="62"/>
      <c r="UD39" s="62"/>
      <c r="UE39" s="62"/>
      <c r="UF39" s="62"/>
      <c r="UG39" s="62"/>
      <c r="UH39" s="62"/>
      <c r="UI39" s="62"/>
      <c r="UJ39" s="62"/>
      <c r="UK39" s="62"/>
      <c r="UL39" s="62"/>
      <c r="UM39" s="62"/>
      <c r="UN39" s="62"/>
      <c r="UO39" s="62"/>
      <c r="UP39" s="62"/>
      <c r="UQ39" s="62"/>
      <c r="UR39" s="62"/>
      <c r="US39" s="62"/>
      <c r="UT39" s="62"/>
      <c r="UU39" s="62"/>
      <c r="UV39" s="62"/>
      <c r="UW39" s="62"/>
      <c r="UX39" s="62"/>
      <c r="UY39" s="62"/>
      <c r="UZ39" s="62"/>
      <c r="VA39" s="62"/>
      <c r="VB39" s="62"/>
      <c r="VC39" s="62"/>
      <c r="VD39" s="62"/>
      <c r="VE39" s="62"/>
      <c r="VF39" s="62"/>
      <c r="VG39" s="62"/>
      <c r="VH39" s="62"/>
      <c r="VI39" s="62"/>
      <c r="VJ39" s="62"/>
      <c r="VK39" s="62"/>
      <c r="VL39" s="62"/>
      <c r="VM39" s="62"/>
      <c r="VN39" s="62"/>
      <c r="VO39" s="62"/>
      <c r="VP39" s="62"/>
      <c r="VQ39" s="62"/>
      <c r="VR39" s="62"/>
      <c r="VS39" s="62"/>
      <c r="VT39" s="62"/>
      <c r="VU39" s="62"/>
      <c r="VV39" s="62"/>
      <c r="VW39" s="62"/>
      <c r="VX39" s="62"/>
      <c r="VY39" s="62"/>
      <c r="VZ39" s="62"/>
      <c r="WA39" s="62"/>
      <c r="WB39" s="62"/>
      <c r="WC39" s="62"/>
      <c r="WD39" s="62"/>
      <c r="WE39" s="62"/>
      <c r="WF39" s="62"/>
      <c r="WG39" s="62"/>
      <c r="WH39" s="62"/>
      <c r="WI39" s="62"/>
      <c r="WJ39" s="62"/>
      <c r="WK39" s="62"/>
      <c r="WL39" s="62"/>
      <c r="WM39" s="62"/>
      <c r="WN39" s="62"/>
      <c r="WO39" s="62"/>
      <c r="WP39" s="62"/>
      <c r="WQ39" s="62"/>
      <c r="WR39" s="62"/>
      <c r="WS39" s="62"/>
      <c r="WT39" s="62"/>
      <c r="WU39" s="62"/>
      <c r="WV39" s="62"/>
      <c r="WW39" s="62"/>
      <c r="WX39" s="62"/>
      <c r="WY39" s="62"/>
      <c r="WZ39" s="62"/>
      <c r="XA39" s="62"/>
      <c r="XB39" s="62"/>
      <c r="XC39" s="62"/>
      <c r="XD39" s="62"/>
      <c r="XE39" s="62"/>
      <c r="XF39" s="62"/>
      <c r="XG39" s="62"/>
      <c r="XH39" s="62"/>
      <c r="XI39" s="62"/>
      <c r="XJ39" s="62"/>
      <c r="XK39" s="62"/>
      <c r="XL39" s="62"/>
      <c r="XM39" s="62"/>
      <c r="XN39" s="62"/>
      <c r="XO39" s="62"/>
      <c r="XP39" s="62"/>
      <c r="XQ39" s="62"/>
      <c r="XR39" s="62"/>
      <c r="XS39" s="62"/>
      <c r="XT39" s="62"/>
      <c r="XU39" s="62"/>
      <c r="XV39" s="62"/>
      <c r="XW39" s="62"/>
      <c r="XX39" s="62"/>
      <c r="XY39" s="62"/>
      <c r="XZ39" s="62"/>
      <c r="YA39" s="62"/>
      <c r="YB39" s="62"/>
      <c r="YC39" s="62"/>
      <c r="YD39" s="62"/>
      <c r="YE39" s="62"/>
      <c r="YF39" s="62"/>
      <c r="YG39" s="62"/>
      <c r="YH39" s="62"/>
      <c r="YI39" s="62"/>
      <c r="YJ39" s="62"/>
      <c r="YK39" s="62"/>
      <c r="YL39" s="62"/>
      <c r="YM39" s="62"/>
      <c r="YN39" s="62"/>
      <c r="YO39" s="62"/>
      <c r="YP39" s="62"/>
      <c r="YQ39" s="62"/>
      <c r="YR39" s="62"/>
      <c r="YS39" s="62"/>
      <c r="YT39" s="62"/>
      <c r="YU39" s="62"/>
      <c r="YV39" s="62"/>
      <c r="YW39" s="62"/>
      <c r="YX39" s="62"/>
      <c r="YY39" s="62"/>
      <c r="YZ39" s="62"/>
      <c r="ZA39" s="62"/>
      <c r="ZB39" s="62"/>
      <c r="ZC39" s="62"/>
      <c r="ZD39" s="62"/>
      <c r="ZE39" s="62"/>
      <c r="ZF39" s="62"/>
      <c r="ZG39" s="62"/>
      <c r="ZH39" s="62"/>
      <c r="ZI39" s="62"/>
      <c r="ZJ39" s="62"/>
      <c r="ZK39" s="62"/>
      <c r="ZL39" s="62"/>
      <c r="ZM39" s="62"/>
      <c r="ZN39" s="62"/>
      <c r="ZO39" s="62"/>
      <c r="ZP39" s="62"/>
      <c r="ZQ39" s="62"/>
      <c r="ZR39" s="62"/>
      <c r="ZS39" s="62"/>
      <c r="ZT39" s="62"/>
      <c r="ZU39" s="62"/>
      <c r="ZV39" s="62"/>
      <c r="ZW39" s="62"/>
      <c r="ZX39" s="62"/>
      <c r="ZY39" s="62"/>
      <c r="ZZ39" s="62"/>
      <c r="AAA39" s="62"/>
      <c r="AAB39" s="62"/>
      <c r="AAC39" s="62"/>
      <c r="AAD39" s="62"/>
      <c r="AAE39" s="62"/>
      <c r="AAF39" s="62"/>
      <c r="AAG39" s="62"/>
      <c r="AAH39" s="62"/>
      <c r="AAI39" s="62"/>
      <c r="AAJ39" s="62"/>
      <c r="AAK39" s="62"/>
      <c r="AAL39" s="62"/>
      <c r="AAM39" s="62"/>
      <c r="AAN39" s="62"/>
      <c r="AAO39" s="62"/>
      <c r="AAP39" s="62"/>
      <c r="AAQ39" s="62"/>
      <c r="AAR39" s="62"/>
      <c r="AAS39" s="62"/>
      <c r="AAT39" s="62"/>
      <c r="AAU39" s="62"/>
      <c r="AAV39" s="62"/>
      <c r="AAW39" s="62"/>
      <c r="AAX39" s="62"/>
      <c r="AAY39" s="62"/>
      <c r="AAZ39" s="62"/>
      <c r="ABA39" s="62"/>
      <c r="ABB39" s="62"/>
      <c r="ABC39" s="62"/>
      <c r="ABD39" s="62"/>
      <c r="ABE39" s="62"/>
      <c r="ABF39" s="62"/>
      <c r="ABG39" s="62"/>
      <c r="ABH39" s="62"/>
      <c r="ABI39" s="62"/>
      <c r="ABJ39" s="62"/>
      <c r="ABK39" s="62"/>
      <c r="ABL39" s="62"/>
      <c r="ABM39" s="62"/>
      <c r="ABN39" s="62"/>
      <c r="ABO39" s="62"/>
      <c r="ABP39" s="62"/>
      <c r="ABQ39" s="62"/>
      <c r="ABR39" s="62"/>
      <c r="ABS39" s="62"/>
      <c r="ABT39" s="62"/>
      <c r="ABU39" s="62"/>
      <c r="ABV39" s="62"/>
      <c r="ABW39" s="62"/>
      <c r="ABX39" s="62"/>
      <c r="ABY39" s="62"/>
      <c r="ABZ39" s="62"/>
      <c r="ACA39" s="62"/>
      <c r="ACB39" s="62"/>
      <c r="ACC39" s="62"/>
      <c r="ACD39" s="62"/>
      <c r="ACE39" s="62"/>
      <c r="ACF39" s="62"/>
      <c r="ACG39" s="62"/>
      <c r="ACH39" s="62"/>
      <c r="ACI39" s="62"/>
      <c r="ACJ39" s="62"/>
      <c r="ACK39" s="62"/>
      <c r="ACL39" s="62"/>
      <c r="ACM39" s="62"/>
      <c r="ACN39" s="62"/>
      <c r="ACO39" s="62"/>
      <c r="ACP39" s="62"/>
      <c r="ACQ39" s="62"/>
      <c r="ACR39" s="62"/>
      <c r="ACS39" s="62"/>
      <c r="ACT39" s="62"/>
      <c r="ACU39" s="62"/>
      <c r="ACV39" s="62"/>
      <c r="ACW39" s="62"/>
      <c r="ACX39" s="62"/>
      <c r="ACY39" s="62"/>
      <c r="ACZ39" s="62"/>
      <c r="ADA39" s="62"/>
      <c r="ADB39" s="62"/>
      <c r="ADC39" s="62"/>
      <c r="ADD39" s="62"/>
      <c r="ADE39" s="62"/>
      <c r="ADF39" s="62"/>
      <c r="ADG39" s="62"/>
      <c r="ADH39" s="62"/>
      <c r="ADI39" s="62"/>
      <c r="ADJ39" s="62"/>
      <c r="ADK39" s="62"/>
      <c r="ADL39" s="62"/>
      <c r="ADM39" s="62"/>
      <c r="ADN39" s="62"/>
      <c r="ADO39" s="62"/>
      <c r="ADP39" s="62"/>
      <c r="ADQ39" s="62"/>
      <c r="ADR39" s="62"/>
      <c r="ADS39" s="62"/>
      <c r="ADT39" s="62"/>
      <c r="ADU39" s="62"/>
      <c r="ADV39" s="62"/>
      <c r="ADW39" s="62"/>
      <c r="ADX39" s="62"/>
      <c r="ADY39" s="62"/>
      <c r="ADZ39" s="62"/>
      <c r="AEA39" s="62"/>
      <c r="AEB39" s="62"/>
      <c r="AEC39" s="62"/>
      <c r="AED39" s="62"/>
      <c r="AEE39" s="62"/>
      <c r="AEF39" s="62"/>
      <c r="AEG39" s="62"/>
      <c r="AEH39" s="62"/>
      <c r="AEI39" s="62"/>
      <c r="AEJ39" s="62"/>
      <c r="AEK39" s="62"/>
      <c r="AEL39" s="62"/>
      <c r="AEM39" s="62"/>
      <c r="AEN39" s="62"/>
      <c r="AEO39" s="62"/>
      <c r="AEP39" s="62"/>
      <c r="AEQ39" s="62"/>
      <c r="AER39" s="62"/>
      <c r="AES39" s="62"/>
      <c r="AET39" s="62"/>
      <c r="AEU39" s="62"/>
      <c r="AEV39" s="62"/>
      <c r="AEW39" s="62"/>
      <c r="AEX39" s="62"/>
      <c r="AEY39" s="62"/>
      <c r="AEZ39" s="62"/>
      <c r="AFA39" s="62"/>
      <c r="AFB39" s="62"/>
      <c r="AFC39" s="62"/>
      <c r="AFD39" s="62"/>
      <c r="AFE39" s="62"/>
      <c r="AFF39" s="62"/>
      <c r="AFG39" s="62"/>
      <c r="AFH39" s="62"/>
      <c r="AFI39" s="62"/>
      <c r="AFJ39" s="62"/>
      <c r="AFK39" s="62"/>
      <c r="AFL39" s="62"/>
      <c r="AFM39" s="62"/>
      <c r="AFN39" s="62"/>
      <c r="AFO39" s="62"/>
      <c r="AFP39" s="62"/>
      <c r="AFQ39" s="62"/>
      <c r="AFR39" s="62"/>
      <c r="AFS39" s="62"/>
      <c r="AFT39" s="62"/>
      <c r="AFU39" s="62"/>
      <c r="AFV39" s="62"/>
      <c r="AFW39" s="62"/>
      <c r="AFX39" s="62"/>
      <c r="AFY39" s="62"/>
      <c r="AFZ39" s="62"/>
      <c r="AGA39" s="62"/>
      <c r="AGB39" s="62"/>
      <c r="AGC39" s="62"/>
      <c r="AGD39" s="62"/>
      <c r="AGE39" s="62"/>
      <c r="AGF39" s="62"/>
      <c r="AGG39" s="62"/>
      <c r="AGH39" s="62"/>
      <c r="AGI39" s="62"/>
      <c r="AGJ39" s="62"/>
      <c r="AGK39" s="62"/>
      <c r="AGL39" s="62"/>
      <c r="AGM39" s="62"/>
      <c r="AGN39" s="62"/>
      <c r="AGO39" s="62"/>
      <c r="AGP39" s="62"/>
      <c r="AGQ39" s="62"/>
      <c r="AGR39" s="62"/>
      <c r="AGS39" s="62"/>
      <c r="AGT39" s="62"/>
      <c r="AGU39" s="62"/>
      <c r="AGV39" s="62"/>
      <c r="AGW39" s="62"/>
      <c r="AGX39" s="62"/>
      <c r="AGY39" s="62"/>
      <c r="AGZ39" s="62"/>
      <c r="AHA39" s="62"/>
      <c r="AHB39" s="62"/>
      <c r="AHC39" s="62"/>
      <c r="AHD39" s="62"/>
      <c r="AHE39" s="62"/>
      <c r="AHF39" s="62"/>
      <c r="AHG39" s="62"/>
      <c r="AHH39" s="62"/>
      <c r="AHI39" s="62"/>
      <c r="AHJ39" s="62"/>
      <c r="AHK39" s="62"/>
      <c r="AHL39" s="62"/>
      <c r="AHM39" s="62"/>
      <c r="AHN39" s="62"/>
      <c r="AHO39" s="62"/>
      <c r="AHP39" s="62"/>
      <c r="AHQ39" s="62"/>
      <c r="AHR39" s="62"/>
      <c r="AHS39" s="62"/>
      <c r="AHT39" s="62"/>
      <c r="AHU39" s="62"/>
      <c r="AHV39" s="62"/>
      <c r="AHW39" s="62"/>
      <c r="AHX39" s="62"/>
      <c r="AHY39" s="62"/>
      <c r="AHZ39" s="62"/>
      <c r="AIA39" s="62"/>
      <c r="AIB39" s="62"/>
      <c r="AIC39" s="62"/>
      <c r="AID39" s="62"/>
      <c r="AIE39" s="62"/>
      <c r="AIF39" s="62"/>
      <c r="AIG39" s="62"/>
      <c r="AIH39" s="62"/>
      <c r="AII39" s="62"/>
      <c r="AIJ39" s="62"/>
      <c r="AIK39" s="62"/>
      <c r="AIL39" s="62"/>
      <c r="AIM39" s="62"/>
      <c r="AIN39" s="62"/>
      <c r="AIO39" s="62"/>
      <c r="AIP39" s="62"/>
      <c r="AIQ39" s="62"/>
      <c r="AIR39" s="62"/>
      <c r="AIS39" s="62"/>
      <c r="AIT39" s="62"/>
      <c r="AIU39" s="62"/>
      <c r="AIV39" s="62"/>
      <c r="AIW39" s="62"/>
      <c r="AIX39" s="62"/>
      <c r="AIY39" s="62"/>
      <c r="AIZ39" s="62"/>
      <c r="AJA39" s="62"/>
      <c r="AJB39" s="62"/>
      <c r="AJC39" s="62"/>
      <c r="AJD39" s="62"/>
      <c r="AJE39" s="62"/>
      <c r="AJF39" s="62"/>
      <c r="AJG39" s="62"/>
      <c r="AJH39" s="62"/>
      <c r="AJI39" s="62"/>
      <c r="AJJ39" s="62"/>
      <c r="AJK39" s="62"/>
      <c r="AJL39" s="62"/>
      <c r="AJM39" s="62"/>
      <c r="AJN39" s="62"/>
      <c r="AJO39" s="62"/>
      <c r="AJP39" s="62"/>
      <c r="AJQ39" s="62"/>
      <c r="AJR39" s="62"/>
      <c r="AJS39" s="62"/>
      <c r="AJT39" s="62"/>
      <c r="AJU39" s="62"/>
      <c r="AJV39" s="62"/>
      <c r="AJW39" s="62"/>
      <c r="AJX39" s="62"/>
      <c r="AJY39" s="62"/>
      <c r="AJZ39" s="62"/>
      <c r="AKA39" s="62"/>
      <c r="AKB39" s="62"/>
      <c r="AKC39" s="62"/>
      <c r="AKD39" s="62"/>
      <c r="AKE39" s="62"/>
      <c r="AKF39" s="62"/>
      <c r="AKG39" s="62"/>
      <c r="AKH39" s="62"/>
      <c r="AKI39" s="62"/>
      <c r="AKJ39" s="62"/>
      <c r="AKK39" s="62"/>
      <c r="AKL39" s="62"/>
      <c r="AKM39" s="62"/>
      <c r="AKN39" s="62"/>
      <c r="AKO39" s="62"/>
    </row>
    <row r="40" spans="1:977" ht="12">
      <c r="D40" s="76">
        <f>SUM(D20:D39)</f>
        <v>115152550</v>
      </c>
      <c r="E40" s="76">
        <f>SUM(E20:E39)</f>
        <v>40355840</v>
      </c>
      <c r="M40" s="76">
        <f>SUM(M20:M39)</f>
        <v>14900000</v>
      </c>
      <c r="N40" s="76"/>
      <c r="O40" s="76"/>
      <c r="S40" s="14"/>
      <c r="T40" s="22"/>
      <c r="U40" s="14"/>
    </row>
    <row r="41" spans="1:977" ht="12">
      <c r="E41" s="77"/>
      <c r="L41" s="2" t="s">
        <v>110</v>
      </c>
      <c r="M41" s="76">
        <f>15000000-M40</f>
        <v>100000</v>
      </c>
      <c r="N41" s="76"/>
      <c r="O41" s="76"/>
    </row>
  </sheetData>
  <sortState xmlns:xlrd2="http://schemas.microsoft.com/office/spreadsheetml/2017/richdata2" ref="A20:W39">
    <sortCondition descending="1" ref="W20:W39"/>
  </sortState>
  <mergeCells count="30">
    <mergeCell ref="O16:O19"/>
    <mergeCell ref="N16:N19"/>
    <mergeCell ref="A16:A19"/>
    <mergeCell ref="B16:B19"/>
    <mergeCell ref="C16:C19"/>
    <mergeCell ref="D16:D19"/>
    <mergeCell ref="E16:E19"/>
    <mergeCell ref="A7:C7"/>
    <mergeCell ref="D13:M13"/>
    <mergeCell ref="D11:M11"/>
    <mergeCell ref="D10:M10"/>
    <mergeCell ref="E12:M12"/>
    <mergeCell ref="D7:M7"/>
    <mergeCell ref="D9:M9"/>
    <mergeCell ref="V16:V19"/>
    <mergeCell ref="D5:M5"/>
    <mergeCell ref="D4:M4"/>
    <mergeCell ref="D3:M3"/>
    <mergeCell ref="H17:K17"/>
    <mergeCell ref="L16:L18"/>
    <mergeCell ref="D6:M6"/>
    <mergeCell ref="T16:T19"/>
    <mergeCell ref="U16:U19"/>
    <mergeCell ref="R16:R19"/>
    <mergeCell ref="S16:S19"/>
    <mergeCell ref="F17:G17"/>
    <mergeCell ref="M16:M19"/>
    <mergeCell ref="F16:K16"/>
    <mergeCell ref="P16:P19"/>
    <mergeCell ref="Q16:Q19"/>
  </mergeCells>
  <phoneticPr fontId="9" type="noConversion"/>
  <dataValidations count="6">
    <dataValidation type="decimal" operator="lessThanOrEqual" allowBlank="1" showInputMessage="1" showErrorMessage="1" error="max. 15" sqref="H20:H39" xr:uid="{00000000-0002-0000-0000-000001000000}">
      <formula1>10</formula1>
    </dataValidation>
    <dataValidation type="decimal" operator="lessThanOrEqual" allowBlank="1" showInputMessage="1" showErrorMessage="1" error="max. 10" sqref="K20:K39" xr:uid="{00000000-0002-0000-0000-000002000000}">
      <formula1>10</formula1>
    </dataValidation>
    <dataValidation type="decimal" operator="lessThanOrEqual" allowBlank="1" showInputMessage="1" showErrorMessage="1" error="max. 5" sqref="I20:I39" xr:uid="{00000000-0002-0000-0000-000003000000}">
      <formula1>10</formula1>
    </dataValidation>
    <dataValidation type="decimal" operator="lessThanOrEqual" allowBlank="1" showInputMessage="1" showErrorMessage="1" error="max. 10" sqref="J20:J39" xr:uid="{0202B600-55D4-7741-A4C9-F77303177517}">
      <formula1>20</formula1>
    </dataValidation>
    <dataValidation type="decimal" operator="lessThanOrEqual" allowBlank="1" showInputMessage="1" showErrorMessage="1" error="max. 40" sqref="F1:F6 F8 F10:F1048576" xr:uid="{E79E1C71-A9AA-4ACD-BAFE-CDCED46ED64A}">
      <formula1>30</formula1>
    </dataValidation>
    <dataValidation type="decimal" operator="lessThanOrEqual" allowBlank="1" showInputMessage="1" showErrorMessage="1" error="max. 15" sqref="G1:G6 G8 G10:G1048576" xr:uid="{849202BB-66C2-428D-954B-D94D7B296327}">
      <formula1>20</formula1>
    </dataValidation>
  </dataValidations>
  <pageMargins left="0.7" right="0.7" top="0.78740157499999996" bottom="0.78740157499999996" header="0.3" footer="0.3"/>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07DA-C957-4C6B-8ABA-39A8714B72EA}">
  <dimension ref="A1:L41"/>
  <sheetViews>
    <sheetView zoomScale="118" zoomScaleNormal="60" workbookViewId="0"/>
  </sheetViews>
  <sheetFormatPr defaultColWidth="9.140625" defaultRowHeight="12"/>
  <cols>
    <col min="1" max="1" width="11.42578125" style="2" customWidth="1"/>
    <col min="2" max="2" width="30" style="2" bestFit="1" customWidth="1"/>
    <col min="3" max="3" width="42" style="2" customWidth="1"/>
    <col min="4" max="4" width="15.42578125" style="2" customWidth="1"/>
    <col min="5" max="5" width="15" style="2" customWidth="1"/>
    <col min="6" max="7" width="9.42578125" style="2" customWidth="1"/>
    <col min="8" max="8" width="10" style="2" customWidth="1"/>
    <col min="9" max="12" width="9.42578125" style="2" customWidth="1"/>
    <col min="13" max="13" width="23.85546875" style="2" customWidth="1"/>
    <col min="14" max="16384" width="9.140625" style="2"/>
  </cols>
  <sheetData>
    <row r="1" spans="1:12" ht="38.25" customHeight="1">
      <c r="A1" s="1" t="s">
        <v>0</v>
      </c>
    </row>
    <row r="2" spans="1:12" ht="15" customHeight="1">
      <c r="A2" s="3" t="s">
        <v>1</v>
      </c>
      <c r="D2" s="3" t="s">
        <v>2</v>
      </c>
    </row>
    <row r="3" spans="1:12" ht="15" customHeight="1">
      <c r="A3" s="3" t="s">
        <v>3</v>
      </c>
      <c r="D3" s="81" t="s">
        <v>4</v>
      </c>
      <c r="E3" s="81"/>
      <c r="F3" s="81"/>
      <c r="G3" s="81"/>
      <c r="H3" s="81"/>
      <c r="I3" s="81"/>
      <c r="J3" s="81"/>
      <c r="K3" s="81"/>
      <c r="L3" s="81"/>
    </row>
    <row r="4" spans="1:12" ht="15" customHeight="1">
      <c r="A4" s="3" t="s">
        <v>5</v>
      </c>
      <c r="D4" s="80" t="s">
        <v>6</v>
      </c>
      <c r="E4" s="80"/>
      <c r="F4" s="80"/>
      <c r="G4" s="80"/>
      <c r="H4" s="80"/>
      <c r="I4" s="80"/>
      <c r="J4" s="80"/>
      <c r="K4" s="80"/>
      <c r="L4" s="80"/>
    </row>
    <row r="5" spans="1:12" ht="15" customHeight="1">
      <c r="A5" s="3" t="s">
        <v>7</v>
      </c>
      <c r="D5" s="80" t="s">
        <v>8</v>
      </c>
      <c r="E5" s="80"/>
      <c r="F5" s="80"/>
      <c r="G5" s="80"/>
      <c r="H5" s="80"/>
      <c r="I5" s="80"/>
      <c r="J5" s="80"/>
      <c r="K5" s="80"/>
      <c r="L5" s="80"/>
    </row>
    <row r="6" spans="1:12" ht="15.95" customHeight="1">
      <c r="A6" s="3" t="s">
        <v>9</v>
      </c>
      <c r="D6" s="80" t="s">
        <v>10</v>
      </c>
      <c r="E6" s="80"/>
      <c r="F6" s="80"/>
      <c r="G6" s="80"/>
      <c r="H6" s="80"/>
      <c r="I6" s="80"/>
      <c r="J6" s="80"/>
      <c r="K6" s="80"/>
      <c r="L6" s="80"/>
    </row>
    <row r="7" spans="1:12" ht="27.75" customHeight="1">
      <c r="A7" s="92" t="s">
        <v>11</v>
      </c>
      <c r="B7" s="92"/>
      <c r="C7" s="92"/>
      <c r="D7" s="93"/>
      <c r="E7" s="93"/>
      <c r="F7" s="93"/>
      <c r="G7" s="93"/>
      <c r="H7" s="93"/>
      <c r="I7" s="93"/>
      <c r="J7" s="93"/>
      <c r="K7" s="93"/>
      <c r="L7" s="93"/>
    </row>
    <row r="8" spans="1:12" ht="14.45" customHeight="1">
      <c r="A8" s="3" t="s">
        <v>12</v>
      </c>
      <c r="D8" s="3" t="s">
        <v>13</v>
      </c>
      <c r="E8" s="18"/>
      <c r="F8" s="18"/>
      <c r="G8" s="18"/>
      <c r="H8" s="18"/>
      <c r="I8" s="18"/>
      <c r="J8" s="18"/>
      <c r="K8" s="18"/>
      <c r="L8" s="18"/>
    </row>
    <row r="9" spans="1:12" ht="28.5" customHeight="1">
      <c r="D9" s="80" t="s">
        <v>14</v>
      </c>
      <c r="E9" s="80"/>
      <c r="F9" s="80"/>
      <c r="G9" s="80"/>
      <c r="H9" s="80"/>
      <c r="I9" s="80"/>
      <c r="J9" s="80"/>
      <c r="K9" s="80"/>
      <c r="L9" s="80"/>
    </row>
    <row r="10" spans="1:12" ht="39.950000000000003" customHeight="1">
      <c r="D10" s="80" t="s">
        <v>15</v>
      </c>
      <c r="E10" s="80"/>
      <c r="F10" s="80"/>
      <c r="G10" s="80"/>
      <c r="H10" s="80"/>
      <c r="I10" s="80"/>
      <c r="J10" s="80"/>
      <c r="K10" s="80"/>
      <c r="L10" s="80"/>
    </row>
    <row r="11" spans="1:12" ht="41.45" customHeight="1">
      <c r="D11" s="80" t="s">
        <v>16</v>
      </c>
      <c r="E11" s="80"/>
      <c r="F11" s="80"/>
      <c r="G11" s="80"/>
      <c r="H11" s="80"/>
      <c r="I11" s="80"/>
      <c r="J11" s="80"/>
      <c r="K11" s="80"/>
      <c r="L11" s="80"/>
    </row>
    <row r="12" spans="1:12" ht="38.25" customHeight="1">
      <c r="D12" s="19"/>
      <c r="E12" s="80" t="s">
        <v>17</v>
      </c>
      <c r="F12" s="80"/>
      <c r="G12" s="80"/>
      <c r="H12" s="80"/>
      <c r="I12" s="80"/>
      <c r="J12" s="80"/>
      <c r="K12" s="80"/>
      <c r="L12" s="80"/>
    </row>
    <row r="13" spans="1:12" ht="26.25" customHeight="1">
      <c r="D13" s="80" t="s">
        <v>18</v>
      </c>
      <c r="E13" s="80"/>
      <c r="F13" s="80"/>
      <c r="G13" s="80"/>
      <c r="H13" s="80"/>
      <c r="I13" s="80"/>
      <c r="J13" s="80"/>
      <c r="K13" s="80"/>
      <c r="L13" s="80"/>
    </row>
    <row r="14" spans="1:12" ht="15" customHeight="1">
      <c r="A14" s="3"/>
      <c r="D14" s="2" t="s">
        <v>19</v>
      </c>
    </row>
    <row r="15" spans="1:12" ht="15" customHeight="1">
      <c r="A15" s="3"/>
      <c r="G15" s="3"/>
      <c r="H15" s="3"/>
      <c r="I15" s="3"/>
    </row>
    <row r="16" spans="1:12" ht="15" customHeight="1">
      <c r="A16" s="94" t="s">
        <v>20</v>
      </c>
      <c r="B16" s="78" t="s">
        <v>21</v>
      </c>
      <c r="C16" s="78" t="s">
        <v>22</v>
      </c>
      <c r="D16" s="78" t="s">
        <v>23</v>
      </c>
      <c r="E16" s="97" t="s">
        <v>24</v>
      </c>
      <c r="F16" s="90" t="s">
        <v>25</v>
      </c>
      <c r="G16" s="91"/>
      <c r="H16" s="91"/>
      <c r="I16" s="91"/>
      <c r="J16" s="91"/>
      <c r="K16" s="91"/>
      <c r="L16" s="78" t="s">
        <v>26</v>
      </c>
    </row>
    <row r="17" spans="1:12" ht="14.45" customHeight="1">
      <c r="A17" s="95"/>
      <c r="B17" s="79"/>
      <c r="C17" s="79"/>
      <c r="D17" s="79"/>
      <c r="E17" s="98"/>
      <c r="F17" s="87" t="s">
        <v>37</v>
      </c>
      <c r="G17" s="88"/>
      <c r="H17" s="82" t="s">
        <v>38</v>
      </c>
      <c r="I17" s="83"/>
      <c r="J17" s="83"/>
      <c r="K17" s="83"/>
      <c r="L17" s="79"/>
    </row>
    <row r="18" spans="1:12" ht="78" customHeight="1">
      <c r="A18" s="95"/>
      <c r="B18" s="79"/>
      <c r="C18" s="79"/>
      <c r="D18" s="79"/>
      <c r="E18" s="98"/>
      <c r="F18" s="13" t="s">
        <v>39</v>
      </c>
      <c r="G18" s="13" t="s">
        <v>40</v>
      </c>
      <c r="H18" s="13" t="s">
        <v>41</v>
      </c>
      <c r="I18" s="13" t="s">
        <v>42</v>
      </c>
      <c r="J18" s="13" t="s">
        <v>43</v>
      </c>
      <c r="K18" s="16" t="s">
        <v>44</v>
      </c>
      <c r="L18" s="84"/>
    </row>
    <row r="19" spans="1:12" ht="30.95" customHeight="1">
      <c r="A19" s="96"/>
      <c r="B19" s="89"/>
      <c r="C19" s="89"/>
      <c r="D19" s="89"/>
      <c r="E19" s="99"/>
      <c r="F19" s="12" t="s">
        <v>111</v>
      </c>
      <c r="G19" s="12" t="s">
        <v>112</v>
      </c>
      <c r="H19" s="12" t="s">
        <v>113</v>
      </c>
      <c r="I19" s="12" t="s">
        <v>113</v>
      </c>
      <c r="J19" s="12" t="s">
        <v>112</v>
      </c>
      <c r="K19" s="12" t="s">
        <v>113</v>
      </c>
      <c r="L19" s="12"/>
    </row>
    <row r="20" spans="1:12" ht="12.75" customHeight="1">
      <c r="A20" s="8" t="s">
        <v>53</v>
      </c>
      <c r="B20" s="9" t="s">
        <v>54</v>
      </c>
      <c r="C20" s="10" t="s">
        <v>55</v>
      </c>
      <c r="D20" s="11">
        <v>5010000</v>
      </c>
      <c r="E20" s="11">
        <v>2000000</v>
      </c>
      <c r="F20" s="7">
        <v>28</v>
      </c>
      <c r="G20" s="7">
        <v>17</v>
      </c>
      <c r="H20" s="7">
        <v>10</v>
      </c>
      <c r="I20" s="7">
        <v>9</v>
      </c>
      <c r="J20" s="7">
        <v>17</v>
      </c>
      <c r="K20" s="7">
        <v>8</v>
      </c>
      <c r="L20" s="17">
        <f>SUM(F20:K20)</f>
        <v>89</v>
      </c>
    </row>
    <row r="21" spans="1:12" ht="12.75" customHeight="1">
      <c r="A21" s="8" t="s">
        <v>95</v>
      </c>
      <c r="B21" s="9" t="s">
        <v>96</v>
      </c>
      <c r="C21" s="10" t="s">
        <v>97</v>
      </c>
      <c r="D21" s="11">
        <v>3225000</v>
      </c>
      <c r="E21" s="11">
        <v>1905000</v>
      </c>
      <c r="F21" s="7">
        <v>18</v>
      </c>
      <c r="G21" s="7">
        <v>10</v>
      </c>
      <c r="H21" s="7">
        <v>7</v>
      </c>
      <c r="I21" s="7">
        <v>5</v>
      </c>
      <c r="J21" s="7">
        <v>14</v>
      </c>
      <c r="K21" s="7">
        <v>7</v>
      </c>
      <c r="L21" s="17">
        <f t="shared" ref="L21:L39" si="0">SUM(F21:K21)</f>
        <v>61</v>
      </c>
    </row>
    <row r="22" spans="1:12" ht="12.75" customHeight="1">
      <c r="A22" s="8" t="s">
        <v>77</v>
      </c>
      <c r="B22" s="9" t="s">
        <v>78</v>
      </c>
      <c r="C22" s="10" t="s">
        <v>79</v>
      </c>
      <c r="D22" s="11">
        <v>5838000</v>
      </c>
      <c r="E22" s="11">
        <v>2500000</v>
      </c>
      <c r="F22" s="7">
        <v>23</v>
      </c>
      <c r="G22" s="7">
        <v>15</v>
      </c>
      <c r="H22" s="7">
        <v>7</v>
      </c>
      <c r="I22" s="7">
        <v>8</v>
      </c>
      <c r="J22" s="7">
        <v>15</v>
      </c>
      <c r="K22" s="7">
        <v>7</v>
      </c>
      <c r="L22" s="17">
        <f t="shared" si="0"/>
        <v>75</v>
      </c>
    </row>
    <row r="23" spans="1:12" ht="12.75" customHeight="1">
      <c r="A23" s="8" t="s">
        <v>74</v>
      </c>
      <c r="B23" s="9" t="s">
        <v>75</v>
      </c>
      <c r="C23" s="10" t="s">
        <v>76</v>
      </c>
      <c r="D23" s="11">
        <v>7500000</v>
      </c>
      <c r="E23" s="11">
        <v>2800000</v>
      </c>
      <c r="F23" s="7">
        <v>22</v>
      </c>
      <c r="G23" s="7">
        <v>16</v>
      </c>
      <c r="H23" s="7">
        <v>9</v>
      </c>
      <c r="I23" s="7">
        <v>8</v>
      </c>
      <c r="J23" s="7">
        <v>15</v>
      </c>
      <c r="K23" s="7">
        <v>8</v>
      </c>
      <c r="L23" s="17">
        <f t="shared" si="0"/>
        <v>78</v>
      </c>
    </row>
    <row r="24" spans="1:12" ht="12.75" customHeight="1">
      <c r="A24" s="8" t="s">
        <v>59</v>
      </c>
      <c r="B24" s="9" t="s">
        <v>60</v>
      </c>
      <c r="C24" s="10" t="s">
        <v>61</v>
      </c>
      <c r="D24" s="11">
        <v>9912500</v>
      </c>
      <c r="E24" s="11">
        <v>2500000</v>
      </c>
      <c r="F24" s="7">
        <v>27</v>
      </c>
      <c r="G24" s="7">
        <v>16</v>
      </c>
      <c r="H24" s="7">
        <v>9</v>
      </c>
      <c r="I24" s="7">
        <v>8</v>
      </c>
      <c r="J24" s="7">
        <v>17</v>
      </c>
      <c r="K24" s="7">
        <v>7</v>
      </c>
      <c r="L24" s="17">
        <f t="shared" si="0"/>
        <v>84</v>
      </c>
    </row>
    <row r="25" spans="1:12" ht="12.75" customHeight="1">
      <c r="A25" s="8" t="s">
        <v>83</v>
      </c>
      <c r="B25" s="9" t="s">
        <v>84</v>
      </c>
      <c r="C25" s="10" t="s">
        <v>85</v>
      </c>
      <c r="D25" s="11">
        <v>5631000</v>
      </c>
      <c r="E25" s="11">
        <v>2300000</v>
      </c>
      <c r="F25" s="7">
        <v>21</v>
      </c>
      <c r="G25" s="7">
        <v>9</v>
      </c>
      <c r="H25" s="7">
        <v>9</v>
      </c>
      <c r="I25" s="7">
        <v>8</v>
      </c>
      <c r="J25" s="7">
        <v>17</v>
      </c>
      <c r="K25" s="7">
        <v>6</v>
      </c>
      <c r="L25" s="17">
        <f t="shared" si="0"/>
        <v>70</v>
      </c>
    </row>
    <row r="26" spans="1:12" ht="12.75" customHeight="1">
      <c r="A26" s="8" t="s">
        <v>80</v>
      </c>
      <c r="B26" s="9" t="s">
        <v>81</v>
      </c>
      <c r="C26" s="10" t="s">
        <v>82</v>
      </c>
      <c r="D26" s="11">
        <v>5945000</v>
      </c>
      <c r="E26" s="11">
        <v>2765000</v>
      </c>
      <c r="F26" s="7">
        <v>23</v>
      </c>
      <c r="G26" s="7">
        <v>11</v>
      </c>
      <c r="H26" s="7">
        <v>9</v>
      </c>
      <c r="I26" s="7">
        <v>7</v>
      </c>
      <c r="J26" s="7">
        <v>15</v>
      </c>
      <c r="K26" s="7">
        <v>6</v>
      </c>
      <c r="L26" s="17">
        <f t="shared" si="0"/>
        <v>71</v>
      </c>
    </row>
    <row r="27" spans="1:12" ht="12.75" customHeight="1">
      <c r="A27" s="8" t="s">
        <v>89</v>
      </c>
      <c r="B27" s="9" t="s">
        <v>90</v>
      </c>
      <c r="C27" s="10" t="s">
        <v>91</v>
      </c>
      <c r="D27" s="11">
        <v>5560000</v>
      </c>
      <c r="E27" s="11">
        <v>1900000</v>
      </c>
      <c r="F27" s="7">
        <v>19</v>
      </c>
      <c r="G27" s="7">
        <v>15</v>
      </c>
      <c r="H27" s="7">
        <v>8</v>
      </c>
      <c r="I27" s="7">
        <v>6</v>
      </c>
      <c r="J27" s="7">
        <v>14</v>
      </c>
      <c r="K27" s="7">
        <v>6</v>
      </c>
      <c r="L27" s="17">
        <f t="shared" si="0"/>
        <v>68</v>
      </c>
    </row>
    <row r="28" spans="1:12" ht="12.75" customHeight="1">
      <c r="A28" s="8" t="s">
        <v>101</v>
      </c>
      <c r="B28" s="9" t="s">
        <v>102</v>
      </c>
      <c r="C28" s="10" t="s">
        <v>103</v>
      </c>
      <c r="D28" s="11">
        <v>3503840</v>
      </c>
      <c r="E28" s="11">
        <v>2633840</v>
      </c>
      <c r="F28" s="7">
        <v>12</v>
      </c>
      <c r="G28" s="7">
        <v>8</v>
      </c>
      <c r="H28" s="7">
        <v>5</v>
      </c>
      <c r="I28" s="7">
        <v>5</v>
      </c>
      <c r="J28" s="7">
        <v>13</v>
      </c>
      <c r="K28" s="7">
        <v>4</v>
      </c>
      <c r="L28" s="17">
        <f t="shared" si="0"/>
        <v>47</v>
      </c>
    </row>
    <row r="29" spans="1:12" ht="12.75" customHeight="1">
      <c r="A29" s="8" t="s">
        <v>56</v>
      </c>
      <c r="B29" s="9" t="s">
        <v>57</v>
      </c>
      <c r="C29" s="10" t="s">
        <v>58</v>
      </c>
      <c r="D29" s="11">
        <v>11336760</v>
      </c>
      <c r="E29" s="11">
        <v>2200000</v>
      </c>
      <c r="F29" s="7">
        <v>29</v>
      </c>
      <c r="G29" s="7">
        <v>17</v>
      </c>
      <c r="H29" s="7">
        <v>9</v>
      </c>
      <c r="I29" s="7">
        <v>9</v>
      </c>
      <c r="J29" s="7">
        <v>17</v>
      </c>
      <c r="K29" s="7">
        <v>5</v>
      </c>
      <c r="L29" s="17">
        <f t="shared" si="0"/>
        <v>86</v>
      </c>
    </row>
    <row r="30" spans="1:12" ht="12.75" customHeight="1">
      <c r="A30" s="8" t="s">
        <v>86</v>
      </c>
      <c r="B30" s="9" t="s">
        <v>87</v>
      </c>
      <c r="C30" s="10" t="s">
        <v>88</v>
      </c>
      <c r="D30" s="11">
        <v>1336500</v>
      </c>
      <c r="E30" s="11">
        <v>852000</v>
      </c>
      <c r="F30" s="7">
        <v>27</v>
      </c>
      <c r="G30" s="7">
        <v>10</v>
      </c>
      <c r="H30" s="7">
        <v>5</v>
      </c>
      <c r="I30" s="7">
        <v>6</v>
      </c>
      <c r="J30" s="7">
        <v>16</v>
      </c>
      <c r="K30" s="7">
        <v>8</v>
      </c>
      <c r="L30" s="17">
        <f t="shared" si="0"/>
        <v>72</v>
      </c>
    </row>
    <row r="31" spans="1:12" ht="12.75" customHeight="1">
      <c r="A31" s="8" t="s">
        <v>71</v>
      </c>
      <c r="B31" s="9" t="s">
        <v>72</v>
      </c>
      <c r="C31" s="10" t="s">
        <v>73</v>
      </c>
      <c r="D31" s="11">
        <v>4800000</v>
      </c>
      <c r="E31" s="11">
        <v>1500000</v>
      </c>
      <c r="F31" s="7">
        <v>23</v>
      </c>
      <c r="G31" s="7">
        <v>19</v>
      </c>
      <c r="H31" s="7">
        <v>9</v>
      </c>
      <c r="I31" s="7">
        <v>6</v>
      </c>
      <c r="J31" s="7">
        <v>18</v>
      </c>
      <c r="K31" s="7">
        <v>5</v>
      </c>
      <c r="L31" s="17">
        <f t="shared" si="0"/>
        <v>80</v>
      </c>
    </row>
    <row r="32" spans="1:12" ht="12.75" customHeight="1">
      <c r="A32" s="8" t="s">
        <v>48</v>
      </c>
      <c r="B32" s="9" t="s">
        <v>49</v>
      </c>
      <c r="C32" s="10" t="s">
        <v>50</v>
      </c>
      <c r="D32" s="11">
        <v>12750000</v>
      </c>
      <c r="E32" s="11">
        <v>2000000</v>
      </c>
      <c r="F32" s="7">
        <v>28</v>
      </c>
      <c r="G32" s="7">
        <v>19</v>
      </c>
      <c r="H32" s="7">
        <v>9</v>
      </c>
      <c r="I32" s="7">
        <v>8</v>
      </c>
      <c r="J32" s="7">
        <v>18</v>
      </c>
      <c r="K32" s="7">
        <v>6</v>
      </c>
      <c r="L32" s="17">
        <f t="shared" si="0"/>
        <v>88</v>
      </c>
    </row>
    <row r="33" spans="1:12" ht="12.75" customHeight="1">
      <c r="A33" s="8" t="s">
        <v>92</v>
      </c>
      <c r="B33" s="9" t="s">
        <v>93</v>
      </c>
      <c r="C33" s="10" t="s">
        <v>94</v>
      </c>
      <c r="D33" s="11">
        <v>8405400</v>
      </c>
      <c r="E33" s="11">
        <v>1000000</v>
      </c>
      <c r="F33" s="7">
        <v>21</v>
      </c>
      <c r="G33" s="7">
        <v>14</v>
      </c>
      <c r="H33" s="7">
        <v>6</v>
      </c>
      <c r="I33" s="7">
        <v>7</v>
      </c>
      <c r="J33" s="7">
        <v>14</v>
      </c>
      <c r="K33" s="7">
        <v>4</v>
      </c>
      <c r="L33" s="17">
        <f t="shared" si="0"/>
        <v>66</v>
      </c>
    </row>
    <row r="34" spans="1:12" ht="12.75" customHeight="1">
      <c r="A34" s="8" t="s">
        <v>68</v>
      </c>
      <c r="B34" s="9" t="s">
        <v>69</v>
      </c>
      <c r="C34" s="10" t="s">
        <v>70</v>
      </c>
      <c r="D34" s="11">
        <v>5387700</v>
      </c>
      <c r="E34" s="11">
        <v>1500000</v>
      </c>
      <c r="F34" s="7">
        <v>28</v>
      </c>
      <c r="G34" s="7">
        <v>17</v>
      </c>
      <c r="H34" s="7">
        <v>8</v>
      </c>
      <c r="I34" s="7">
        <v>7</v>
      </c>
      <c r="J34" s="7">
        <v>17</v>
      </c>
      <c r="K34" s="7">
        <v>5</v>
      </c>
      <c r="L34" s="17">
        <f t="shared" si="0"/>
        <v>82</v>
      </c>
    </row>
    <row r="35" spans="1:12" ht="12.75" customHeight="1">
      <c r="A35" s="8" t="s">
        <v>98</v>
      </c>
      <c r="B35" s="9" t="s">
        <v>99</v>
      </c>
      <c r="C35" s="10" t="s">
        <v>100</v>
      </c>
      <c r="D35" s="11">
        <v>6347600</v>
      </c>
      <c r="E35" s="11">
        <v>3200000</v>
      </c>
      <c r="F35" s="7">
        <v>9</v>
      </c>
      <c r="G35" s="7">
        <v>9</v>
      </c>
      <c r="H35" s="7">
        <v>5</v>
      </c>
      <c r="I35" s="7">
        <v>4</v>
      </c>
      <c r="J35" s="7">
        <v>10</v>
      </c>
      <c r="K35" s="7">
        <v>10</v>
      </c>
      <c r="L35" s="17">
        <f t="shared" si="0"/>
        <v>47</v>
      </c>
    </row>
    <row r="36" spans="1:12" ht="12.75" customHeight="1">
      <c r="A36" s="8" t="s">
        <v>62</v>
      </c>
      <c r="B36" s="9" t="s">
        <v>63</v>
      </c>
      <c r="C36" s="10" t="s">
        <v>64</v>
      </c>
      <c r="D36" s="11">
        <v>4270000</v>
      </c>
      <c r="E36" s="11">
        <v>1500000</v>
      </c>
      <c r="F36" s="7">
        <v>27</v>
      </c>
      <c r="G36" s="7">
        <v>17</v>
      </c>
      <c r="H36" s="7">
        <v>8</v>
      </c>
      <c r="I36" s="7">
        <v>8</v>
      </c>
      <c r="J36" s="7">
        <v>17</v>
      </c>
      <c r="K36" s="7">
        <v>8</v>
      </c>
      <c r="L36" s="17">
        <f t="shared" si="0"/>
        <v>85</v>
      </c>
    </row>
    <row r="37" spans="1:12" ht="12.75" customHeight="1">
      <c r="A37" s="8" t="s">
        <v>65</v>
      </c>
      <c r="B37" s="9" t="s">
        <v>66</v>
      </c>
      <c r="C37" s="10" t="s">
        <v>67</v>
      </c>
      <c r="D37" s="11">
        <v>3800000</v>
      </c>
      <c r="E37" s="11">
        <v>1700000</v>
      </c>
      <c r="F37" s="7">
        <v>28</v>
      </c>
      <c r="G37" s="7">
        <v>13</v>
      </c>
      <c r="H37" s="7">
        <v>9</v>
      </c>
      <c r="I37" s="7">
        <v>9</v>
      </c>
      <c r="J37" s="7">
        <v>18</v>
      </c>
      <c r="K37" s="7">
        <v>7</v>
      </c>
      <c r="L37" s="17">
        <f t="shared" si="0"/>
        <v>84</v>
      </c>
    </row>
    <row r="38" spans="1:12" ht="12.75" customHeight="1">
      <c r="A38" s="8" t="s">
        <v>107</v>
      </c>
      <c r="B38" s="9" t="s">
        <v>108</v>
      </c>
      <c r="C38" s="10" t="s">
        <v>109</v>
      </c>
      <c r="D38" s="11">
        <v>2613250</v>
      </c>
      <c r="E38" s="11">
        <v>1900000</v>
      </c>
      <c r="F38" s="7">
        <v>5</v>
      </c>
      <c r="G38" s="7">
        <v>7</v>
      </c>
      <c r="H38" s="7">
        <v>4</v>
      </c>
      <c r="I38" s="7">
        <v>4</v>
      </c>
      <c r="J38" s="7">
        <v>10</v>
      </c>
      <c r="K38" s="7">
        <v>2</v>
      </c>
      <c r="L38" s="17">
        <f t="shared" si="0"/>
        <v>32</v>
      </c>
    </row>
    <row r="39" spans="1:12" ht="12.75" customHeight="1">
      <c r="A39" s="8" t="s">
        <v>104</v>
      </c>
      <c r="B39" s="9" t="s">
        <v>105</v>
      </c>
      <c r="C39" s="10" t="s">
        <v>106</v>
      </c>
      <c r="D39" s="11">
        <v>1980000</v>
      </c>
      <c r="E39" s="11">
        <v>1700000</v>
      </c>
      <c r="F39" s="7">
        <v>9</v>
      </c>
      <c r="G39" s="7">
        <v>12</v>
      </c>
      <c r="H39" s="7">
        <v>3</v>
      </c>
      <c r="I39" s="7">
        <v>3</v>
      </c>
      <c r="J39" s="7">
        <v>5</v>
      </c>
      <c r="K39" s="7">
        <v>2</v>
      </c>
      <c r="L39" s="17">
        <f t="shared" si="0"/>
        <v>34</v>
      </c>
    </row>
    <row r="40" spans="1:12" ht="12.6">
      <c r="A40" s="4"/>
      <c r="B40" s="4"/>
      <c r="C40" s="4"/>
      <c r="D40" s="5">
        <f>SUM(D20:D39)</f>
        <v>115152550</v>
      </c>
      <c r="E40" s="5">
        <f>SUM(E20:E39)</f>
        <v>40355840</v>
      </c>
      <c r="F40" s="4"/>
      <c r="G40" s="4"/>
      <c r="H40" s="4"/>
      <c r="I40" s="4"/>
      <c r="J40" s="4"/>
      <c r="K40" s="4"/>
      <c r="L40" s="4"/>
    </row>
    <row r="41" spans="1:12" ht="12.6">
      <c r="A41" s="4"/>
      <c r="B41" s="4"/>
      <c r="C41" s="4"/>
      <c r="D41" s="4"/>
      <c r="E41" s="6"/>
      <c r="F41" s="4"/>
      <c r="G41" s="4"/>
      <c r="H41" s="4"/>
      <c r="I41" s="4"/>
      <c r="J41" s="4"/>
      <c r="K41" s="4"/>
      <c r="L41" s="4"/>
    </row>
  </sheetData>
  <mergeCells count="20">
    <mergeCell ref="F16:K16"/>
    <mergeCell ref="L16:L18"/>
    <mergeCell ref="F17:G17"/>
    <mergeCell ref="H17:K17"/>
    <mergeCell ref="D9:L9"/>
    <mergeCell ref="D10:L10"/>
    <mergeCell ref="D11:L11"/>
    <mergeCell ref="E12:L12"/>
    <mergeCell ref="D13:L13"/>
    <mergeCell ref="A16:A19"/>
    <mergeCell ref="B16:B19"/>
    <mergeCell ref="C16:C19"/>
    <mergeCell ref="D16:D19"/>
    <mergeCell ref="E16:E19"/>
    <mergeCell ref="A7:C7"/>
    <mergeCell ref="D3:L3"/>
    <mergeCell ref="D4:L4"/>
    <mergeCell ref="D5:L5"/>
    <mergeCell ref="D6:L6"/>
    <mergeCell ref="D7:L7"/>
  </mergeCells>
  <dataValidations count="6">
    <dataValidation type="decimal" operator="lessThanOrEqual" allowBlank="1" showInputMessage="1" showErrorMessage="1" error="max. 15" sqref="H20:H39" xr:uid="{CBF211E5-67BA-44B5-BC3D-884102A81B49}">
      <formula1>10</formula1>
    </dataValidation>
    <dataValidation type="decimal" operator="lessThanOrEqual" allowBlank="1" showInputMessage="1" showErrorMessage="1" error="max. 10" sqref="K20:K39" xr:uid="{F573FA5D-8B9B-459F-A2D1-37919AC4A895}">
      <formula1>10</formula1>
    </dataValidation>
    <dataValidation type="decimal" operator="lessThanOrEqual" allowBlank="1" showInputMessage="1" showErrorMessage="1" error="max. 5" sqref="I20:I39" xr:uid="{8393392E-7918-48C3-9C9B-327C1FFF3D4F}">
      <formula1>10</formula1>
    </dataValidation>
    <dataValidation type="decimal" operator="lessThanOrEqual" allowBlank="1" showInputMessage="1" showErrorMessage="1" error="max. 10" sqref="J20:J39" xr:uid="{16653BF5-058F-41CC-B9F5-0AFF0F9A2D21}">
      <formula1>20</formula1>
    </dataValidation>
    <dataValidation type="decimal" operator="lessThanOrEqual" allowBlank="1" showInputMessage="1" showErrorMessage="1" error="max. 40" sqref="F1:F6 F8 F10:F1048576" xr:uid="{0E44B980-0710-4925-9768-9DA1A913CE45}">
      <formula1>30</formula1>
    </dataValidation>
    <dataValidation type="decimal" operator="lessThanOrEqual" allowBlank="1" showInputMessage="1" showErrorMessage="1" error="max. 15" sqref="G1:G6 G8 G10:G1048576" xr:uid="{FB0AFCF1-31D6-4A5B-8AD2-3C992DA80F5B}">
      <formula1>20</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BBB2-2D0D-4C50-BAE8-1E955BF7596A}">
  <dimension ref="A1:L41"/>
  <sheetViews>
    <sheetView zoomScale="150" zoomScaleNormal="50" workbookViewId="0"/>
  </sheetViews>
  <sheetFormatPr defaultColWidth="9.140625" defaultRowHeight="12"/>
  <cols>
    <col min="1" max="1" width="11.42578125" style="2" customWidth="1"/>
    <col min="2" max="2" width="30" style="2" bestFit="1" customWidth="1"/>
    <col min="3" max="3" width="42" style="2" customWidth="1"/>
    <col min="4" max="4" width="15.42578125" style="2" customWidth="1"/>
    <col min="5" max="5" width="15" style="2" customWidth="1"/>
    <col min="6" max="7" width="9.42578125" style="2" customWidth="1"/>
    <col min="8" max="8" width="10" style="2" customWidth="1"/>
    <col min="9" max="12" width="9.42578125" style="2" customWidth="1"/>
    <col min="13" max="13" width="23.85546875" style="2" customWidth="1"/>
    <col min="14" max="16384" width="9.140625" style="2"/>
  </cols>
  <sheetData>
    <row r="1" spans="1:12" ht="38.25" customHeight="1">
      <c r="A1" s="1" t="s">
        <v>0</v>
      </c>
    </row>
    <row r="2" spans="1:12" ht="15" customHeight="1">
      <c r="A2" s="3" t="s">
        <v>1</v>
      </c>
      <c r="D2" s="3" t="s">
        <v>2</v>
      </c>
    </row>
    <row r="3" spans="1:12" ht="15" customHeight="1">
      <c r="A3" s="3" t="s">
        <v>3</v>
      </c>
      <c r="D3" s="81" t="s">
        <v>4</v>
      </c>
      <c r="E3" s="81"/>
      <c r="F3" s="81"/>
      <c r="G3" s="81"/>
      <c r="H3" s="81"/>
      <c r="I3" s="81"/>
      <c r="J3" s="81"/>
      <c r="K3" s="81"/>
      <c r="L3" s="81"/>
    </row>
    <row r="4" spans="1:12" ht="15" customHeight="1">
      <c r="A4" s="3" t="s">
        <v>5</v>
      </c>
      <c r="D4" s="80" t="s">
        <v>6</v>
      </c>
      <c r="E4" s="80"/>
      <c r="F4" s="80"/>
      <c r="G4" s="80"/>
      <c r="H4" s="80"/>
      <c r="I4" s="80"/>
      <c r="J4" s="80"/>
      <c r="K4" s="80"/>
      <c r="L4" s="80"/>
    </row>
    <row r="5" spans="1:12" ht="15" customHeight="1">
      <c r="A5" s="3" t="s">
        <v>7</v>
      </c>
      <c r="D5" s="80" t="s">
        <v>8</v>
      </c>
      <c r="E5" s="80"/>
      <c r="F5" s="80"/>
      <c r="G5" s="80"/>
      <c r="H5" s="80"/>
      <c r="I5" s="80"/>
      <c r="J5" s="80"/>
      <c r="K5" s="80"/>
      <c r="L5" s="80"/>
    </row>
    <row r="6" spans="1:12" ht="15.95" customHeight="1">
      <c r="A6" s="3" t="s">
        <v>9</v>
      </c>
      <c r="D6" s="80" t="s">
        <v>10</v>
      </c>
      <c r="E6" s="80"/>
      <c r="F6" s="80"/>
      <c r="G6" s="80"/>
      <c r="H6" s="80"/>
      <c r="I6" s="80"/>
      <c r="J6" s="80"/>
      <c r="K6" s="80"/>
      <c r="L6" s="80"/>
    </row>
    <row r="7" spans="1:12" ht="27.75" customHeight="1">
      <c r="A7" s="92" t="s">
        <v>11</v>
      </c>
      <c r="B7" s="92"/>
      <c r="C7" s="92"/>
      <c r="D7" s="93"/>
      <c r="E7" s="93"/>
      <c r="F7" s="93"/>
      <c r="G7" s="93"/>
      <c r="H7" s="93"/>
      <c r="I7" s="93"/>
      <c r="J7" s="93"/>
      <c r="K7" s="93"/>
      <c r="L7" s="93"/>
    </row>
    <row r="8" spans="1:12" ht="14.45" customHeight="1">
      <c r="A8" s="3" t="s">
        <v>12</v>
      </c>
      <c r="D8" s="3" t="s">
        <v>13</v>
      </c>
      <c r="E8" s="18"/>
      <c r="F8" s="18"/>
      <c r="G8" s="18"/>
      <c r="H8" s="18"/>
      <c r="I8" s="18"/>
      <c r="J8" s="18"/>
      <c r="K8" s="18"/>
      <c r="L8" s="18"/>
    </row>
    <row r="9" spans="1:12" ht="28.5" customHeight="1">
      <c r="D9" s="80" t="s">
        <v>14</v>
      </c>
      <c r="E9" s="80"/>
      <c r="F9" s="80"/>
      <c r="G9" s="80"/>
      <c r="H9" s="80"/>
      <c r="I9" s="80"/>
      <c r="J9" s="80"/>
      <c r="K9" s="80"/>
      <c r="L9" s="80"/>
    </row>
    <row r="10" spans="1:12" ht="39.950000000000003" customHeight="1">
      <c r="D10" s="80" t="s">
        <v>15</v>
      </c>
      <c r="E10" s="80"/>
      <c r="F10" s="80"/>
      <c r="G10" s="80"/>
      <c r="H10" s="80"/>
      <c r="I10" s="80"/>
      <c r="J10" s="80"/>
      <c r="K10" s="80"/>
      <c r="L10" s="80"/>
    </row>
    <row r="11" spans="1:12" ht="41.45" customHeight="1">
      <c r="D11" s="80" t="s">
        <v>16</v>
      </c>
      <c r="E11" s="80"/>
      <c r="F11" s="80"/>
      <c r="G11" s="80"/>
      <c r="H11" s="80"/>
      <c r="I11" s="80"/>
      <c r="J11" s="80"/>
      <c r="K11" s="80"/>
      <c r="L11" s="80"/>
    </row>
    <row r="12" spans="1:12" ht="38.25" customHeight="1">
      <c r="D12" s="19"/>
      <c r="E12" s="80" t="s">
        <v>17</v>
      </c>
      <c r="F12" s="80"/>
      <c r="G12" s="80"/>
      <c r="H12" s="80"/>
      <c r="I12" s="80"/>
      <c r="J12" s="80"/>
      <c r="K12" s="80"/>
      <c r="L12" s="80"/>
    </row>
    <row r="13" spans="1:12" ht="26.25" customHeight="1">
      <c r="D13" s="80" t="s">
        <v>18</v>
      </c>
      <c r="E13" s="80"/>
      <c r="F13" s="80"/>
      <c r="G13" s="80"/>
      <c r="H13" s="80"/>
      <c r="I13" s="80"/>
      <c r="J13" s="80"/>
      <c r="K13" s="80"/>
      <c r="L13" s="80"/>
    </row>
    <row r="14" spans="1:12" ht="15" customHeight="1">
      <c r="A14" s="3"/>
      <c r="D14" s="2" t="s">
        <v>19</v>
      </c>
    </row>
    <row r="15" spans="1:12" ht="15" customHeight="1">
      <c r="A15" s="3"/>
      <c r="G15" s="3"/>
      <c r="H15" s="3"/>
      <c r="I15" s="3"/>
    </row>
    <row r="16" spans="1:12" ht="15" customHeight="1">
      <c r="A16" s="94" t="s">
        <v>20</v>
      </c>
      <c r="B16" s="78" t="s">
        <v>21</v>
      </c>
      <c r="C16" s="78" t="s">
        <v>22</v>
      </c>
      <c r="D16" s="78" t="s">
        <v>23</v>
      </c>
      <c r="E16" s="97" t="s">
        <v>24</v>
      </c>
      <c r="F16" s="90" t="s">
        <v>25</v>
      </c>
      <c r="G16" s="91"/>
      <c r="H16" s="91"/>
      <c r="I16" s="91"/>
      <c r="J16" s="91"/>
      <c r="K16" s="91"/>
      <c r="L16" s="78" t="s">
        <v>26</v>
      </c>
    </row>
    <row r="17" spans="1:12" ht="14.45" customHeight="1">
      <c r="A17" s="95"/>
      <c r="B17" s="79"/>
      <c r="C17" s="79"/>
      <c r="D17" s="79"/>
      <c r="E17" s="98"/>
      <c r="F17" s="87" t="s">
        <v>37</v>
      </c>
      <c r="G17" s="88"/>
      <c r="H17" s="82" t="s">
        <v>38</v>
      </c>
      <c r="I17" s="83"/>
      <c r="J17" s="83"/>
      <c r="K17" s="83"/>
      <c r="L17" s="79"/>
    </row>
    <row r="18" spans="1:12" ht="78" customHeight="1">
      <c r="A18" s="95"/>
      <c r="B18" s="79"/>
      <c r="C18" s="79"/>
      <c r="D18" s="79"/>
      <c r="E18" s="98"/>
      <c r="F18" s="13" t="s">
        <v>39</v>
      </c>
      <c r="G18" s="13" t="s">
        <v>40</v>
      </c>
      <c r="H18" s="13" t="s">
        <v>41</v>
      </c>
      <c r="I18" s="13" t="s">
        <v>42</v>
      </c>
      <c r="J18" s="13" t="s">
        <v>43</v>
      </c>
      <c r="K18" s="16" t="s">
        <v>44</v>
      </c>
      <c r="L18" s="84"/>
    </row>
    <row r="19" spans="1:12" ht="30.95" customHeight="1">
      <c r="A19" s="96"/>
      <c r="B19" s="89"/>
      <c r="C19" s="89"/>
      <c r="D19" s="89"/>
      <c r="E19" s="99"/>
      <c r="F19" s="12" t="s">
        <v>111</v>
      </c>
      <c r="G19" s="12" t="s">
        <v>112</v>
      </c>
      <c r="H19" s="12" t="s">
        <v>113</v>
      </c>
      <c r="I19" s="12" t="s">
        <v>113</v>
      </c>
      <c r="J19" s="12" t="s">
        <v>112</v>
      </c>
      <c r="K19" s="12" t="s">
        <v>113</v>
      </c>
      <c r="L19" s="12"/>
    </row>
    <row r="20" spans="1:12" ht="12.75" customHeight="1">
      <c r="A20" s="8" t="s">
        <v>53</v>
      </c>
      <c r="B20" s="9" t="s">
        <v>54</v>
      </c>
      <c r="C20" s="10" t="s">
        <v>55</v>
      </c>
      <c r="D20" s="11">
        <v>5010000</v>
      </c>
      <c r="E20" s="11">
        <v>2000000</v>
      </c>
      <c r="F20" s="7">
        <v>28</v>
      </c>
      <c r="G20" s="7">
        <v>15</v>
      </c>
      <c r="H20" s="7">
        <v>9</v>
      </c>
      <c r="I20" s="7">
        <v>8</v>
      </c>
      <c r="J20" s="7">
        <v>17</v>
      </c>
      <c r="K20" s="7">
        <v>8</v>
      </c>
      <c r="L20" s="17">
        <f>SUM(F20:K20)</f>
        <v>85</v>
      </c>
    </row>
    <row r="21" spans="1:12" ht="12.75" customHeight="1">
      <c r="A21" s="8" t="s">
        <v>95</v>
      </c>
      <c r="B21" s="9" t="s">
        <v>96</v>
      </c>
      <c r="C21" s="10" t="s">
        <v>97</v>
      </c>
      <c r="D21" s="11">
        <v>3225000</v>
      </c>
      <c r="E21" s="11">
        <v>1905000</v>
      </c>
      <c r="F21" s="7">
        <v>18</v>
      </c>
      <c r="G21" s="7">
        <v>10</v>
      </c>
      <c r="H21" s="7">
        <v>7</v>
      </c>
      <c r="I21" s="7">
        <v>5</v>
      </c>
      <c r="J21" s="7">
        <v>14</v>
      </c>
      <c r="K21" s="7">
        <v>7</v>
      </c>
      <c r="L21" s="17">
        <f t="shared" ref="L21:L39" si="0">SUM(F21:K21)</f>
        <v>61</v>
      </c>
    </row>
    <row r="22" spans="1:12" ht="12.75" customHeight="1">
      <c r="A22" s="8" t="s">
        <v>77</v>
      </c>
      <c r="B22" s="9" t="s">
        <v>78</v>
      </c>
      <c r="C22" s="10" t="s">
        <v>79</v>
      </c>
      <c r="D22" s="11">
        <v>5838000</v>
      </c>
      <c r="E22" s="11">
        <v>2500000</v>
      </c>
      <c r="F22" s="7">
        <v>20</v>
      </c>
      <c r="G22" s="7">
        <v>15</v>
      </c>
      <c r="H22" s="7">
        <v>7</v>
      </c>
      <c r="I22" s="7">
        <v>8</v>
      </c>
      <c r="J22" s="7">
        <v>15</v>
      </c>
      <c r="K22" s="7">
        <v>7</v>
      </c>
      <c r="L22" s="17">
        <f t="shared" si="0"/>
        <v>72</v>
      </c>
    </row>
    <row r="23" spans="1:12" ht="12.75" customHeight="1">
      <c r="A23" s="8" t="s">
        <v>74</v>
      </c>
      <c r="B23" s="9" t="s">
        <v>75</v>
      </c>
      <c r="C23" s="10" t="s">
        <v>76</v>
      </c>
      <c r="D23" s="11">
        <v>7500000</v>
      </c>
      <c r="E23" s="11">
        <v>2800000</v>
      </c>
      <c r="F23" s="7">
        <v>22</v>
      </c>
      <c r="G23" s="7">
        <v>15</v>
      </c>
      <c r="H23" s="7">
        <v>9</v>
      </c>
      <c r="I23" s="7">
        <v>8</v>
      </c>
      <c r="J23" s="7">
        <v>15</v>
      </c>
      <c r="K23" s="7">
        <v>8</v>
      </c>
      <c r="L23" s="17">
        <f t="shared" si="0"/>
        <v>77</v>
      </c>
    </row>
    <row r="24" spans="1:12" ht="12.75" customHeight="1">
      <c r="A24" s="8" t="s">
        <v>59</v>
      </c>
      <c r="B24" s="9" t="s">
        <v>60</v>
      </c>
      <c r="C24" s="10" t="s">
        <v>61</v>
      </c>
      <c r="D24" s="11">
        <v>9912500</v>
      </c>
      <c r="E24" s="11">
        <v>2500000</v>
      </c>
      <c r="F24" s="7">
        <v>25</v>
      </c>
      <c r="G24" s="7">
        <v>15</v>
      </c>
      <c r="H24" s="7">
        <v>9</v>
      </c>
      <c r="I24" s="7">
        <v>8</v>
      </c>
      <c r="J24" s="7">
        <v>17</v>
      </c>
      <c r="K24" s="7">
        <v>7</v>
      </c>
      <c r="L24" s="17">
        <f t="shared" si="0"/>
        <v>81</v>
      </c>
    </row>
    <row r="25" spans="1:12" ht="12.75" customHeight="1">
      <c r="A25" s="8" t="s">
        <v>83</v>
      </c>
      <c r="B25" s="9" t="s">
        <v>84</v>
      </c>
      <c r="C25" s="10" t="s">
        <v>85</v>
      </c>
      <c r="D25" s="11">
        <v>5631000</v>
      </c>
      <c r="E25" s="11">
        <v>2300000</v>
      </c>
      <c r="F25" s="7">
        <v>24</v>
      </c>
      <c r="G25" s="7">
        <v>11</v>
      </c>
      <c r="H25" s="7">
        <v>9</v>
      </c>
      <c r="I25" s="7">
        <v>7</v>
      </c>
      <c r="J25" s="7">
        <v>17</v>
      </c>
      <c r="K25" s="7">
        <v>6</v>
      </c>
      <c r="L25" s="17">
        <f t="shared" si="0"/>
        <v>74</v>
      </c>
    </row>
    <row r="26" spans="1:12" ht="12.75" customHeight="1">
      <c r="A26" s="8" t="s">
        <v>80</v>
      </c>
      <c r="B26" s="9" t="s">
        <v>81</v>
      </c>
      <c r="C26" s="10" t="s">
        <v>82</v>
      </c>
      <c r="D26" s="11">
        <v>5945000</v>
      </c>
      <c r="E26" s="11">
        <v>2765000</v>
      </c>
      <c r="F26" s="7">
        <v>24</v>
      </c>
      <c r="G26" s="7">
        <v>12</v>
      </c>
      <c r="H26" s="7">
        <v>9</v>
      </c>
      <c r="I26" s="7">
        <v>7</v>
      </c>
      <c r="J26" s="7">
        <v>15</v>
      </c>
      <c r="K26" s="7">
        <v>6</v>
      </c>
      <c r="L26" s="17">
        <f t="shared" si="0"/>
        <v>73</v>
      </c>
    </row>
    <row r="27" spans="1:12" ht="12.75" customHeight="1">
      <c r="A27" s="8" t="s">
        <v>89</v>
      </c>
      <c r="B27" s="9" t="s">
        <v>90</v>
      </c>
      <c r="C27" s="10" t="s">
        <v>91</v>
      </c>
      <c r="D27" s="11">
        <v>5560000</v>
      </c>
      <c r="E27" s="11">
        <v>1900000</v>
      </c>
      <c r="F27" s="7">
        <v>18</v>
      </c>
      <c r="G27" s="7">
        <v>16</v>
      </c>
      <c r="H27" s="7">
        <v>8</v>
      </c>
      <c r="I27" s="7">
        <v>6</v>
      </c>
      <c r="J27" s="7">
        <v>14</v>
      </c>
      <c r="K27" s="7">
        <v>6</v>
      </c>
      <c r="L27" s="17">
        <f t="shared" si="0"/>
        <v>68</v>
      </c>
    </row>
    <row r="28" spans="1:12" ht="12.75" customHeight="1">
      <c r="A28" s="8" t="s">
        <v>101</v>
      </c>
      <c r="B28" s="9" t="s">
        <v>102</v>
      </c>
      <c r="C28" s="10" t="s">
        <v>103</v>
      </c>
      <c r="D28" s="11">
        <v>3503840</v>
      </c>
      <c r="E28" s="11">
        <v>2633840</v>
      </c>
      <c r="F28" s="7">
        <v>14</v>
      </c>
      <c r="G28" s="7">
        <v>10</v>
      </c>
      <c r="H28" s="7">
        <v>5</v>
      </c>
      <c r="I28" s="7">
        <v>5</v>
      </c>
      <c r="J28" s="7">
        <v>13</v>
      </c>
      <c r="K28" s="7">
        <v>4</v>
      </c>
      <c r="L28" s="17">
        <f t="shared" si="0"/>
        <v>51</v>
      </c>
    </row>
    <row r="29" spans="1:12" ht="12.75" customHeight="1">
      <c r="A29" s="8" t="s">
        <v>56</v>
      </c>
      <c r="B29" s="9" t="s">
        <v>57</v>
      </c>
      <c r="C29" s="10" t="s">
        <v>58</v>
      </c>
      <c r="D29" s="11">
        <v>11336760</v>
      </c>
      <c r="E29" s="11">
        <v>2200000</v>
      </c>
      <c r="F29" s="7">
        <v>28</v>
      </c>
      <c r="G29" s="7">
        <v>18</v>
      </c>
      <c r="H29" s="7">
        <v>9</v>
      </c>
      <c r="I29" s="7">
        <v>9</v>
      </c>
      <c r="J29" s="7">
        <v>17</v>
      </c>
      <c r="K29" s="7">
        <v>5</v>
      </c>
      <c r="L29" s="17">
        <f t="shared" si="0"/>
        <v>86</v>
      </c>
    </row>
    <row r="30" spans="1:12" ht="12.75" customHeight="1">
      <c r="A30" s="8" t="s">
        <v>86</v>
      </c>
      <c r="B30" s="9" t="s">
        <v>87</v>
      </c>
      <c r="C30" s="10" t="s">
        <v>88</v>
      </c>
      <c r="D30" s="11">
        <v>1336500</v>
      </c>
      <c r="E30" s="11">
        <v>852000</v>
      </c>
      <c r="F30" s="7">
        <v>26</v>
      </c>
      <c r="G30" s="7">
        <v>10</v>
      </c>
      <c r="H30" s="7">
        <v>5</v>
      </c>
      <c r="I30" s="7">
        <v>5</v>
      </c>
      <c r="J30" s="7">
        <v>16</v>
      </c>
      <c r="K30" s="7">
        <v>8</v>
      </c>
      <c r="L30" s="17">
        <f t="shared" si="0"/>
        <v>70</v>
      </c>
    </row>
    <row r="31" spans="1:12" ht="12.75" customHeight="1">
      <c r="A31" s="8" t="s">
        <v>71</v>
      </c>
      <c r="B31" s="9" t="s">
        <v>72</v>
      </c>
      <c r="C31" s="10" t="s">
        <v>73</v>
      </c>
      <c r="D31" s="11">
        <v>4800000</v>
      </c>
      <c r="E31" s="11">
        <v>1500000</v>
      </c>
      <c r="F31" s="7">
        <v>25</v>
      </c>
      <c r="G31" s="7">
        <v>18</v>
      </c>
      <c r="H31" s="7">
        <v>9</v>
      </c>
      <c r="I31" s="7">
        <v>6</v>
      </c>
      <c r="J31" s="7">
        <v>18</v>
      </c>
      <c r="K31" s="7">
        <v>5</v>
      </c>
      <c r="L31" s="17">
        <f t="shared" si="0"/>
        <v>81</v>
      </c>
    </row>
    <row r="32" spans="1:12" ht="12.75" customHeight="1">
      <c r="A32" s="8" t="s">
        <v>48</v>
      </c>
      <c r="B32" s="9" t="s">
        <v>49</v>
      </c>
      <c r="C32" s="10" t="s">
        <v>50</v>
      </c>
      <c r="D32" s="11">
        <v>12750000</v>
      </c>
      <c r="E32" s="11">
        <v>2000000</v>
      </c>
      <c r="F32" s="7">
        <v>28</v>
      </c>
      <c r="G32" s="7">
        <v>19</v>
      </c>
      <c r="H32" s="7">
        <v>9</v>
      </c>
      <c r="I32" s="7">
        <v>9</v>
      </c>
      <c r="J32" s="7">
        <v>18</v>
      </c>
      <c r="K32" s="7">
        <v>6</v>
      </c>
      <c r="L32" s="17">
        <f t="shared" si="0"/>
        <v>89</v>
      </c>
    </row>
    <row r="33" spans="1:12" ht="12.75" customHeight="1">
      <c r="A33" s="8" t="s">
        <v>92</v>
      </c>
      <c r="B33" s="9" t="s">
        <v>93</v>
      </c>
      <c r="C33" s="10" t="s">
        <v>94</v>
      </c>
      <c r="D33" s="11">
        <v>8405400</v>
      </c>
      <c r="E33" s="11">
        <v>1000000</v>
      </c>
      <c r="F33" s="7">
        <v>21</v>
      </c>
      <c r="G33" s="7">
        <v>15</v>
      </c>
      <c r="H33" s="7">
        <v>8</v>
      </c>
      <c r="I33" s="7">
        <v>7</v>
      </c>
      <c r="J33" s="7">
        <v>14</v>
      </c>
      <c r="K33" s="7">
        <v>4</v>
      </c>
      <c r="L33" s="17">
        <f t="shared" si="0"/>
        <v>69</v>
      </c>
    </row>
    <row r="34" spans="1:12" ht="12.75" customHeight="1">
      <c r="A34" s="8" t="s">
        <v>68</v>
      </c>
      <c r="B34" s="9" t="s">
        <v>69</v>
      </c>
      <c r="C34" s="10" t="s">
        <v>70</v>
      </c>
      <c r="D34" s="11">
        <v>5387700</v>
      </c>
      <c r="E34" s="11">
        <v>1500000</v>
      </c>
      <c r="F34" s="7">
        <v>28</v>
      </c>
      <c r="G34" s="7">
        <v>16</v>
      </c>
      <c r="H34" s="7">
        <v>8</v>
      </c>
      <c r="I34" s="7">
        <v>7</v>
      </c>
      <c r="J34" s="7">
        <v>17</v>
      </c>
      <c r="K34" s="7">
        <v>6</v>
      </c>
      <c r="L34" s="17">
        <f t="shared" si="0"/>
        <v>82</v>
      </c>
    </row>
    <row r="35" spans="1:12" ht="12.75" customHeight="1">
      <c r="A35" s="8" t="s">
        <v>98</v>
      </c>
      <c r="B35" s="9" t="s">
        <v>99</v>
      </c>
      <c r="C35" s="10" t="s">
        <v>100</v>
      </c>
      <c r="D35" s="11">
        <v>6347600</v>
      </c>
      <c r="E35" s="11">
        <v>3200000</v>
      </c>
      <c r="F35" s="7">
        <v>10</v>
      </c>
      <c r="G35" s="7">
        <v>10</v>
      </c>
      <c r="H35" s="7">
        <v>5</v>
      </c>
      <c r="I35" s="7">
        <v>4</v>
      </c>
      <c r="J35" s="7">
        <v>10</v>
      </c>
      <c r="K35" s="7">
        <v>10</v>
      </c>
      <c r="L35" s="17">
        <f t="shared" si="0"/>
        <v>49</v>
      </c>
    </row>
    <row r="36" spans="1:12" ht="12.75" customHeight="1">
      <c r="A36" s="8" t="s">
        <v>62</v>
      </c>
      <c r="B36" s="9" t="s">
        <v>63</v>
      </c>
      <c r="C36" s="10" t="s">
        <v>64</v>
      </c>
      <c r="D36" s="11">
        <v>4270000</v>
      </c>
      <c r="E36" s="11">
        <v>1500000</v>
      </c>
      <c r="F36" s="7">
        <v>26</v>
      </c>
      <c r="G36" s="7">
        <v>15</v>
      </c>
      <c r="H36" s="7">
        <v>8</v>
      </c>
      <c r="I36" s="7">
        <v>8</v>
      </c>
      <c r="J36" s="7">
        <v>17</v>
      </c>
      <c r="K36" s="7">
        <v>8</v>
      </c>
      <c r="L36" s="17">
        <f t="shared" si="0"/>
        <v>82</v>
      </c>
    </row>
    <row r="37" spans="1:12" ht="12.75" customHeight="1">
      <c r="A37" s="8" t="s">
        <v>65</v>
      </c>
      <c r="B37" s="9" t="s">
        <v>66</v>
      </c>
      <c r="C37" s="10" t="s">
        <v>67</v>
      </c>
      <c r="D37" s="11">
        <v>3800000</v>
      </c>
      <c r="E37" s="11">
        <v>1700000</v>
      </c>
      <c r="F37" s="7">
        <v>26</v>
      </c>
      <c r="G37" s="7">
        <v>15</v>
      </c>
      <c r="H37" s="7">
        <v>9</v>
      </c>
      <c r="I37" s="7">
        <v>9</v>
      </c>
      <c r="J37" s="7">
        <v>18</v>
      </c>
      <c r="K37" s="7">
        <v>7</v>
      </c>
      <c r="L37" s="17">
        <f t="shared" si="0"/>
        <v>84</v>
      </c>
    </row>
    <row r="38" spans="1:12" ht="12.75" customHeight="1">
      <c r="A38" s="8" t="s">
        <v>107</v>
      </c>
      <c r="B38" s="9" t="s">
        <v>108</v>
      </c>
      <c r="C38" s="10" t="s">
        <v>109</v>
      </c>
      <c r="D38" s="11">
        <v>2613250</v>
      </c>
      <c r="E38" s="11">
        <v>1900000</v>
      </c>
      <c r="F38" s="7">
        <v>9</v>
      </c>
      <c r="G38" s="7">
        <v>9</v>
      </c>
      <c r="H38" s="7">
        <v>4</v>
      </c>
      <c r="I38" s="7">
        <v>4</v>
      </c>
      <c r="J38" s="7">
        <v>10</v>
      </c>
      <c r="K38" s="7">
        <v>2</v>
      </c>
      <c r="L38" s="17">
        <f t="shared" si="0"/>
        <v>38</v>
      </c>
    </row>
    <row r="39" spans="1:12" ht="12.6" customHeight="1">
      <c r="A39" s="8" t="s">
        <v>104</v>
      </c>
      <c r="B39" s="9" t="s">
        <v>105</v>
      </c>
      <c r="C39" s="10" t="s">
        <v>106</v>
      </c>
      <c r="D39" s="11">
        <v>1980000</v>
      </c>
      <c r="E39" s="11">
        <v>1700000</v>
      </c>
      <c r="F39" s="7">
        <v>9</v>
      </c>
      <c r="G39" s="7">
        <v>14</v>
      </c>
      <c r="H39" s="7">
        <v>3</v>
      </c>
      <c r="I39" s="7">
        <v>3</v>
      </c>
      <c r="J39" s="7">
        <v>5</v>
      </c>
      <c r="K39" s="7">
        <v>2</v>
      </c>
      <c r="L39" s="17">
        <f t="shared" si="0"/>
        <v>36</v>
      </c>
    </row>
    <row r="40" spans="1:12" ht="12.6">
      <c r="A40" s="4"/>
      <c r="B40" s="4"/>
      <c r="C40" s="4"/>
      <c r="D40" s="5">
        <f>SUM(D20:D39)</f>
        <v>115152550</v>
      </c>
      <c r="E40" s="5">
        <f>SUM(E20:E39)</f>
        <v>40355840</v>
      </c>
      <c r="F40" s="4"/>
      <c r="G40" s="4"/>
      <c r="H40" s="4"/>
      <c r="I40" s="4"/>
      <c r="J40" s="4"/>
      <c r="K40" s="4"/>
      <c r="L40" s="4"/>
    </row>
    <row r="41" spans="1:12" ht="12.6">
      <c r="A41" s="4"/>
      <c r="B41" s="4"/>
      <c r="C41" s="4"/>
      <c r="D41" s="4"/>
      <c r="E41" s="6"/>
      <c r="F41" s="4"/>
      <c r="G41" s="4"/>
      <c r="H41" s="4"/>
      <c r="I41" s="4"/>
      <c r="J41" s="4"/>
      <c r="K41" s="4"/>
      <c r="L41" s="4"/>
    </row>
  </sheetData>
  <mergeCells count="20">
    <mergeCell ref="F16:K16"/>
    <mergeCell ref="L16:L18"/>
    <mergeCell ref="F17:G17"/>
    <mergeCell ref="H17:K17"/>
    <mergeCell ref="D9:L9"/>
    <mergeCell ref="D10:L10"/>
    <mergeCell ref="D11:L11"/>
    <mergeCell ref="E12:L12"/>
    <mergeCell ref="D13:L13"/>
    <mergeCell ref="A16:A19"/>
    <mergeCell ref="B16:B19"/>
    <mergeCell ref="C16:C19"/>
    <mergeCell ref="D16:D19"/>
    <mergeCell ref="E16:E19"/>
    <mergeCell ref="A7:C7"/>
    <mergeCell ref="D3:L3"/>
    <mergeCell ref="D4:L4"/>
    <mergeCell ref="D5:L5"/>
    <mergeCell ref="D6:L6"/>
    <mergeCell ref="D7:L7"/>
  </mergeCells>
  <dataValidations count="6">
    <dataValidation type="decimal" operator="lessThanOrEqual" allowBlank="1" showInputMessage="1" showErrorMessage="1" error="max. 15" sqref="H20:H39" xr:uid="{8FBE7B0F-15FE-432A-B2DE-C89595A0546C}">
      <formula1>10</formula1>
    </dataValidation>
    <dataValidation type="decimal" operator="lessThanOrEqual" allowBlank="1" showInputMessage="1" showErrorMessage="1" error="max. 10" sqref="K20:K39" xr:uid="{89962E99-A9F2-46FA-9194-96D2EE56C96C}">
      <formula1>10</formula1>
    </dataValidation>
    <dataValidation type="decimal" operator="lessThanOrEqual" allowBlank="1" showInputMessage="1" showErrorMessage="1" error="max. 5" sqref="I20:I39" xr:uid="{50361A93-0A1A-458F-91A4-51E77BCBCC59}">
      <formula1>10</formula1>
    </dataValidation>
    <dataValidation type="decimal" operator="lessThanOrEqual" allowBlank="1" showInputMessage="1" showErrorMessage="1" error="max. 10" sqref="J20:J39" xr:uid="{3423ACC6-BF7A-4C1E-AD5F-05CBDE436CAF}">
      <formula1>20</formula1>
    </dataValidation>
    <dataValidation type="decimal" operator="lessThanOrEqual" allowBlank="1" showInputMessage="1" showErrorMessage="1" error="max. 40" sqref="F1:F6 F8 F10:F1048576" xr:uid="{C7224123-446F-4DAE-9F9F-6419B6726225}">
      <formula1>30</formula1>
    </dataValidation>
    <dataValidation type="decimal" operator="lessThanOrEqual" allowBlank="1" showInputMessage="1" showErrorMessage="1" error="max. 15" sqref="G1:G6 G8 G10:G1048576" xr:uid="{FB642956-F50F-4CE9-A12D-298A0113E95F}">
      <formula1>20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5E16-0F44-45C4-AB33-0C9B2D1DB4BC}">
  <dimension ref="A1:L41"/>
  <sheetViews>
    <sheetView zoomScale="114" zoomScaleNormal="60" workbookViewId="0"/>
  </sheetViews>
  <sheetFormatPr defaultColWidth="9.140625" defaultRowHeight="12"/>
  <cols>
    <col min="1" max="1" width="11.42578125" style="2" customWidth="1"/>
    <col min="2" max="2" width="30" style="2" bestFit="1" customWidth="1"/>
    <col min="3" max="3" width="42" style="2" customWidth="1"/>
    <col min="4" max="4" width="15.42578125" style="2" customWidth="1"/>
    <col min="5" max="5" width="15" style="2" customWidth="1"/>
    <col min="6" max="7" width="9.42578125" style="2" customWidth="1"/>
    <col min="8" max="8" width="10" style="2" customWidth="1"/>
    <col min="9" max="12" width="9.42578125" style="2" customWidth="1"/>
    <col min="13" max="13" width="23.85546875" style="2" customWidth="1"/>
    <col min="14" max="16384" width="9.140625" style="2"/>
  </cols>
  <sheetData>
    <row r="1" spans="1:12" ht="38.25" customHeight="1">
      <c r="A1" s="1" t="s">
        <v>0</v>
      </c>
    </row>
    <row r="2" spans="1:12" ht="15" customHeight="1">
      <c r="A2" s="3" t="s">
        <v>1</v>
      </c>
      <c r="D2" s="3" t="s">
        <v>2</v>
      </c>
    </row>
    <row r="3" spans="1:12" ht="15" customHeight="1">
      <c r="A3" s="3" t="s">
        <v>3</v>
      </c>
      <c r="D3" s="81" t="s">
        <v>4</v>
      </c>
      <c r="E3" s="81"/>
      <c r="F3" s="81"/>
      <c r="G3" s="81"/>
      <c r="H3" s="81"/>
      <c r="I3" s="81"/>
      <c r="J3" s="81"/>
      <c r="K3" s="81"/>
      <c r="L3" s="81"/>
    </row>
    <row r="4" spans="1:12" ht="15" customHeight="1">
      <c r="A4" s="3" t="s">
        <v>5</v>
      </c>
      <c r="D4" s="80" t="s">
        <v>6</v>
      </c>
      <c r="E4" s="80"/>
      <c r="F4" s="80"/>
      <c r="G4" s="80"/>
      <c r="H4" s="80"/>
      <c r="I4" s="80"/>
      <c r="J4" s="80"/>
      <c r="K4" s="80"/>
      <c r="L4" s="80"/>
    </row>
    <row r="5" spans="1:12" ht="15" customHeight="1">
      <c r="A5" s="3" t="s">
        <v>7</v>
      </c>
      <c r="D5" s="80" t="s">
        <v>8</v>
      </c>
      <c r="E5" s="80"/>
      <c r="F5" s="80"/>
      <c r="G5" s="80"/>
      <c r="H5" s="80"/>
      <c r="I5" s="80"/>
      <c r="J5" s="80"/>
      <c r="K5" s="80"/>
      <c r="L5" s="80"/>
    </row>
    <row r="6" spans="1:12" ht="15.95" customHeight="1">
      <c r="A6" s="3" t="s">
        <v>9</v>
      </c>
      <c r="D6" s="80" t="s">
        <v>10</v>
      </c>
      <c r="E6" s="80"/>
      <c r="F6" s="80"/>
      <c r="G6" s="80"/>
      <c r="H6" s="80"/>
      <c r="I6" s="80"/>
      <c r="J6" s="80"/>
      <c r="K6" s="80"/>
      <c r="L6" s="80"/>
    </row>
    <row r="7" spans="1:12" ht="27.75" customHeight="1">
      <c r="A7" s="92" t="s">
        <v>11</v>
      </c>
      <c r="B7" s="92"/>
      <c r="C7" s="92"/>
      <c r="D7" s="93"/>
      <c r="E7" s="93"/>
      <c r="F7" s="93"/>
      <c r="G7" s="93"/>
      <c r="H7" s="93"/>
      <c r="I7" s="93"/>
      <c r="J7" s="93"/>
      <c r="K7" s="93"/>
      <c r="L7" s="93"/>
    </row>
    <row r="8" spans="1:12" ht="14.45" customHeight="1">
      <c r="A8" s="3" t="s">
        <v>12</v>
      </c>
      <c r="D8" s="3" t="s">
        <v>13</v>
      </c>
      <c r="E8" s="18"/>
      <c r="F8" s="18"/>
      <c r="G8" s="18"/>
      <c r="H8" s="18"/>
      <c r="I8" s="18"/>
      <c r="J8" s="18"/>
      <c r="K8" s="18"/>
      <c r="L8" s="18"/>
    </row>
    <row r="9" spans="1:12" ht="28.5" customHeight="1">
      <c r="D9" s="80" t="s">
        <v>14</v>
      </c>
      <c r="E9" s="80"/>
      <c r="F9" s="80"/>
      <c r="G9" s="80"/>
      <c r="H9" s="80"/>
      <c r="I9" s="80"/>
      <c r="J9" s="80"/>
      <c r="K9" s="80"/>
      <c r="L9" s="80"/>
    </row>
    <row r="10" spans="1:12" ht="39.950000000000003" customHeight="1">
      <c r="D10" s="80" t="s">
        <v>15</v>
      </c>
      <c r="E10" s="80"/>
      <c r="F10" s="80"/>
      <c r="G10" s="80"/>
      <c r="H10" s="80"/>
      <c r="I10" s="80"/>
      <c r="J10" s="80"/>
      <c r="K10" s="80"/>
      <c r="L10" s="80"/>
    </row>
    <row r="11" spans="1:12" ht="41.45" customHeight="1">
      <c r="D11" s="80" t="s">
        <v>16</v>
      </c>
      <c r="E11" s="80"/>
      <c r="F11" s="80"/>
      <c r="G11" s="80"/>
      <c r="H11" s="80"/>
      <c r="I11" s="80"/>
      <c r="J11" s="80"/>
      <c r="K11" s="80"/>
      <c r="L11" s="80"/>
    </row>
    <row r="12" spans="1:12" ht="38.25" customHeight="1">
      <c r="D12" s="19"/>
      <c r="E12" s="80" t="s">
        <v>17</v>
      </c>
      <c r="F12" s="80"/>
      <c r="G12" s="80"/>
      <c r="H12" s="80"/>
      <c r="I12" s="80"/>
      <c r="J12" s="80"/>
      <c r="K12" s="80"/>
      <c r="L12" s="80"/>
    </row>
    <row r="13" spans="1:12" ht="26.25" customHeight="1">
      <c r="D13" s="80" t="s">
        <v>18</v>
      </c>
      <c r="E13" s="80"/>
      <c r="F13" s="80"/>
      <c r="G13" s="80"/>
      <c r="H13" s="80"/>
      <c r="I13" s="80"/>
      <c r="J13" s="80"/>
      <c r="K13" s="80"/>
      <c r="L13" s="80"/>
    </row>
    <row r="14" spans="1:12" ht="15" customHeight="1">
      <c r="A14" s="3"/>
      <c r="D14" s="2" t="s">
        <v>19</v>
      </c>
    </row>
    <row r="15" spans="1:12" ht="15" customHeight="1">
      <c r="A15" s="3"/>
      <c r="G15" s="3"/>
      <c r="H15" s="3"/>
      <c r="I15" s="3"/>
    </row>
    <row r="16" spans="1:12" ht="15" customHeight="1">
      <c r="A16" s="94" t="s">
        <v>20</v>
      </c>
      <c r="B16" s="78" t="s">
        <v>21</v>
      </c>
      <c r="C16" s="78" t="s">
        <v>22</v>
      </c>
      <c r="D16" s="78" t="s">
        <v>23</v>
      </c>
      <c r="E16" s="97" t="s">
        <v>24</v>
      </c>
      <c r="F16" s="90" t="s">
        <v>25</v>
      </c>
      <c r="G16" s="91"/>
      <c r="H16" s="91"/>
      <c r="I16" s="91"/>
      <c r="J16" s="91"/>
      <c r="K16" s="91"/>
      <c r="L16" s="78" t="s">
        <v>26</v>
      </c>
    </row>
    <row r="17" spans="1:12" ht="14.45" customHeight="1">
      <c r="A17" s="95"/>
      <c r="B17" s="79"/>
      <c r="C17" s="79"/>
      <c r="D17" s="79"/>
      <c r="E17" s="98"/>
      <c r="F17" s="87" t="s">
        <v>37</v>
      </c>
      <c r="G17" s="88"/>
      <c r="H17" s="82" t="s">
        <v>38</v>
      </c>
      <c r="I17" s="83"/>
      <c r="J17" s="83"/>
      <c r="K17" s="83"/>
      <c r="L17" s="79"/>
    </row>
    <row r="18" spans="1:12" ht="78" customHeight="1">
      <c r="A18" s="95"/>
      <c r="B18" s="79"/>
      <c r="C18" s="79"/>
      <c r="D18" s="79"/>
      <c r="E18" s="98"/>
      <c r="F18" s="13" t="s">
        <v>39</v>
      </c>
      <c r="G18" s="13" t="s">
        <v>40</v>
      </c>
      <c r="H18" s="13" t="s">
        <v>41</v>
      </c>
      <c r="I18" s="13" t="s">
        <v>42</v>
      </c>
      <c r="J18" s="13" t="s">
        <v>43</v>
      </c>
      <c r="K18" s="16" t="s">
        <v>44</v>
      </c>
      <c r="L18" s="84"/>
    </row>
    <row r="19" spans="1:12" ht="30.95" customHeight="1">
      <c r="A19" s="96"/>
      <c r="B19" s="89"/>
      <c r="C19" s="89"/>
      <c r="D19" s="89"/>
      <c r="E19" s="99"/>
      <c r="F19" s="12" t="s">
        <v>111</v>
      </c>
      <c r="G19" s="12" t="s">
        <v>112</v>
      </c>
      <c r="H19" s="12" t="s">
        <v>113</v>
      </c>
      <c r="I19" s="12" t="s">
        <v>113</v>
      </c>
      <c r="J19" s="12" t="s">
        <v>112</v>
      </c>
      <c r="K19" s="12" t="s">
        <v>113</v>
      </c>
      <c r="L19" s="12"/>
    </row>
    <row r="20" spans="1:12" ht="12.75" customHeight="1">
      <c r="A20" s="8" t="s">
        <v>53</v>
      </c>
      <c r="B20" s="9" t="s">
        <v>54</v>
      </c>
      <c r="C20" s="10" t="s">
        <v>55</v>
      </c>
      <c r="D20" s="11">
        <v>5010000</v>
      </c>
      <c r="E20" s="11">
        <v>2000000</v>
      </c>
      <c r="F20" s="7">
        <v>27</v>
      </c>
      <c r="G20" s="7">
        <v>16</v>
      </c>
      <c r="H20" s="7">
        <v>9</v>
      </c>
      <c r="I20" s="7">
        <v>8</v>
      </c>
      <c r="J20" s="7">
        <v>17</v>
      </c>
      <c r="K20" s="7">
        <v>8</v>
      </c>
      <c r="L20" s="17">
        <f>SUM(F20:K20)</f>
        <v>85</v>
      </c>
    </row>
    <row r="21" spans="1:12" ht="12.75" customHeight="1">
      <c r="A21" s="8" t="s">
        <v>95</v>
      </c>
      <c r="B21" s="9" t="s">
        <v>96</v>
      </c>
      <c r="C21" s="10" t="s">
        <v>97</v>
      </c>
      <c r="D21" s="11">
        <v>3225000</v>
      </c>
      <c r="E21" s="11">
        <v>1905000</v>
      </c>
      <c r="F21" s="7">
        <v>19</v>
      </c>
      <c r="G21" s="7">
        <v>10</v>
      </c>
      <c r="H21" s="7">
        <v>7</v>
      </c>
      <c r="I21" s="7">
        <v>5</v>
      </c>
      <c r="J21" s="7">
        <v>14</v>
      </c>
      <c r="K21" s="7">
        <v>7</v>
      </c>
      <c r="L21" s="17">
        <f t="shared" ref="L21:L39" si="0">SUM(F21:K21)</f>
        <v>62</v>
      </c>
    </row>
    <row r="22" spans="1:12" ht="12.75" customHeight="1">
      <c r="A22" s="8" t="s">
        <v>77</v>
      </c>
      <c r="B22" s="9" t="s">
        <v>78</v>
      </c>
      <c r="C22" s="10" t="s">
        <v>79</v>
      </c>
      <c r="D22" s="11">
        <v>5838000</v>
      </c>
      <c r="E22" s="11">
        <v>2500000</v>
      </c>
      <c r="F22" s="7">
        <v>22</v>
      </c>
      <c r="G22" s="7">
        <v>18</v>
      </c>
      <c r="H22" s="7">
        <v>7</v>
      </c>
      <c r="I22" s="7">
        <v>7</v>
      </c>
      <c r="J22" s="7">
        <v>15</v>
      </c>
      <c r="K22" s="7">
        <v>7</v>
      </c>
      <c r="L22" s="17">
        <f t="shared" si="0"/>
        <v>76</v>
      </c>
    </row>
    <row r="23" spans="1:12" ht="12.75" customHeight="1">
      <c r="A23" s="8" t="s">
        <v>74</v>
      </c>
      <c r="B23" s="9" t="s">
        <v>75</v>
      </c>
      <c r="C23" s="10" t="s">
        <v>76</v>
      </c>
      <c r="D23" s="11">
        <v>7500000</v>
      </c>
      <c r="E23" s="11">
        <v>2800000</v>
      </c>
      <c r="F23" s="7">
        <v>26</v>
      </c>
      <c r="G23" s="7">
        <v>20</v>
      </c>
      <c r="H23" s="7">
        <v>9</v>
      </c>
      <c r="I23" s="7">
        <v>8</v>
      </c>
      <c r="J23" s="7">
        <v>15</v>
      </c>
      <c r="K23" s="7">
        <v>8</v>
      </c>
      <c r="L23" s="17">
        <f t="shared" si="0"/>
        <v>86</v>
      </c>
    </row>
    <row r="24" spans="1:12" ht="12.75" customHeight="1">
      <c r="A24" s="8" t="s">
        <v>59</v>
      </c>
      <c r="B24" s="9" t="s">
        <v>60</v>
      </c>
      <c r="C24" s="10" t="s">
        <v>61</v>
      </c>
      <c r="D24" s="11">
        <v>9912500</v>
      </c>
      <c r="E24" s="11">
        <v>2500000</v>
      </c>
      <c r="F24" s="7">
        <v>27</v>
      </c>
      <c r="G24" s="7">
        <v>18</v>
      </c>
      <c r="H24" s="7">
        <v>9</v>
      </c>
      <c r="I24" s="7">
        <v>8</v>
      </c>
      <c r="J24" s="7">
        <v>17</v>
      </c>
      <c r="K24" s="7">
        <v>7</v>
      </c>
      <c r="L24" s="17">
        <f t="shared" si="0"/>
        <v>86</v>
      </c>
    </row>
    <row r="25" spans="1:12" ht="12.75" customHeight="1">
      <c r="A25" s="8" t="s">
        <v>83</v>
      </c>
      <c r="B25" s="9" t="s">
        <v>84</v>
      </c>
      <c r="C25" s="10" t="s">
        <v>85</v>
      </c>
      <c r="D25" s="11">
        <v>5631000</v>
      </c>
      <c r="E25" s="11">
        <v>2300000</v>
      </c>
      <c r="F25" s="7">
        <v>22</v>
      </c>
      <c r="G25" s="7">
        <v>10</v>
      </c>
      <c r="H25" s="7">
        <v>9</v>
      </c>
      <c r="I25" s="7">
        <v>7</v>
      </c>
      <c r="J25" s="7">
        <v>17</v>
      </c>
      <c r="K25" s="7">
        <v>6</v>
      </c>
      <c r="L25" s="17">
        <f t="shared" si="0"/>
        <v>71</v>
      </c>
    </row>
    <row r="26" spans="1:12" ht="12.75" customHeight="1">
      <c r="A26" s="8" t="s">
        <v>80</v>
      </c>
      <c r="B26" s="9" t="s">
        <v>81</v>
      </c>
      <c r="C26" s="10" t="s">
        <v>82</v>
      </c>
      <c r="D26" s="11">
        <v>5945000</v>
      </c>
      <c r="E26" s="11">
        <v>2765000</v>
      </c>
      <c r="F26" s="7">
        <v>24</v>
      </c>
      <c r="G26" s="7">
        <v>14</v>
      </c>
      <c r="H26" s="7">
        <v>9</v>
      </c>
      <c r="I26" s="7">
        <v>7</v>
      </c>
      <c r="J26" s="7">
        <v>14</v>
      </c>
      <c r="K26" s="7">
        <v>6</v>
      </c>
      <c r="L26" s="17">
        <f t="shared" si="0"/>
        <v>74</v>
      </c>
    </row>
    <row r="27" spans="1:12" ht="12.75" customHeight="1">
      <c r="A27" s="8" t="s">
        <v>89</v>
      </c>
      <c r="B27" s="9" t="s">
        <v>90</v>
      </c>
      <c r="C27" s="10" t="s">
        <v>91</v>
      </c>
      <c r="D27" s="11">
        <v>5560000</v>
      </c>
      <c r="E27" s="11">
        <v>1900000</v>
      </c>
      <c r="F27" s="7">
        <v>20</v>
      </c>
      <c r="G27" s="7">
        <v>16</v>
      </c>
      <c r="H27" s="7">
        <v>8</v>
      </c>
      <c r="I27" s="7">
        <v>6</v>
      </c>
      <c r="J27" s="7">
        <v>14</v>
      </c>
      <c r="K27" s="7">
        <v>6</v>
      </c>
      <c r="L27" s="17">
        <f t="shared" si="0"/>
        <v>70</v>
      </c>
    </row>
    <row r="28" spans="1:12" ht="12.75" customHeight="1">
      <c r="A28" s="8" t="s">
        <v>101</v>
      </c>
      <c r="B28" s="9" t="s">
        <v>102</v>
      </c>
      <c r="C28" s="10" t="s">
        <v>103</v>
      </c>
      <c r="D28" s="11">
        <v>3503840</v>
      </c>
      <c r="E28" s="11">
        <v>2633840</v>
      </c>
      <c r="F28" s="7">
        <v>13</v>
      </c>
      <c r="G28" s="7">
        <v>9</v>
      </c>
      <c r="H28" s="7">
        <v>5</v>
      </c>
      <c r="I28" s="7">
        <v>5</v>
      </c>
      <c r="J28" s="7">
        <v>12</v>
      </c>
      <c r="K28" s="7">
        <v>4</v>
      </c>
      <c r="L28" s="17">
        <f t="shared" si="0"/>
        <v>48</v>
      </c>
    </row>
    <row r="29" spans="1:12" ht="12.75" customHeight="1">
      <c r="A29" s="8" t="s">
        <v>56</v>
      </c>
      <c r="B29" s="9" t="s">
        <v>57</v>
      </c>
      <c r="C29" s="10" t="s">
        <v>58</v>
      </c>
      <c r="D29" s="11">
        <v>11336760</v>
      </c>
      <c r="E29" s="11">
        <v>2200000</v>
      </c>
      <c r="F29" s="7">
        <v>28</v>
      </c>
      <c r="G29" s="7">
        <v>17</v>
      </c>
      <c r="H29" s="7">
        <v>9</v>
      </c>
      <c r="I29" s="7">
        <v>9</v>
      </c>
      <c r="J29" s="7">
        <v>17</v>
      </c>
      <c r="K29" s="7">
        <v>5</v>
      </c>
      <c r="L29" s="17">
        <f t="shared" si="0"/>
        <v>85</v>
      </c>
    </row>
    <row r="30" spans="1:12" ht="12.75" customHeight="1">
      <c r="A30" s="8" t="s">
        <v>86</v>
      </c>
      <c r="B30" s="9" t="s">
        <v>87</v>
      </c>
      <c r="C30" s="10" t="s">
        <v>88</v>
      </c>
      <c r="D30" s="11">
        <v>1336500</v>
      </c>
      <c r="E30" s="11">
        <v>852000</v>
      </c>
      <c r="F30" s="7">
        <v>27</v>
      </c>
      <c r="G30" s="7">
        <v>10</v>
      </c>
      <c r="H30" s="7">
        <v>5</v>
      </c>
      <c r="I30" s="7">
        <v>5</v>
      </c>
      <c r="J30" s="7">
        <v>16</v>
      </c>
      <c r="K30" s="7">
        <v>8</v>
      </c>
      <c r="L30" s="17">
        <f t="shared" si="0"/>
        <v>71</v>
      </c>
    </row>
    <row r="31" spans="1:12" ht="12.75" customHeight="1">
      <c r="A31" s="8" t="s">
        <v>71</v>
      </c>
      <c r="B31" s="9" t="s">
        <v>72</v>
      </c>
      <c r="C31" s="10" t="s">
        <v>73</v>
      </c>
      <c r="D31" s="11">
        <v>4800000</v>
      </c>
      <c r="E31" s="11">
        <v>1500000</v>
      </c>
      <c r="F31" s="7">
        <v>22</v>
      </c>
      <c r="G31" s="7">
        <v>19</v>
      </c>
      <c r="H31" s="7">
        <v>9</v>
      </c>
      <c r="I31" s="7">
        <v>6</v>
      </c>
      <c r="J31" s="7">
        <v>18</v>
      </c>
      <c r="K31" s="7">
        <v>5</v>
      </c>
      <c r="L31" s="17">
        <f t="shared" si="0"/>
        <v>79</v>
      </c>
    </row>
    <row r="32" spans="1:12" ht="12.75" customHeight="1">
      <c r="A32" s="8" t="s">
        <v>48</v>
      </c>
      <c r="B32" s="9" t="s">
        <v>49</v>
      </c>
      <c r="C32" s="10" t="s">
        <v>50</v>
      </c>
      <c r="D32" s="11">
        <v>12750000</v>
      </c>
      <c r="E32" s="11">
        <v>2000000</v>
      </c>
      <c r="F32" s="7">
        <v>28</v>
      </c>
      <c r="G32" s="7">
        <v>19</v>
      </c>
      <c r="H32" s="7">
        <v>9</v>
      </c>
      <c r="I32" s="7">
        <v>8</v>
      </c>
      <c r="J32" s="7">
        <v>18</v>
      </c>
      <c r="K32" s="7">
        <v>6</v>
      </c>
      <c r="L32" s="17">
        <f t="shared" si="0"/>
        <v>88</v>
      </c>
    </row>
    <row r="33" spans="1:12" ht="12.75" customHeight="1">
      <c r="A33" s="8" t="s">
        <v>92</v>
      </c>
      <c r="B33" s="9" t="s">
        <v>93</v>
      </c>
      <c r="C33" s="10" t="s">
        <v>94</v>
      </c>
      <c r="D33" s="11">
        <v>8405400</v>
      </c>
      <c r="E33" s="11">
        <v>1000000</v>
      </c>
      <c r="F33" s="7">
        <v>24</v>
      </c>
      <c r="G33" s="7">
        <v>14</v>
      </c>
      <c r="H33" s="7">
        <v>7</v>
      </c>
      <c r="I33" s="7">
        <v>7</v>
      </c>
      <c r="J33" s="7">
        <v>16</v>
      </c>
      <c r="K33" s="7">
        <v>4</v>
      </c>
      <c r="L33" s="17">
        <f t="shared" si="0"/>
        <v>72</v>
      </c>
    </row>
    <row r="34" spans="1:12" ht="12.75" customHeight="1">
      <c r="A34" s="8" t="s">
        <v>68</v>
      </c>
      <c r="B34" s="9" t="s">
        <v>69</v>
      </c>
      <c r="C34" s="10" t="s">
        <v>70</v>
      </c>
      <c r="D34" s="11">
        <v>5387700</v>
      </c>
      <c r="E34" s="11">
        <v>1500000</v>
      </c>
      <c r="F34" s="7">
        <v>28</v>
      </c>
      <c r="G34" s="7">
        <v>16</v>
      </c>
      <c r="H34" s="7">
        <v>8</v>
      </c>
      <c r="I34" s="7">
        <v>7</v>
      </c>
      <c r="J34" s="7">
        <v>17</v>
      </c>
      <c r="K34" s="7">
        <v>5</v>
      </c>
      <c r="L34" s="17">
        <f t="shared" si="0"/>
        <v>81</v>
      </c>
    </row>
    <row r="35" spans="1:12" ht="12.75" customHeight="1">
      <c r="A35" s="8" t="s">
        <v>98</v>
      </c>
      <c r="B35" s="9" t="s">
        <v>99</v>
      </c>
      <c r="C35" s="10" t="s">
        <v>100</v>
      </c>
      <c r="D35" s="11">
        <v>6347600</v>
      </c>
      <c r="E35" s="11">
        <v>3200000</v>
      </c>
      <c r="F35" s="7">
        <v>18</v>
      </c>
      <c r="G35" s="7">
        <v>12</v>
      </c>
      <c r="H35" s="7">
        <v>5</v>
      </c>
      <c r="I35" s="7">
        <v>4</v>
      </c>
      <c r="J35" s="7">
        <v>12</v>
      </c>
      <c r="K35" s="7">
        <v>10</v>
      </c>
      <c r="L35" s="17">
        <f t="shared" si="0"/>
        <v>61</v>
      </c>
    </row>
    <row r="36" spans="1:12" ht="12.75" customHeight="1">
      <c r="A36" s="8" t="s">
        <v>62</v>
      </c>
      <c r="B36" s="9" t="s">
        <v>63</v>
      </c>
      <c r="C36" s="10" t="s">
        <v>64</v>
      </c>
      <c r="D36" s="11">
        <v>4270000</v>
      </c>
      <c r="E36" s="11">
        <v>1500000</v>
      </c>
      <c r="F36" s="7">
        <v>26</v>
      </c>
      <c r="G36" s="7">
        <v>14</v>
      </c>
      <c r="H36" s="7">
        <v>8</v>
      </c>
      <c r="I36" s="7">
        <v>7</v>
      </c>
      <c r="J36" s="7">
        <v>17</v>
      </c>
      <c r="K36" s="7">
        <v>8</v>
      </c>
      <c r="L36" s="17">
        <f t="shared" si="0"/>
        <v>80</v>
      </c>
    </row>
    <row r="37" spans="1:12" ht="12.75" customHeight="1">
      <c r="A37" s="8" t="s">
        <v>65</v>
      </c>
      <c r="B37" s="9" t="s">
        <v>66</v>
      </c>
      <c r="C37" s="10" t="s">
        <v>67</v>
      </c>
      <c r="D37" s="11">
        <v>3800000</v>
      </c>
      <c r="E37" s="11">
        <v>1700000</v>
      </c>
      <c r="F37" s="7">
        <v>26</v>
      </c>
      <c r="G37" s="7">
        <v>12</v>
      </c>
      <c r="H37" s="7">
        <v>9</v>
      </c>
      <c r="I37" s="7">
        <v>9</v>
      </c>
      <c r="J37" s="7">
        <v>18</v>
      </c>
      <c r="K37" s="7">
        <v>7</v>
      </c>
      <c r="L37" s="17">
        <f t="shared" si="0"/>
        <v>81</v>
      </c>
    </row>
    <row r="38" spans="1:12" ht="12.75" customHeight="1">
      <c r="A38" s="8" t="s">
        <v>107</v>
      </c>
      <c r="B38" s="9" t="s">
        <v>108</v>
      </c>
      <c r="C38" s="10" t="s">
        <v>109</v>
      </c>
      <c r="D38" s="11">
        <v>2613250</v>
      </c>
      <c r="E38" s="11">
        <v>1900000</v>
      </c>
      <c r="F38" s="7">
        <v>6</v>
      </c>
      <c r="G38" s="7">
        <v>7</v>
      </c>
      <c r="H38" s="7">
        <v>4</v>
      </c>
      <c r="I38" s="7">
        <v>4</v>
      </c>
      <c r="J38" s="7">
        <v>8</v>
      </c>
      <c r="K38" s="7">
        <v>2</v>
      </c>
      <c r="L38" s="17">
        <f t="shared" si="0"/>
        <v>31</v>
      </c>
    </row>
    <row r="39" spans="1:12" ht="12.75" customHeight="1">
      <c r="A39" s="8" t="s">
        <v>104</v>
      </c>
      <c r="B39" s="9" t="s">
        <v>105</v>
      </c>
      <c r="C39" s="10" t="s">
        <v>106</v>
      </c>
      <c r="D39" s="11">
        <v>1980000</v>
      </c>
      <c r="E39" s="11">
        <v>1700000</v>
      </c>
      <c r="F39" s="7">
        <v>14</v>
      </c>
      <c r="G39" s="7">
        <v>14</v>
      </c>
      <c r="H39" s="7">
        <v>3</v>
      </c>
      <c r="I39" s="7">
        <v>3</v>
      </c>
      <c r="J39" s="7">
        <v>10</v>
      </c>
      <c r="K39" s="7">
        <v>2</v>
      </c>
      <c r="L39" s="17">
        <f t="shared" si="0"/>
        <v>46</v>
      </c>
    </row>
    <row r="40" spans="1:12" ht="12.6">
      <c r="A40" s="4"/>
      <c r="B40" s="4"/>
      <c r="C40" s="4"/>
      <c r="D40" s="5">
        <f>SUM(D20:D39)</f>
        <v>115152550</v>
      </c>
      <c r="E40" s="5">
        <f>SUM(E20:E39)</f>
        <v>40355840</v>
      </c>
      <c r="F40" s="4"/>
      <c r="G40" s="4"/>
      <c r="H40" s="4"/>
      <c r="I40" s="4"/>
      <c r="J40" s="4"/>
      <c r="K40" s="4"/>
      <c r="L40" s="4"/>
    </row>
    <row r="41" spans="1:12" ht="12.6">
      <c r="A41" s="4"/>
      <c r="B41" s="4"/>
      <c r="C41" s="4"/>
      <c r="D41" s="4"/>
      <c r="E41" s="6"/>
      <c r="F41" s="4"/>
      <c r="G41" s="4"/>
      <c r="H41" s="4"/>
      <c r="I41" s="4"/>
      <c r="J41" s="4"/>
      <c r="K41" s="4"/>
      <c r="L41" s="4"/>
    </row>
  </sheetData>
  <mergeCells count="20">
    <mergeCell ref="F16:K16"/>
    <mergeCell ref="L16:L18"/>
    <mergeCell ref="F17:G17"/>
    <mergeCell ref="H17:K17"/>
    <mergeCell ref="D9:L9"/>
    <mergeCell ref="D10:L10"/>
    <mergeCell ref="D11:L11"/>
    <mergeCell ref="E12:L12"/>
    <mergeCell ref="D13:L13"/>
    <mergeCell ref="A16:A19"/>
    <mergeCell ref="B16:B19"/>
    <mergeCell ref="C16:C19"/>
    <mergeCell ref="D16:D19"/>
    <mergeCell ref="E16:E19"/>
    <mergeCell ref="A7:C7"/>
    <mergeCell ref="D3:L3"/>
    <mergeCell ref="D4:L4"/>
    <mergeCell ref="D5:L5"/>
    <mergeCell ref="D6:L6"/>
    <mergeCell ref="D7:L7"/>
  </mergeCells>
  <dataValidations count="6">
    <dataValidation type="decimal" operator="lessThanOrEqual" allowBlank="1" showInputMessage="1" showErrorMessage="1" error="max. 15" sqref="H20:H39" xr:uid="{D3A2276D-F5D6-43EE-A621-DE888207308A}">
      <formula1>10</formula1>
    </dataValidation>
    <dataValidation type="decimal" operator="lessThanOrEqual" allowBlank="1" showInputMessage="1" showErrorMessage="1" error="max. 10" sqref="K20:K39" xr:uid="{2FA9F9DA-B2B9-42B4-BBF9-437556A512DE}">
      <formula1>10</formula1>
    </dataValidation>
    <dataValidation type="decimal" operator="lessThanOrEqual" allowBlank="1" showInputMessage="1" showErrorMessage="1" error="max. 5" sqref="I20:I39" xr:uid="{BE94F9D7-9299-4EFE-95E6-F49FD07E8552}">
      <formula1>10</formula1>
    </dataValidation>
    <dataValidation type="decimal" operator="lessThanOrEqual" allowBlank="1" showInputMessage="1" showErrorMessage="1" error="max. 10" sqref="J20:J39" xr:uid="{B30A66CC-C8B2-4F2C-8B34-1018C66BA107}">
      <formula1>20</formula1>
    </dataValidation>
    <dataValidation type="decimal" operator="lessThanOrEqual" allowBlank="1" showInputMessage="1" showErrorMessage="1" error="max. 40" sqref="F1:F6 F8 F10:F1048576" xr:uid="{E0B70765-29DE-4A53-9CD5-329A30513CD7}">
      <formula1>30</formula1>
    </dataValidation>
    <dataValidation type="decimal" operator="lessThanOrEqual" allowBlank="1" showInputMessage="1" showErrorMessage="1" error="max. 15" sqref="G1:G6 G8 G10:G1048576" xr:uid="{F274D460-7008-4B9B-AC6D-A4E2F779DFBE}">
      <formula1>20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5FA7-864A-4461-9834-0E2EC0DCF312}">
  <dimension ref="A1:L41"/>
  <sheetViews>
    <sheetView zoomScale="60" zoomScaleNormal="60" workbookViewId="0"/>
  </sheetViews>
  <sheetFormatPr defaultColWidth="9.140625" defaultRowHeight="12"/>
  <cols>
    <col min="1" max="1" width="11.42578125" style="2" customWidth="1"/>
    <col min="2" max="2" width="30" style="2" bestFit="1" customWidth="1"/>
    <col min="3" max="3" width="42" style="2" customWidth="1"/>
    <col min="4" max="4" width="15.42578125" style="2" customWidth="1"/>
    <col min="5" max="5" width="15" style="2" customWidth="1"/>
    <col min="6" max="7" width="9.42578125" style="2" customWidth="1"/>
    <col min="8" max="8" width="10" style="2" customWidth="1"/>
    <col min="9" max="12" width="9.42578125" style="2" customWidth="1"/>
    <col min="13" max="13" width="23.85546875" style="2" customWidth="1"/>
    <col min="14" max="16384" width="9.140625" style="2"/>
  </cols>
  <sheetData>
    <row r="1" spans="1:12" ht="38.25" customHeight="1">
      <c r="A1" s="1" t="s">
        <v>0</v>
      </c>
    </row>
    <row r="2" spans="1:12" ht="15" customHeight="1">
      <c r="A2" s="3" t="s">
        <v>1</v>
      </c>
      <c r="D2" s="3" t="s">
        <v>2</v>
      </c>
    </row>
    <row r="3" spans="1:12" ht="15" customHeight="1">
      <c r="A3" s="3" t="s">
        <v>3</v>
      </c>
      <c r="D3" s="81" t="s">
        <v>4</v>
      </c>
      <c r="E3" s="81"/>
      <c r="F3" s="81"/>
      <c r="G3" s="81"/>
      <c r="H3" s="81"/>
      <c r="I3" s="81"/>
      <c r="J3" s="81"/>
      <c r="K3" s="81"/>
      <c r="L3" s="81"/>
    </row>
    <row r="4" spans="1:12" ht="15" customHeight="1">
      <c r="A4" s="3" t="s">
        <v>5</v>
      </c>
      <c r="D4" s="80" t="s">
        <v>6</v>
      </c>
      <c r="E4" s="80"/>
      <c r="F4" s="80"/>
      <c r="G4" s="80"/>
      <c r="H4" s="80"/>
      <c r="I4" s="80"/>
      <c r="J4" s="80"/>
      <c r="K4" s="80"/>
      <c r="L4" s="80"/>
    </row>
    <row r="5" spans="1:12" ht="15" customHeight="1">
      <c r="A5" s="3" t="s">
        <v>7</v>
      </c>
      <c r="D5" s="80" t="s">
        <v>8</v>
      </c>
      <c r="E5" s="80"/>
      <c r="F5" s="80"/>
      <c r="G5" s="80"/>
      <c r="H5" s="80"/>
      <c r="I5" s="80"/>
      <c r="J5" s="80"/>
      <c r="K5" s="80"/>
      <c r="L5" s="80"/>
    </row>
    <row r="6" spans="1:12" ht="15.95" customHeight="1">
      <c r="A6" s="3" t="s">
        <v>9</v>
      </c>
      <c r="D6" s="80" t="s">
        <v>10</v>
      </c>
      <c r="E6" s="80"/>
      <c r="F6" s="80"/>
      <c r="G6" s="80"/>
      <c r="H6" s="80"/>
      <c r="I6" s="80"/>
      <c r="J6" s="80"/>
      <c r="K6" s="80"/>
      <c r="L6" s="80"/>
    </row>
    <row r="7" spans="1:12" ht="27.75" customHeight="1">
      <c r="A7" s="92" t="s">
        <v>11</v>
      </c>
      <c r="B7" s="92"/>
      <c r="C7" s="92"/>
      <c r="D7" s="93"/>
      <c r="E7" s="93"/>
      <c r="F7" s="93"/>
      <c r="G7" s="93"/>
      <c r="H7" s="93"/>
      <c r="I7" s="93"/>
      <c r="J7" s="93"/>
      <c r="K7" s="93"/>
      <c r="L7" s="93"/>
    </row>
    <row r="8" spans="1:12" ht="14.45" customHeight="1">
      <c r="A8" s="3" t="s">
        <v>12</v>
      </c>
      <c r="D8" s="3" t="s">
        <v>13</v>
      </c>
      <c r="E8" s="18"/>
      <c r="F8" s="18"/>
      <c r="G8" s="18"/>
      <c r="H8" s="18"/>
      <c r="I8" s="18"/>
      <c r="J8" s="18"/>
      <c r="K8" s="18"/>
      <c r="L8" s="18"/>
    </row>
    <row r="9" spans="1:12" ht="28.5" customHeight="1">
      <c r="D9" s="80" t="s">
        <v>14</v>
      </c>
      <c r="E9" s="80"/>
      <c r="F9" s="80"/>
      <c r="G9" s="80"/>
      <c r="H9" s="80"/>
      <c r="I9" s="80"/>
      <c r="J9" s="80"/>
      <c r="K9" s="80"/>
      <c r="L9" s="80"/>
    </row>
    <row r="10" spans="1:12" ht="39.950000000000003" customHeight="1">
      <c r="D10" s="80" t="s">
        <v>15</v>
      </c>
      <c r="E10" s="80"/>
      <c r="F10" s="80"/>
      <c r="G10" s="80"/>
      <c r="H10" s="80"/>
      <c r="I10" s="80"/>
      <c r="J10" s="80"/>
      <c r="K10" s="80"/>
      <c r="L10" s="80"/>
    </row>
    <row r="11" spans="1:12" ht="41.45" customHeight="1">
      <c r="D11" s="80" t="s">
        <v>16</v>
      </c>
      <c r="E11" s="80"/>
      <c r="F11" s="80"/>
      <c r="G11" s="80"/>
      <c r="H11" s="80"/>
      <c r="I11" s="80"/>
      <c r="J11" s="80"/>
      <c r="K11" s="80"/>
      <c r="L11" s="80"/>
    </row>
    <row r="12" spans="1:12" ht="38.25" customHeight="1">
      <c r="D12" s="19"/>
      <c r="E12" s="80" t="s">
        <v>17</v>
      </c>
      <c r="F12" s="80"/>
      <c r="G12" s="80"/>
      <c r="H12" s="80"/>
      <c r="I12" s="80"/>
      <c r="J12" s="80"/>
      <c r="K12" s="80"/>
      <c r="L12" s="80"/>
    </row>
    <row r="13" spans="1:12" ht="26.25" customHeight="1">
      <c r="D13" s="80" t="s">
        <v>18</v>
      </c>
      <c r="E13" s="80"/>
      <c r="F13" s="80"/>
      <c r="G13" s="80"/>
      <c r="H13" s="80"/>
      <c r="I13" s="80"/>
      <c r="J13" s="80"/>
      <c r="K13" s="80"/>
      <c r="L13" s="80"/>
    </row>
    <row r="14" spans="1:12" ht="15" customHeight="1">
      <c r="A14" s="3"/>
      <c r="D14" s="2" t="s">
        <v>19</v>
      </c>
    </row>
    <row r="15" spans="1:12" ht="15" customHeight="1">
      <c r="A15" s="3"/>
      <c r="G15" s="3"/>
      <c r="H15" s="3"/>
      <c r="I15" s="3"/>
    </row>
    <row r="16" spans="1:12" ht="15" customHeight="1">
      <c r="A16" s="94" t="s">
        <v>20</v>
      </c>
      <c r="B16" s="78" t="s">
        <v>21</v>
      </c>
      <c r="C16" s="78" t="s">
        <v>22</v>
      </c>
      <c r="D16" s="78" t="s">
        <v>23</v>
      </c>
      <c r="E16" s="97" t="s">
        <v>24</v>
      </c>
      <c r="F16" s="90" t="s">
        <v>25</v>
      </c>
      <c r="G16" s="91"/>
      <c r="H16" s="91"/>
      <c r="I16" s="91"/>
      <c r="J16" s="91"/>
      <c r="K16" s="91"/>
      <c r="L16" s="78" t="s">
        <v>26</v>
      </c>
    </row>
    <row r="17" spans="1:12" ht="14.45" customHeight="1">
      <c r="A17" s="95"/>
      <c r="B17" s="79"/>
      <c r="C17" s="79"/>
      <c r="D17" s="79"/>
      <c r="E17" s="98"/>
      <c r="F17" s="87" t="s">
        <v>37</v>
      </c>
      <c r="G17" s="88"/>
      <c r="H17" s="82" t="s">
        <v>38</v>
      </c>
      <c r="I17" s="83"/>
      <c r="J17" s="83"/>
      <c r="K17" s="83"/>
      <c r="L17" s="79"/>
    </row>
    <row r="18" spans="1:12" ht="78" customHeight="1">
      <c r="A18" s="95"/>
      <c r="B18" s="79"/>
      <c r="C18" s="79"/>
      <c r="D18" s="79"/>
      <c r="E18" s="98"/>
      <c r="F18" s="13" t="s">
        <v>39</v>
      </c>
      <c r="G18" s="13" t="s">
        <v>40</v>
      </c>
      <c r="H18" s="13" t="s">
        <v>41</v>
      </c>
      <c r="I18" s="13" t="s">
        <v>42</v>
      </c>
      <c r="J18" s="13" t="s">
        <v>43</v>
      </c>
      <c r="K18" s="16" t="s">
        <v>44</v>
      </c>
      <c r="L18" s="84"/>
    </row>
    <row r="19" spans="1:12" ht="30.95" customHeight="1">
      <c r="A19" s="96"/>
      <c r="B19" s="89"/>
      <c r="C19" s="89"/>
      <c r="D19" s="89"/>
      <c r="E19" s="99"/>
      <c r="F19" s="12" t="s">
        <v>111</v>
      </c>
      <c r="G19" s="12" t="s">
        <v>112</v>
      </c>
      <c r="H19" s="12" t="s">
        <v>113</v>
      </c>
      <c r="I19" s="12" t="s">
        <v>113</v>
      </c>
      <c r="J19" s="12" t="s">
        <v>112</v>
      </c>
      <c r="K19" s="12" t="s">
        <v>113</v>
      </c>
      <c r="L19" s="12"/>
    </row>
    <row r="20" spans="1:12" ht="12.75" customHeight="1">
      <c r="A20" s="8" t="s">
        <v>53</v>
      </c>
      <c r="B20" s="9" t="s">
        <v>54</v>
      </c>
      <c r="C20" s="10" t="s">
        <v>55</v>
      </c>
      <c r="D20" s="11">
        <v>5010000</v>
      </c>
      <c r="E20" s="11">
        <v>2000000</v>
      </c>
      <c r="F20" s="7">
        <v>27</v>
      </c>
      <c r="G20" s="7">
        <v>16</v>
      </c>
      <c r="H20" s="7">
        <v>9</v>
      </c>
      <c r="I20" s="7">
        <v>8</v>
      </c>
      <c r="J20" s="7">
        <v>17</v>
      </c>
      <c r="K20" s="7">
        <v>8</v>
      </c>
      <c r="L20" s="17">
        <f>SUM(F20:K20)</f>
        <v>85</v>
      </c>
    </row>
    <row r="21" spans="1:12" ht="12.75" customHeight="1">
      <c r="A21" s="8" t="s">
        <v>95</v>
      </c>
      <c r="B21" s="9" t="s">
        <v>96</v>
      </c>
      <c r="C21" s="10" t="s">
        <v>97</v>
      </c>
      <c r="D21" s="11">
        <v>3225000</v>
      </c>
      <c r="E21" s="11">
        <v>1905000</v>
      </c>
      <c r="F21" s="7">
        <v>22</v>
      </c>
      <c r="G21" s="7">
        <v>9</v>
      </c>
      <c r="H21" s="7">
        <v>7</v>
      </c>
      <c r="I21" s="7">
        <v>5</v>
      </c>
      <c r="J21" s="7">
        <v>14</v>
      </c>
      <c r="K21" s="7">
        <v>7</v>
      </c>
      <c r="L21" s="17">
        <f t="shared" ref="L21:L39" si="0">SUM(F21:K21)</f>
        <v>64</v>
      </c>
    </row>
    <row r="22" spans="1:12" ht="12.75" customHeight="1">
      <c r="A22" s="8" t="s">
        <v>77</v>
      </c>
      <c r="B22" s="9" t="s">
        <v>78</v>
      </c>
      <c r="C22" s="10" t="s">
        <v>79</v>
      </c>
      <c r="D22" s="11">
        <v>5838000</v>
      </c>
      <c r="E22" s="11">
        <v>2500000</v>
      </c>
      <c r="F22" s="7">
        <v>22</v>
      </c>
      <c r="G22" s="7">
        <v>15</v>
      </c>
      <c r="H22" s="7">
        <v>8</v>
      </c>
      <c r="I22" s="7">
        <v>8</v>
      </c>
      <c r="J22" s="7">
        <v>15</v>
      </c>
      <c r="K22" s="7">
        <v>7</v>
      </c>
      <c r="L22" s="17">
        <f t="shared" si="0"/>
        <v>75</v>
      </c>
    </row>
    <row r="23" spans="1:12" ht="12.75" customHeight="1">
      <c r="A23" s="8" t="s">
        <v>74</v>
      </c>
      <c r="B23" s="9" t="s">
        <v>75</v>
      </c>
      <c r="C23" s="10" t="s">
        <v>76</v>
      </c>
      <c r="D23" s="11">
        <v>7500000</v>
      </c>
      <c r="E23" s="11">
        <v>2800000</v>
      </c>
      <c r="F23" s="7">
        <v>23</v>
      </c>
      <c r="G23" s="7">
        <v>16</v>
      </c>
      <c r="H23" s="7">
        <v>9</v>
      </c>
      <c r="I23" s="7">
        <v>8</v>
      </c>
      <c r="J23" s="7">
        <v>15</v>
      </c>
      <c r="K23" s="7">
        <v>8</v>
      </c>
      <c r="L23" s="17">
        <f t="shared" si="0"/>
        <v>79</v>
      </c>
    </row>
    <row r="24" spans="1:12" ht="12.75" customHeight="1">
      <c r="A24" s="8" t="s">
        <v>59</v>
      </c>
      <c r="B24" s="9" t="s">
        <v>60</v>
      </c>
      <c r="C24" s="10" t="s">
        <v>61</v>
      </c>
      <c r="D24" s="11">
        <v>9912500</v>
      </c>
      <c r="E24" s="11">
        <v>2500000</v>
      </c>
      <c r="F24" s="7">
        <v>27</v>
      </c>
      <c r="G24" s="7">
        <v>16</v>
      </c>
      <c r="H24" s="7">
        <v>9</v>
      </c>
      <c r="I24" s="7">
        <v>8</v>
      </c>
      <c r="J24" s="7">
        <v>17</v>
      </c>
      <c r="K24" s="7">
        <v>7</v>
      </c>
      <c r="L24" s="17">
        <f t="shared" si="0"/>
        <v>84</v>
      </c>
    </row>
    <row r="25" spans="1:12" ht="12.75" customHeight="1">
      <c r="A25" s="8" t="s">
        <v>83</v>
      </c>
      <c r="B25" s="9" t="s">
        <v>84</v>
      </c>
      <c r="C25" s="10" t="s">
        <v>85</v>
      </c>
      <c r="D25" s="11">
        <v>5631000</v>
      </c>
      <c r="E25" s="11">
        <v>2300000</v>
      </c>
      <c r="F25" s="7">
        <v>21</v>
      </c>
      <c r="G25" s="7">
        <v>10</v>
      </c>
      <c r="H25" s="7">
        <v>9</v>
      </c>
      <c r="I25" s="7">
        <v>7</v>
      </c>
      <c r="J25" s="7">
        <v>17</v>
      </c>
      <c r="K25" s="7">
        <v>6</v>
      </c>
      <c r="L25" s="17">
        <f t="shared" si="0"/>
        <v>70</v>
      </c>
    </row>
    <row r="26" spans="1:12" ht="12.75" customHeight="1">
      <c r="A26" s="8" t="s">
        <v>80</v>
      </c>
      <c r="B26" s="9" t="s">
        <v>81</v>
      </c>
      <c r="C26" s="10" t="s">
        <v>82</v>
      </c>
      <c r="D26" s="11">
        <v>5945000</v>
      </c>
      <c r="E26" s="11">
        <v>2765000</v>
      </c>
      <c r="F26" s="7">
        <v>23</v>
      </c>
      <c r="G26" s="7">
        <v>11</v>
      </c>
      <c r="H26" s="7">
        <v>9</v>
      </c>
      <c r="I26" s="7">
        <v>7</v>
      </c>
      <c r="J26" s="7">
        <v>15</v>
      </c>
      <c r="K26" s="7">
        <v>6</v>
      </c>
      <c r="L26" s="17">
        <f t="shared" si="0"/>
        <v>71</v>
      </c>
    </row>
    <row r="27" spans="1:12" ht="12.75" customHeight="1">
      <c r="A27" s="8" t="s">
        <v>89</v>
      </c>
      <c r="B27" s="9" t="s">
        <v>90</v>
      </c>
      <c r="C27" s="10" t="s">
        <v>91</v>
      </c>
      <c r="D27" s="11">
        <v>5560000</v>
      </c>
      <c r="E27" s="11">
        <v>1900000</v>
      </c>
      <c r="F27" s="7">
        <v>20</v>
      </c>
      <c r="G27" s="7">
        <v>16</v>
      </c>
      <c r="H27" s="7">
        <v>8</v>
      </c>
      <c r="I27" s="7">
        <v>6</v>
      </c>
      <c r="J27" s="7">
        <v>14</v>
      </c>
      <c r="K27" s="7">
        <v>6</v>
      </c>
      <c r="L27" s="17">
        <f t="shared" si="0"/>
        <v>70</v>
      </c>
    </row>
    <row r="28" spans="1:12" ht="12.75" customHeight="1">
      <c r="A28" s="8" t="s">
        <v>101</v>
      </c>
      <c r="B28" s="9" t="s">
        <v>102</v>
      </c>
      <c r="C28" s="10" t="s">
        <v>103</v>
      </c>
      <c r="D28" s="11">
        <v>3503840</v>
      </c>
      <c r="E28" s="11">
        <v>2633840</v>
      </c>
      <c r="F28" s="7">
        <v>11</v>
      </c>
      <c r="G28" s="7">
        <v>9</v>
      </c>
      <c r="H28" s="7">
        <v>5</v>
      </c>
      <c r="I28" s="7">
        <v>5</v>
      </c>
      <c r="J28" s="7">
        <v>13</v>
      </c>
      <c r="K28" s="7">
        <v>4</v>
      </c>
      <c r="L28" s="17">
        <f t="shared" si="0"/>
        <v>47</v>
      </c>
    </row>
    <row r="29" spans="1:12" ht="12.75" customHeight="1">
      <c r="A29" s="8" t="s">
        <v>56</v>
      </c>
      <c r="B29" s="9" t="s">
        <v>57</v>
      </c>
      <c r="C29" s="10" t="s">
        <v>58</v>
      </c>
      <c r="D29" s="11">
        <v>11336760</v>
      </c>
      <c r="E29" s="11">
        <v>2200000</v>
      </c>
      <c r="F29" s="7">
        <v>29</v>
      </c>
      <c r="G29" s="7">
        <v>18</v>
      </c>
      <c r="H29" s="7">
        <v>9</v>
      </c>
      <c r="I29" s="7">
        <v>9</v>
      </c>
      <c r="J29" s="7">
        <v>18</v>
      </c>
      <c r="K29" s="7">
        <v>5</v>
      </c>
      <c r="L29" s="17">
        <f t="shared" si="0"/>
        <v>88</v>
      </c>
    </row>
    <row r="30" spans="1:12" ht="12.75" customHeight="1">
      <c r="A30" s="8" t="s">
        <v>86</v>
      </c>
      <c r="B30" s="9" t="s">
        <v>87</v>
      </c>
      <c r="C30" s="10" t="s">
        <v>88</v>
      </c>
      <c r="D30" s="11">
        <v>1336500</v>
      </c>
      <c r="E30" s="11">
        <v>852000</v>
      </c>
      <c r="F30" s="7">
        <v>25</v>
      </c>
      <c r="G30" s="7">
        <v>10</v>
      </c>
      <c r="H30" s="7">
        <v>5</v>
      </c>
      <c r="I30" s="7">
        <v>5</v>
      </c>
      <c r="J30" s="7">
        <v>16</v>
      </c>
      <c r="K30" s="7">
        <v>8</v>
      </c>
      <c r="L30" s="17">
        <f t="shared" si="0"/>
        <v>69</v>
      </c>
    </row>
    <row r="31" spans="1:12" ht="12.75" customHeight="1">
      <c r="A31" s="8" t="s">
        <v>71</v>
      </c>
      <c r="B31" s="9" t="s">
        <v>72</v>
      </c>
      <c r="C31" s="10" t="s">
        <v>73</v>
      </c>
      <c r="D31" s="11">
        <v>4800000</v>
      </c>
      <c r="E31" s="11">
        <v>1500000</v>
      </c>
      <c r="F31" s="7">
        <v>25</v>
      </c>
      <c r="G31" s="7">
        <v>19</v>
      </c>
      <c r="H31" s="7">
        <v>9</v>
      </c>
      <c r="I31" s="7">
        <v>6</v>
      </c>
      <c r="J31" s="7">
        <v>18</v>
      </c>
      <c r="K31" s="7">
        <v>5</v>
      </c>
      <c r="L31" s="17">
        <f t="shared" si="0"/>
        <v>82</v>
      </c>
    </row>
    <row r="32" spans="1:12" ht="12.75" customHeight="1">
      <c r="A32" s="8" t="s">
        <v>48</v>
      </c>
      <c r="B32" s="9" t="s">
        <v>49</v>
      </c>
      <c r="C32" s="10" t="s">
        <v>50</v>
      </c>
      <c r="D32" s="11">
        <v>12750000</v>
      </c>
      <c r="E32" s="11">
        <v>2000000</v>
      </c>
      <c r="F32" s="7">
        <v>30</v>
      </c>
      <c r="G32" s="7">
        <v>19</v>
      </c>
      <c r="H32" s="7">
        <v>9</v>
      </c>
      <c r="I32" s="7">
        <v>8</v>
      </c>
      <c r="J32" s="7">
        <v>18</v>
      </c>
      <c r="K32" s="7">
        <v>6</v>
      </c>
      <c r="L32" s="17">
        <f t="shared" si="0"/>
        <v>90</v>
      </c>
    </row>
    <row r="33" spans="1:12" ht="12.75" customHeight="1">
      <c r="A33" s="8" t="s">
        <v>92</v>
      </c>
      <c r="B33" s="9" t="s">
        <v>93</v>
      </c>
      <c r="C33" s="10" t="s">
        <v>94</v>
      </c>
      <c r="D33" s="11">
        <v>8405400</v>
      </c>
      <c r="E33" s="11">
        <v>1000000</v>
      </c>
      <c r="F33" s="7">
        <v>22</v>
      </c>
      <c r="G33" s="7">
        <v>14</v>
      </c>
      <c r="H33" s="7">
        <v>7</v>
      </c>
      <c r="I33" s="7">
        <v>7</v>
      </c>
      <c r="J33" s="7">
        <v>14</v>
      </c>
      <c r="K33" s="7">
        <v>4</v>
      </c>
      <c r="L33" s="17">
        <f t="shared" si="0"/>
        <v>68</v>
      </c>
    </row>
    <row r="34" spans="1:12" ht="12.75" customHeight="1">
      <c r="A34" s="8" t="s">
        <v>68</v>
      </c>
      <c r="B34" s="9" t="s">
        <v>69</v>
      </c>
      <c r="C34" s="10" t="s">
        <v>70</v>
      </c>
      <c r="D34" s="11">
        <v>5387700</v>
      </c>
      <c r="E34" s="11">
        <v>1500000</v>
      </c>
      <c r="F34" s="7">
        <v>27</v>
      </c>
      <c r="G34" s="7">
        <v>16</v>
      </c>
      <c r="H34" s="7">
        <v>8</v>
      </c>
      <c r="I34" s="7">
        <v>7</v>
      </c>
      <c r="J34" s="7">
        <v>17</v>
      </c>
      <c r="K34" s="7">
        <v>5</v>
      </c>
      <c r="L34" s="17">
        <f t="shared" si="0"/>
        <v>80</v>
      </c>
    </row>
    <row r="35" spans="1:12" ht="12.75" customHeight="1">
      <c r="A35" s="8" t="s">
        <v>98</v>
      </c>
      <c r="B35" s="9" t="s">
        <v>99</v>
      </c>
      <c r="C35" s="10" t="s">
        <v>100</v>
      </c>
      <c r="D35" s="11">
        <v>6347600</v>
      </c>
      <c r="E35" s="11">
        <v>3200000</v>
      </c>
      <c r="F35" s="7">
        <v>10</v>
      </c>
      <c r="G35" s="7">
        <v>10</v>
      </c>
      <c r="H35" s="7">
        <v>5</v>
      </c>
      <c r="I35" s="7">
        <v>4</v>
      </c>
      <c r="J35" s="7">
        <v>10</v>
      </c>
      <c r="K35" s="7">
        <v>10</v>
      </c>
      <c r="L35" s="17">
        <f t="shared" si="0"/>
        <v>49</v>
      </c>
    </row>
    <row r="36" spans="1:12" ht="12.75" customHeight="1">
      <c r="A36" s="8" t="s">
        <v>62</v>
      </c>
      <c r="B36" s="9" t="s">
        <v>63</v>
      </c>
      <c r="C36" s="10" t="s">
        <v>64</v>
      </c>
      <c r="D36" s="11">
        <v>4270000</v>
      </c>
      <c r="E36" s="11">
        <v>1500000</v>
      </c>
      <c r="F36" s="7">
        <v>26</v>
      </c>
      <c r="G36" s="7">
        <v>16</v>
      </c>
      <c r="H36" s="7">
        <v>8</v>
      </c>
      <c r="I36" s="7">
        <v>8</v>
      </c>
      <c r="J36" s="7">
        <v>17</v>
      </c>
      <c r="K36" s="7">
        <v>8</v>
      </c>
      <c r="L36" s="17">
        <f t="shared" si="0"/>
        <v>83</v>
      </c>
    </row>
    <row r="37" spans="1:12" ht="12.75" customHeight="1">
      <c r="A37" s="8" t="s">
        <v>65</v>
      </c>
      <c r="B37" s="9" t="s">
        <v>66</v>
      </c>
      <c r="C37" s="10" t="s">
        <v>67</v>
      </c>
      <c r="D37" s="11">
        <v>3800000</v>
      </c>
      <c r="E37" s="11">
        <v>1700000</v>
      </c>
      <c r="F37" s="7">
        <v>25</v>
      </c>
      <c r="G37" s="7">
        <v>12</v>
      </c>
      <c r="H37" s="7">
        <v>9</v>
      </c>
      <c r="I37" s="7">
        <v>9</v>
      </c>
      <c r="J37" s="7">
        <v>18</v>
      </c>
      <c r="K37" s="7">
        <v>7</v>
      </c>
      <c r="L37" s="17">
        <f t="shared" si="0"/>
        <v>80</v>
      </c>
    </row>
    <row r="38" spans="1:12" ht="12.75" customHeight="1">
      <c r="A38" s="8" t="s">
        <v>107</v>
      </c>
      <c r="B38" s="9" t="s">
        <v>108</v>
      </c>
      <c r="C38" s="10" t="s">
        <v>109</v>
      </c>
      <c r="D38" s="11">
        <v>2613250</v>
      </c>
      <c r="E38" s="11">
        <v>1900000</v>
      </c>
      <c r="F38" s="7">
        <v>6</v>
      </c>
      <c r="G38" s="7">
        <v>7</v>
      </c>
      <c r="H38" s="7">
        <v>4</v>
      </c>
      <c r="I38" s="7">
        <v>4</v>
      </c>
      <c r="J38" s="7">
        <v>10</v>
      </c>
      <c r="K38" s="7">
        <v>2</v>
      </c>
      <c r="L38" s="17">
        <f t="shared" si="0"/>
        <v>33</v>
      </c>
    </row>
    <row r="39" spans="1:12" ht="12.75" customHeight="1">
      <c r="A39" s="8" t="s">
        <v>104</v>
      </c>
      <c r="B39" s="9" t="s">
        <v>105</v>
      </c>
      <c r="C39" s="10" t="s">
        <v>106</v>
      </c>
      <c r="D39" s="11">
        <v>1980000</v>
      </c>
      <c r="E39" s="11">
        <v>1700000</v>
      </c>
      <c r="F39" s="7">
        <v>10</v>
      </c>
      <c r="G39" s="7">
        <v>14</v>
      </c>
      <c r="H39" s="7">
        <v>3</v>
      </c>
      <c r="I39" s="7">
        <v>3</v>
      </c>
      <c r="J39" s="7">
        <v>5</v>
      </c>
      <c r="K39" s="7">
        <v>2</v>
      </c>
      <c r="L39" s="17">
        <f t="shared" si="0"/>
        <v>37</v>
      </c>
    </row>
    <row r="40" spans="1:12" ht="12.6">
      <c r="A40" s="4"/>
      <c r="B40" s="4"/>
      <c r="C40" s="4"/>
      <c r="D40" s="5">
        <f>SUM(D20:D39)</f>
        <v>115152550</v>
      </c>
      <c r="E40" s="5">
        <f>SUM(E20:E39)</f>
        <v>40355840</v>
      </c>
      <c r="F40" s="4"/>
      <c r="G40" s="4"/>
      <c r="H40" s="4"/>
      <c r="I40" s="4"/>
      <c r="J40" s="4"/>
      <c r="K40" s="4"/>
      <c r="L40" s="4"/>
    </row>
    <row r="41" spans="1:12" ht="12.6">
      <c r="A41" s="4"/>
      <c r="B41" s="4"/>
      <c r="C41" s="4"/>
      <c r="D41" s="4"/>
      <c r="E41" s="6"/>
      <c r="F41" s="4"/>
      <c r="G41" s="4"/>
      <c r="H41" s="4"/>
      <c r="I41" s="4"/>
      <c r="J41" s="4"/>
      <c r="K41" s="4"/>
      <c r="L41" s="4"/>
    </row>
  </sheetData>
  <mergeCells count="20">
    <mergeCell ref="F16:K16"/>
    <mergeCell ref="L16:L18"/>
    <mergeCell ref="F17:G17"/>
    <mergeCell ref="H17:K17"/>
    <mergeCell ref="D9:L9"/>
    <mergeCell ref="D10:L10"/>
    <mergeCell ref="D11:L11"/>
    <mergeCell ref="E12:L12"/>
    <mergeCell ref="D13:L13"/>
    <mergeCell ref="A16:A19"/>
    <mergeCell ref="B16:B19"/>
    <mergeCell ref="C16:C19"/>
    <mergeCell ref="D16:D19"/>
    <mergeCell ref="E16:E19"/>
    <mergeCell ref="A7:C7"/>
    <mergeCell ref="D3:L3"/>
    <mergeCell ref="D4:L4"/>
    <mergeCell ref="D5:L5"/>
    <mergeCell ref="D6:L6"/>
    <mergeCell ref="D7:L7"/>
  </mergeCells>
  <dataValidations count="6">
    <dataValidation type="decimal" operator="lessThanOrEqual" allowBlank="1" showInputMessage="1" showErrorMessage="1" error="max. 15" sqref="G1:G6 G8 G10:G1048576" xr:uid="{1145C5DB-7784-4FE1-9A6C-9EB5A1F0BA08}">
      <formula1>20</formula1>
    </dataValidation>
    <dataValidation type="decimal" operator="lessThanOrEqual" allowBlank="1" showInputMessage="1" showErrorMessage="1" error="max. 40" sqref="F1:F6 F8 F10:F1048576" xr:uid="{511F1DEC-FC96-444F-8FA8-2476FA5BD6F6}">
      <formula1>30</formula1>
    </dataValidation>
    <dataValidation type="decimal" operator="lessThanOrEqual" allowBlank="1" showInputMessage="1" showErrorMessage="1" error="max. 10" sqref="J20:J39" xr:uid="{B8975583-73DC-4078-AA83-E7D2A23B7D14}">
      <formula1>20</formula1>
    </dataValidation>
    <dataValidation type="decimal" operator="lessThanOrEqual" allowBlank="1" showInputMessage="1" showErrorMessage="1" error="max. 5" sqref="I20:I39" xr:uid="{1EBC1463-A53D-4489-A212-D907B5961E3C}">
      <formula1>10</formula1>
    </dataValidation>
    <dataValidation type="decimal" operator="lessThanOrEqual" allowBlank="1" showInputMessage="1" showErrorMessage="1" error="max. 10" sqref="K20:K39" xr:uid="{BC2A94D4-11BD-4114-9F18-503E1EF3255E}">
      <formula1>10</formula1>
    </dataValidation>
    <dataValidation type="decimal" operator="lessThanOrEqual" allowBlank="1" showInputMessage="1" showErrorMessage="1" error="max. 15" sqref="H20:H39" xr:uid="{BE3873C2-6D9D-492E-9C4C-F5C17FD88A5D}">
      <formula1>10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D203-07DF-4F44-A871-21F7609D9609}">
  <dimension ref="A1:L41"/>
  <sheetViews>
    <sheetView zoomScale="60" zoomScaleNormal="60" workbookViewId="0"/>
  </sheetViews>
  <sheetFormatPr defaultColWidth="9.140625" defaultRowHeight="12"/>
  <cols>
    <col min="1" max="1" width="11.42578125" style="2" customWidth="1"/>
    <col min="2" max="2" width="30" style="2" bestFit="1" customWidth="1"/>
    <col min="3" max="3" width="42" style="2" customWidth="1"/>
    <col min="4" max="4" width="15.42578125" style="2" customWidth="1"/>
    <col min="5" max="5" width="15" style="2" customWidth="1"/>
    <col min="6" max="7" width="9.42578125" style="2" customWidth="1"/>
    <col min="8" max="8" width="10" style="2" customWidth="1"/>
    <col min="9" max="12" width="9.42578125" style="2" customWidth="1"/>
    <col min="13" max="13" width="23.85546875" style="2" customWidth="1"/>
    <col min="14" max="16384" width="9.140625" style="2"/>
  </cols>
  <sheetData>
    <row r="1" spans="1:12" ht="38.25" customHeight="1">
      <c r="A1" s="1" t="s">
        <v>0</v>
      </c>
    </row>
    <row r="2" spans="1:12" ht="15" customHeight="1">
      <c r="A2" s="3" t="s">
        <v>1</v>
      </c>
      <c r="D2" s="3" t="s">
        <v>2</v>
      </c>
    </row>
    <row r="3" spans="1:12" ht="15" customHeight="1">
      <c r="A3" s="3" t="s">
        <v>3</v>
      </c>
      <c r="D3" s="81" t="s">
        <v>4</v>
      </c>
      <c r="E3" s="81"/>
      <c r="F3" s="81"/>
      <c r="G3" s="81"/>
      <c r="H3" s="81"/>
      <c r="I3" s="81"/>
      <c r="J3" s="81"/>
      <c r="K3" s="81"/>
      <c r="L3" s="81"/>
    </row>
    <row r="4" spans="1:12" ht="15" customHeight="1">
      <c r="A4" s="3" t="s">
        <v>5</v>
      </c>
      <c r="D4" s="80" t="s">
        <v>6</v>
      </c>
      <c r="E4" s="80"/>
      <c r="F4" s="80"/>
      <c r="G4" s="80"/>
      <c r="H4" s="80"/>
      <c r="I4" s="80"/>
      <c r="J4" s="80"/>
      <c r="K4" s="80"/>
      <c r="L4" s="80"/>
    </row>
    <row r="5" spans="1:12" ht="15" customHeight="1">
      <c r="A5" s="3" t="s">
        <v>7</v>
      </c>
      <c r="D5" s="80" t="s">
        <v>8</v>
      </c>
      <c r="E5" s="80"/>
      <c r="F5" s="80"/>
      <c r="G5" s="80"/>
      <c r="H5" s="80"/>
      <c r="I5" s="80"/>
      <c r="J5" s="80"/>
      <c r="K5" s="80"/>
      <c r="L5" s="80"/>
    </row>
    <row r="6" spans="1:12" ht="15.95" customHeight="1">
      <c r="A6" s="3" t="s">
        <v>9</v>
      </c>
      <c r="D6" s="80" t="s">
        <v>10</v>
      </c>
      <c r="E6" s="80"/>
      <c r="F6" s="80"/>
      <c r="G6" s="80"/>
      <c r="H6" s="80"/>
      <c r="I6" s="80"/>
      <c r="J6" s="80"/>
      <c r="K6" s="80"/>
      <c r="L6" s="80"/>
    </row>
    <row r="7" spans="1:12" ht="27.75" customHeight="1">
      <c r="A7" s="92" t="s">
        <v>11</v>
      </c>
      <c r="B7" s="92"/>
      <c r="C7" s="92"/>
      <c r="D7" s="93"/>
      <c r="E7" s="93"/>
      <c r="F7" s="93"/>
      <c r="G7" s="93"/>
      <c r="H7" s="93"/>
      <c r="I7" s="93"/>
      <c r="J7" s="93"/>
      <c r="K7" s="93"/>
      <c r="L7" s="93"/>
    </row>
    <row r="8" spans="1:12" ht="14.45" customHeight="1">
      <c r="A8" s="3" t="s">
        <v>12</v>
      </c>
      <c r="D8" s="3" t="s">
        <v>13</v>
      </c>
      <c r="E8" s="18"/>
      <c r="F8" s="18"/>
      <c r="G8" s="18"/>
      <c r="H8" s="18"/>
      <c r="I8" s="18"/>
      <c r="J8" s="18"/>
      <c r="K8" s="18"/>
      <c r="L8" s="18"/>
    </row>
    <row r="9" spans="1:12" ht="28.5" customHeight="1">
      <c r="D9" s="80" t="s">
        <v>14</v>
      </c>
      <c r="E9" s="80"/>
      <c r="F9" s="80"/>
      <c r="G9" s="80"/>
      <c r="H9" s="80"/>
      <c r="I9" s="80"/>
      <c r="J9" s="80"/>
      <c r="K9" s="80"/>
      <c r="L9" s="80"/>
    </row>
    <row r="10" spans="1:12" ht="39.950000000000003" customHeight="1">
      <c r="D10" s="80" t="s">
        <v>15</v>
      </c>
      <c r="E10" s="80"/>
      <c r="F10" s="80"/>
      <c r="G10" s="80"/>
      <c r="H10" s="80"/>
      <c r="I10" s="80"/>
      <c r="J10" s="80"/>
      <c r="K10" s="80"/>
      <c r="L10" s="80"/>
    </row>
    <row r="11" spans="1:12" ht="41.45" customHeight="1">
      <c r="D11" s="80" t="s">
        <v>16</v>
      </c>
      <c r="E11" s="80"/>
      <c r="F11" s="80"/>
      <c r="G11" s="80"/>
      <c r="H11" s="80"/>
      <c r="I11" s="80"/>
      <c r="J11" s="80"/>
      <c r="K11" s="80"/>
      <c r="L11" s="80"/>
    </row>
    <row r="12" spans="1:12" ht="38.25" customHeight="1">
      <c r="D12" s="19"/>
      <c r="E12" s="80" t="s">
        <v>17</v>
      </c>
      <c r="F12" s="80"/>
      <c r="G12" s="80"/>
      <c r="H12" s="80"/>
      <c r="I12" s="80"/>
      <c r="J12" s="80"/>
      <c r="K12" s="80"/>
      <c r="L12" s="80"/>
    </row>
    <row r="13" spans="1:12" ht="26.25" customHeight="1">
      <c r="D13" s="80" t="s">
        <v>18</v>
      </c>
      <c r="E13" s="80"/>
      <c r="F13" s="80"/>
      <c r="G13" s="80"/>
      <c r="H13" s="80"/>
      <c r="I13" s="80"/>
      <c r="J13" s="80"/>
      <c r="K13" s="80"/>
      <c r="L13" s="80"/>
    </row>
    <row r="14" spans="1:12" ht="15" customHeight="1">
      <c r="A14" s="3"/>
      <c r="D14" s="2" t="s">
        <v>19</v>
      </c>
    </row>
    <row r="15" spans="1:12" ht="15" customHeight="1">
      <c r="A15" s="3"/>
      <c r="G15" s="3"/>
      <c r="H15" s="3"/>
      <c r="I15" s="3"/>
    </row>
    <row r="16" spans="1:12" ht="15" customHeight="1">
      <c r="A16" s="94" t="s">
        <v>20</v>
      </c>
      <c r="B16" s="78" t="s">
        <v>21</v>
      </c>
      <c r="C16" s="78" t="s">
        <v>22</v>
      </c>
      <c r="D16" s="78" t="s">
        <v>23</v>
      </c>
      <c r="E16" s="97" t="s">
        <v>24</v>
      </c>
      <c r="F16" s="90" t="s">
        <v>25</v>
      </c>
      <c r="G16" s="91"/>
      <c r="H16" s="91"/>
      <c r="I16" s="91"/>
      <c r="J16" s="91"/>
      <c r="K16" s="91"/>
      <c r="L16" s="78" t="s">
        <v>26</v>
      </c>
    </row>
    <row r="17" spans="1:12" ht="14.45" customHeight="1">
      <c r="A17" s="95"/>
      <c r="B17" s="79"/>
      <c r="C17" s="79"/>
      <c r="D17" s="79"/>
      <c r="E17" s="98"/>
      <c r="F17" s="87" t="s">
        <v>37</v>
      </c>
      <c r="G17" s="88"/>
      <c r="H17" s="82" t="s">
        <v>38</v>
      </c>
      <c r="I17" s="83"/>
      <c r="J17" s="83"/>
      <c r="K17" s="83"/>
      <c r="L17" s="79"/>
    </row>
    <row r="18" spans="1:12" ht="78" customHeight="1">
      <c r="A18" s="95"/>
      <c r="B18" s="79"/>
      <c r="C18" s="79"/>
      <c r="D18" s="79"/>
      <c r="E18" s="98"/>
      <c r="F18" s="13" t="s">
        <v>39</v>
      </c>
      <c r="G18" s="13" t="s">
        <v>40</v>
      </c>
      <c r="H18" s="13" t="s">
        <v>41</v>
      </c>
      <c r="I18" s="13" t="s">
        <v>42</v>
      </c>
      <c r="J18" s="13" t="s">
        <v>43</v>
      </c>
      <c r="K18" s="16" t="s">
        <v>44</v>
      </c>
      <c r="L18" s="84"/>
    </row>
    <row r="19" spans="1:12" ht="30.95" customHeight="1">
      <c r="A19" s="96"/>
      <c r="B19" s="89"/>
      <c r="C19" s="89"/>
      <c r="D19" s="89"/>
      <c r="E19" s="99"/>
      <c r="F19" s="12" t="s">
        <v>111</v>
      </c>
      <c r="G19" s="12" t="s">
        <v>112</v>
      </c>
      <c r="H19" s="12" t="s">
        <v>113</v>
      </c>
      <c r="I19" s="12" t="s">
        <v>113</v>
      </c>
      <c r="J19" s="12" t="s">
        <v>112</v>
      </c>
      <c r="K19" s="12" t="s">
        <v>113</v>
      </c>
      <c r="L19" s="12"/>
    </row>
    <row r="20" spans="1:12" ht="12.75" customHeight="1">
      <c r="A20" s="8" t="s">
        <v>53</v>
      </c>
      <c r="B20" s="9" t="s">
        <v>54</v>
      </c>
      <c r="C20" s="10" t="s">
        <v>55</v>
      </c>
      <c r="D20" s="11">
        <v>5010000</v>
      </c>
      <c r="E20" s="11">
        <v>2000000</v>
      </c>
      <c r="F20" s="7">
        <v>29</v>
      </c>
      <c r="G20" s="7">
        <v>16</v>
      </c>
      <c r="H20" s="7">
        <v>9</v>
      </c>
      <c r="I20" s="7">
        <v>8</v>
      </c>
      <c r="J20" s="7">
        <v>17</v>
      </c>
      <c r="K20" s="7">
        <v>8</v>
      </c>
      <c r="L20" s="17">
        <f>SUM(F20:K20)</f>
        <v>87</v>
      </c>
    </row>
    <row r="21" spans="1:12" ht="12.75" customHeight="1">
      <c r="A21" s="8" t="s">
        <v>95</v>
      </c>
      <c r="B21" s="9" t="s">
        <v>96</v>
      </c>
      <c r="C21" s="10" t="s">
        <v>97</v>
      </c>
      <c r="D21" s="11">
        <v>3225000</v>
      </c>
      <c r="E21" s="11">
        <v>1905000</v>
      </c>
      <c r="F21" s="7">
        <v>18</v>
      </c>
      <c r="G21" s="7">
        <v>9</v>
      </c>
      <c r="H21" s="7">
        <v>7</v>
      </c>
      <c r="I21" s="7">
        <v>5</v>
      </c>
      <c r="J21" s="7">
        <v>14</v>
      </c>
      <c r="K21" s="7">
        <v>7</v>
      </c>
      <c r="L21" s="17">
        <f t="shared" ref="L21:L39" si="0">SUM(F21:K21)</f>
        <v>60</v>
      </c>
    </row>
    <row r="22" spans="1:12" ht="12.75" customHeight="1">
      <c r="A22" s="8" t="s">
        <v>77</v>
      </c>
      <c r="B22" s="9" t="s">
        <v>78</v>
      </c>
      <c r="C22" s="10" t="s">
        <v>79</v>
      </c>
      <c r="D22" s="11">
        <v>5838000</v>
      </c>
      <c r="E22" s="11">
        <v>2500000</v>
      </c>
      <c r="F22" s="7">
        <v>24</v>
      </c>
      <c r="G22" s="7">
        <v>15</v>
      </c>
      <c r="H22" s="7">
        <v>8</v>
      </c>
      <c r="I22" s="7">
        <v>8</v>
      </c>
      <c r="J22" s="7">
        <v>15</v>
      </c>
      <c r="K22" s="7">
        <v>7</v>
      </c>
      <c r="L22" s="17">
        <f t="shared" si="0"/>
        <v>77</v>
      </c>
    </row>
    <row r="23" spans="1:12" ht="12.75" customHeight="1">
      <c r="A23" s="8" t="s">
        <v>74</v>
      </c>
      <c r="B23" s="9" t="s">
        <v>75</v>
      </c>
      <c r="C23" s="10" t="s">
        <v>76</v>
      </c>
      <c r="D23" s="11">
        <v>7500000</v>
      </c>
      <c r="E23" s="11">
        <v>2800000</v>
      </c>
      <c r="F23" s="7">
        <v>23</v>
      </c>
      <c r="G23" s="7">
        <v>16</v>
      </c>
      <c r="H23" s="7">
        <v>9</v>
      </c>
      <c r="I23" s="7">
        <v>8</v>
      </c>
      <c r="J23" s="7">
        <v>15</v>
      </c>
      <c r="K23" s="7">
        <v>8</v>
      </c>
      <c r="L23" s="17">
        <f t="shared" si="0"/>
        <v>79</v>
      </c>
    </row>
    <row r="24" spans="1:12" ht="12.75" customHeight="1">
      <c r="A24" s="8" t="s">
        <v>59</v>
      </c>
      <c r="B24" s="9" t="s">
        <v>60</v>
      </c>
      <c r="C24" s="10" t="s">
        <v>61</v>
      </c>
      <c r="D24" s="11">
        <v>9912500</v>
      </c>
      <c r="E24" s="11">
        <v>2500000</v>
      </c>
      <c r="F24" s="7">
        <v>28</v>
      </c>
      <c r="G24" s="7">
        <v>16</v>
      </c>
      <c r="H24" s="7">
        <v>9</v>
      </c>
      <c r="I24" s="7">
        <v>8</v>
      </c>
      <c r="J24" s="7">
        <v>17</v>
      </c>
      <c r="K24" s="7">
        <v>7</v>
      </c>
      <c r="L24" s="17">
        <f t="shared" si="0"/>
        <v>85</v>
      </c>
    </row>
    <row r="25" spans="1:12" ht="12.75" customHeight="1">
      <c r="A25" s="8" t="s">
        <v>83</v>
      </c>
      <c r="B25" s="9" t="s">
        <v>84</v>
      </c>
      <c r="C25" s="10" t="s">
        <v>85</v>
      </c>
      <c r="D25" s="11">
        <v>5631000</v>
      </c>
      <c r="E25" s="11">
        <v>2300000</v>
      </c>
      <c r="F25" s="7">
        <v>24</v>
      </c>
      <c r="G25" s="7">
        <v>10</v>
      </c>
      <c r="H25" s="7">
        <v>9</v>
      </c>
      <c r="I25" s="7">
        <v>7</v>
      </c>
      <c r="J25" s="7">
        <v>17</v>
      </c>
      <c r="K25" s="7">
        <v>6</v>
      </c>
      <c r="L25" s="17">
        <f t="shared" si="0"/>
        <v>73</v>
      </c>
    </row>
    <row r="26" spans="1:12" ht="12.75" customHeight="1">
      <c r="A26" s="8" t="s">
        <v>80</v>
      </c>
      <c r="B26" s="9" t="s">
        <v>81</v>
      </c>
      <c r="C26" s="10" t="s">
        <v>82</v>
      </c>
      <c r="D26" s="11">
        <v>5945000</v>
      </c>
      <c r="E26" s="11">
        <v>2765000</v>
      </c>
      <c r="F26" s="7">
        <v>27</v>
      </c>
      <c r="G26" s="7">
        <v>11</v>
      </c>
      <c r="H26" s="7">
        <v>9</v>
      </c>
      <c r="I26" s="7">
        <v>7</v>
      </c>
      <c r="J26" s="7">
        <v>15</v>
      </c>
      <c r="K26" s="7">
        <v>6</v>
      </c>
      <c r="L26" s="17">
        <f t="shared" si="0"/>
        <v>75</v>
      </c>
    </row>
    <row r="27" spans="1:12" ht="12.75" customHeight="1">
      <c r="A27" s="8" t="s">
        <v>89</v>
      </c>
      <c r="B27" s="9" t="s">
        <v>90</v>
      </c>
      <c r="C27" s="10" t="s">
        <v>91</v>
      </c>
      <c r="D27" s="11">
        <v>5560000</v>
      </c>
      <c r="E27" s="11">
        <v>1900000</v>
      </c>
      <c r="F27" s="7">
        <v>19</v>
      </c>
      <c r="G27" s="7">
        <v>16</v>
      </c>
      <c r="H27" s="7">
        <v>8</v>
      </c>
      <c r="I27" s="7">
        <v>6</v>
      </c>
      <c r="J27" s="7">
        <v>14</v>
      </c>
      <c r="K27" s="7">
        <v>6</v>
      </c>
      <c r="L27" s="17">
        <f t="shared" si="0"/>
        <v>69</v>
      </c>
    </row>
    <row r="28" spans="1:12" ht="12.75" customHeight="1">
      <c r="A28" s="8" t="s">
        <v>101</v>
      </c>
      <c r="B28" s="9" t="s">
        <v>102</v>
      </c>
      <c r="C28" s="10" t="s">
        <v>103</v>
      </c>
      <c r="D28" s="11">
        <v>3503840</v>
      </c>
      <c r="E28" s="11">
        <v>2633840</v>
      </c>
      <c r="F28" s="7">
        <v>25</v>
      </c>
      <c r="G28" s="7">
        <v>9</v>
      </c>
      <c r="H28" s="7">
        <v>5</v>
      </c>
      <c r="I28" s="7">
        <v>5</v>
      </c>
      <c r="J28" s="7">
        <v>13</v>
      </c>
      <c r="K28" s="7">
        <v>4</v>
      </c>
      <c r="L28" s="17">
        <f t="shared" si="0"/>
        <v>61</v>
      </c>
    </row>
    <row r="29" spans="1:12" ht="12.75" customHeight="1">
      <c r="A29" s="8" t="s">
        <v>56</v>
      </c>
      <c r="B29" s="9" t="s">
        <v>57</v>
      </c>
      <c r="C29" s="10" t="s">
        <v>58</v>
      </c>
      <c r="D29" s="11">
        <v>11336760</v>
      </c>
      <c r="E29" s="11">
        <v>2200000</v>
      </c>
      <c r="F29" s="7">
        <v>29</v>
      </c>
      <c r="G29" s="7">
        <v>17</v>
      </c>
      <c r="H29" s="7">
        <v>9</v>
      </c>
      <c r="I29" s="7">
        <v>9</v>
      </c>
      <c r="J29" s="7">
        <v>17</v>
      </c>
      <c r="K29" s="7">
        <v>5</v>
      </c>
      <c r="L29" s="17">
        <f t="shared" si="0"/>
        <v>86</v>
      </c>
    </row>
    <row r="30" spans="1:12" ht="12.75" customHeight="1">
      <c r="A30" s="8" t="s">
        <v>86</v>
      </c>
      <c r="B30" s="9" t="s">
        <v>87</v>
      </c>
      <c r="C30" s="10" t="s">
        <v>88</v>
      </c>
      <c r="D30" s="11">
        <v>1336500</v>
      </c>
      <c r="E30" s="11">
        <v>852000</v>
      </c>
      <c r="F30" s="7">
        <v>29</v>
      </c>
      <c r="G30" s="7">
        <v>10</v>
      </c>
      <c r="H30" s="7">
        <v>5</v>
      </c>
      <c r="I30" s="7">
        <v>5</v>
      </c>
      <c r="J30" s="7">
        <v>16</v>
      </c>
      <c r="K30" s="7">
        <v>8</v>
      </c>
      <c r="L30" s="17">
        <f t="shared" si="0"/>
        <v>73</v>
      </c>
    </row>
    <row r="31" spans="1:12" ht="12.75" customHeight="1">
      <c r="A31" s="8" t="s">
        <v>71</v>
      </c>
      <c r="B31" s="9" t="s">
        <v>72</v>
      </c>
      <c r="C31" s="10" t="s">
        <v>73</v>
      </c>
      <c r="D31" s="11">
        <v>4800000</v>
      </c>
      <c r="E31" s="11">
        <v>1500000</v>
      </c>
      <c r="F31" s="7">
        <v>23</v>
      </c>
      <c r="G31" s="7">
        <v>19</v>
      </c>
      <c r="H31" s="7">
        <v>9</v>
      </c>
      <c r="I31" s="7">
        <v>6</v>
      </c>
      <c r="J31" s="7">
        <v>18</v>
      </c>
      <c r="K31" s="7">
        <v>5</v>
      </c>
      <c r="L31" s="17">
        <f t="shared" si="0"/>
        <v>80</v>
      </c>
    </row>
    <row r="32" spans="1:12" ht="12.75" customHeight="1">
      <c r="A32" s="8" t="s">
        <v>48</v>
      </c>
      <c r="B32" s="9" t="s">
        <v>49</v>
      </c>
      <c r="C32" s="10" t="s">
        <v>50</v>
      </c>
      <c r="D32" s="11">
        <v>12750000</v>
      </c>
      <c r="E32" s="11">
        <v>2000000</v>
      </c>
      <c r="F32" s="7">
        <v>27</v>
      </c>
      <c r="G32" s="7">
        <v>19</v>
      </c>
      <c r="H32" s="7">
        <v>9</v>
      </c>
      <c r="I32" s="7">
        <v>8</v>
      </c>
      <c r="J32" s="7">
        <v>18</v>
      </c>
      <c r="K32" s="7">
        <v>6</v>
      </c>
      <c r="L32" s="17">
        <f t="shared" si="0"/>
        <v>87</v>
      </c>
    </row>
    <row r="33" spans="1:12" ht="12.75" customHeight="1">
      <c r="A33" s="8" t="s">
        <v>92</v>
      </c>
      <c r="B33" s="9" t="s">
        <v>93</v>
      </c>
      <c r="C33" s="10" t="s">
        <v>94</v>
      </c>
      <c r="D33" s="11">
        <v>8405400</v>
      </c>
      <c r="E33" s="11">
        <v>1000000</v>
      </c>
      <c r="F33" s="7">
        <v>24</v>
      </c>
      <c r="G33" s="7">
        <v>14</v>
      </c>
      <c r="H33" s="7">
        <v>7</v>
      </c>
      <c r="I33" s="7">
        <v>7</v>
      </c>
      <c r="J33" s="7">
        <v>14</v>
      </c>
      <c r="K33" s="7">
        <v>4</v>
      </c>
      <c r="L33" s="17">
        <f t="shared" si="0"/>
        <v>70</v>
      </c>
    </row>
    <row r="34" spans="1:12" ht="12.75" customHeight="1">
      <c r="A34" s="8" t="s">
        <v>68</v>
      </c>
      <c r="B34" s="9" t="s">
        <v>69</v>
      </c>
      <c r="C34" s="10" t="s">
        <v>70</v>
      </c>
      <c r="D34" s="11">
        <v>5387700</v>
      </c>
      <c r="E34" s="11">
        <v>1500000</v>
      </c>
      <c r="F34" s="7">
        <v>30</v>
      </c>
      <c r="G34" s="7">
        <v>16</v>
      </c>
      <c r="H34" s="7">
        <v>8</v>
      </c>
      <c r="I34" s="7">
        <v>7</v>
      </c>
      <c r="J34" s="7">
        <v>17</v>
      </c>
      <c r="K34" s="7">
        <v>5</v>
      </c>
      <c r="L34" s="17">
        <f t="shared" si="0"/>
        <v>83</v>
      </c>
    </row>
    <row r="35" spans="1:12" ht="12.75" customHeight="1">
      <c r="A35" s="8" t="s">
        <v>98</v>
      </c>
      <c r="B35" s="9" t="s">
        <v>99</v>
      </c>
      <c r="C35" s="10" t="s">
        <v>100</v>
      </c>
      <c r="D35" s="11">
        <v>6347600</v>
      </c>
      <c r="E35" s="11">
        <v>3200000</v>
      </c>
      <c r="F35" s="7">
        <v>15</v>
      </c>
      <c r="G35" s="7">
        <v>10</v>
      </c>
      <c r="H35" s="7">
        <v>5</v>
      </c>
      <c r="I35" s="7">
        <v>4</v>
      </c>
      <c r="J35" s="7">
        <v>10</v>
      </c>
      <c r="K35" s="7">
        <v>10</v>
      </c>
      <c r="L35" s="17">
        <f t="shared" si="0"/>
        <v>54</v>
      </c>
    </row>
    <row r="36" spans="1:12" ht="12.75" customHeight="1">
      <c r="A36" s="8" t="s">
        <v>62</v>
      </c>
      <c r="B36" s="9" t="s">
        <v>63</v>
      </c>
      <c r="C36" s="10" t="s">
        <v>64</v>
      </c>
      <c r="D36" s="11">
        <v>4270000</v>
      </c>
      <c r="E36" s="11">
        <v>1500000</v>
      </c>
      <c r="F36" s="7">
        <v>26</v>
      </c>
      <c r="G36" s="7">
        <v>16</v>
      </c>
      <c r="H36" s="7">
        <v>8</v>
      </c>
      <c r="I36" s="7">
        <v>8</v>
      </c>
      <c r="J36" s="7">
        <v>17</v>
      </c>
      <c r="K36" s="7">
        <v>8</v>
      </c>
      <c r="L36" s="17">
        <f t="shared" si="0"/>
        <v>83</v>
      </c>
    </row>
    <row r="37" spans="1:12" ht="12.75" customHeight="1">
      <c r="A37" s="8" t="s">
        <v>65</v>
      </c>
      <c r="B37" s="9" t="s">
        <v>66</v>
      </c>
      <c r="C37" s="10" t="s">
        <v>67</v>
      </c>
      <c r="D37" s="11">
        <v>3800000</v>
      </c>
      <c r="E37" s="11">
        <v>1700000</v>
      </c>
      <c r="F37" s="7">
        <v>26</v>
      </c>
      <c r="G37" s="7">
        <v>12</v>
      </c>
      <c r="H37" s="7">
        <v>9</v>
      </c>
      <c r="I37" s="7">
        <v>9</v>
      </c>
      <c r="J37" s="7">
        <v>18</v>
      </c>
      <c r="K37" s="7">
        <v>7</v>
      </c>
      <c r="L37" s="17">
        <f t="shared" si="0"/>
        <v>81</v>
      </c>
    </row>
    <row r="38" spans="1:12" ht="12.75" customHeight="1">
      <c r="A38" s="8" t="s">
        <v>107</v>
      </c>
      <c r="B38" s="9" t="s">
        <v>108</v>
      </c>
      <c r="C38" s="10" t="s">
        <v>109</v>
      </c>
      <c r="D38" s="11">
        <v>2613250</v>
      </c>
      <c r="E38" s="11">
        <v>1900000</v>
      </c>
      <c r="F38" s="7">
        <v>6</v>
      </c>
      <c r="G38" s="7">
        <v>7</v>
      </c>
      <c r="H38" s="7">
        <v>4</v>
      </c>
      <c r="I38" s="7">
        <v>4</v>
      </c>
      <c r="J38" s="7">
        <v>10</v>
      </c>
      <c r="K38" s="7">
        <v>2</v>
      </c>
      <c r="L38" s="17">
        <f t="shared" si="0"/>
        <v>33</v>
      </c>
    </row>
    <row r="39" spans="1:12" ht="12.75" customHeight="1">
      <c r="A39" s="8" t="s">
        <v>104</v>
      </c>
      <c r="B39" s="9" t="s">
        <v>105</v>
      </c>
      <c r="C39" s="10" t="s">
        <v>106</v>
      </c>
      <c r="D39" s="11">
        <v>1980000</v>
      </c>
      <c r="E39" s="11">
        <v>1700000</v>
      </c>
      <c r="F39" s="7">
        <v>10</v>
      </c>
      <c r="G39" s="7">
        <v>14</v>
      </c>
      <c r="H39" s="7">
        <v>3</v>
      </c>
      <c r="I39" s="7">
        <v>3</v>
      </c>
      <c r="J39" s="7">
        <v>5</v>
      </c>
      <c r="K39" s="7">
        <v>2</v>
      </c>
      <c r="L39" s="17">
        <f t="shared" si="0"/>
        <v>37</v>
      </c>
    </row>
    <row r="40" spans="1:12" ht="12.6">
      <c r="A40" s="4"/>
      <c r="B40" s="4"/>
      <c r="C40" s="4"/>
      <c r="D40" s="5">
        <f>SUM(D20:D39)</f>
        <v>115152550</v>
      </c>
      <c r="E40" s="5">
        <f>SUM(E20:E39)</f>
        <v>40355840</v>
      </c>
      <c r="F40" s="4"/>
      <c r="G40" s="4"/>
      <c r="H40" s="4"/>
      <c r="I40" s="4"/>
      <c r="J40" s="4"/>
      <c r="K40" s="4"/>
      <c r="L40" s="4"/>
    </row>
    <row r="41" spans="1:12" ht="12.6">
      <c r="A41" s="4"/>
      <c r="B41" s="4"/>
      <c r="C41" s="4"/>
      <c r="D41" s="4"/>
      <c r="E41" s="6"/>
      <c r="F41" s="4"/>
      <c r="G41" s="4"/>
      <c r="H41" s="4"/>
      <c r="I41" s="4"/>
      <c r="J41" s="4"/>
      <c r="K41" s="4"/>
      <c r="L41" s="4"/>
    </row>
  </sheetData>
  <mergeCells count="20">
    <mergeCell ref="F16:K16"/>
    <mergeCell ref="L16:L18"/>
    <mergeCell ref="F17:G17"/>
    <mergeCell ref="H17:K17"/>
    <mergeCell ref="D9:L9"/>
    <mergeCell ref="D10:L10"/>
    <mergeCell ref="D11:L11"/>
    <mergeCell ref="E12:L12"/>
    <mergeCell ref="D13:L13"/>
    <mergeCell ref="A16:A19"/>
    <mergeCell ref="B16:B19"/>
    <mergeCell ref="C16:C19"/>
    <mergeCell ref="D16:D19"/>
    <mergeCell ref="E16:E19"/>
    <mergeCell ref="A7:C7"/>
    <mergeCell ref="D3:L3"/>
    <mergeCell ref="D4:L4"/>
    <mergeCell ref="D5:L5"/>
    <mergeCell ref="D6:L6"/>
    <mergeCell ref="D7:L7"/>
  </mergeCells>
  <dataValidations count="6">
    <dataValidation type="decimal" operator="lessThanOrEqual" allowBlank="1" showInputMessage="1" showErrorMessage="1" error="max. 15" sqref="H20:H39" xr:uid="{3E9C85E0-A588-41EB-BB69-67EF935FA302}">
      <formula1>10</formula1>
    </dataValidation>
    <dataValidation type="decimal" operator="lessThanOrEqual" allowBlank="1" showInputMessage="1" showErrorMessage="1" error="max. 10" sqref="K20:K39" xr:uid="{9E6F5FAD-0DE8-4F71-AFD1-854F4211B5AF}">
      <formula1>10</formula1>
    </dataValidation>
    <dataValidation type="decimal" operator="lessThanOrEqual" allowBlank="1" showInputMessage="1" showErrorMessage="1" error="max. 5" sqref="I20:I39" xr:uid="{A18B7ADF-146E-408D-A6EE-3535C0BF08EC}">
      <formula1>10</formula1>
    </dataValidation>
    <dataValidation type="decimal" operator="lessThanOrEqual" allowBlank="1" showInputMessage="1" showErrorMessage="1" error="max. 10" sqref="J20:J39" xr:uid="{32B65CC2-6BAF-4379-AA5F-8D71A0F06DFA}">
      <formula1>20</formula1>
    </dataValidation>
    <dataValidation type="decimal" operator="lessThanOrEqual" allowBlank="1" showInputMessage="1" showErrorMessage="1" error="max. 40" sqref="F1:F6 F8 F10:F1048576" xr:uid="{6C694BB6-88EF-47AC-B304-B2305B325AC0}">
      <formula1>30</formula1>
    </dataValidation>
    <dataValidation type="decimal" operator="lessThanOrEqual" allowBlank="1" showInputMessage="1" showErrorMessage="1" error="max. 15" sqref="G1:G6 G8 G10:G1048576" xr:uid="{16491C45-6683-434B-8D94-F1B191644BF5}">
      <formula1>20</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C40861AA4BB684D8DB38611A5605F1E" ma:contentTypeVersion="12" ma:contentTypeDescription="Vytvoří nový dokument" ma:contentTypeScope="" ma:versionID="eff19cdf78642efe6a725c4b3602a7e6">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7b5178510a0b05c143967025bdfe25ec"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b3a04af-ca41-4258-a70a-afb1da0fb2b2" xsi:nil="true"/>
    <lcf76f155ced4ddcb4097134ff3c332f xmlns="2fd1ed75-4b1a-45aa-85d1-65d48fe293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07D288-8D3A-4EAB-8876-C1D7EBC36A75}"/>
</file>

<file path=customXml/itemProps2.xml><?xml version="1.0" encoding="utf-8"?>
<ds:datastoreItem xmlns:ds="http://schemas.openxmlformats.org/officeDocument/2006/customXml" ds:itemID="{019C454F-5295-4688-BDE3-514824CCF44C}"/>
</file>

<file path=customXml/itemProps3.xml><?xml version="1.0" encoding="utf-8"?>
<ds:datastoreItem xmlns:ds="http://schemas.openxmlformats.org/officeDocument/2006/customXml" ds:itemID="{30D02891-466C-4297-BBA9-415DF8D3BE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Veronika Lengálová</cp:lastModifiedBy>
  <cp:revision/>
  <dcterms:created xsi:type="dcterms:W3CDTF">2013-12-06T22:03:05Z</dcterms:created>
  <dcterms:modified xsi:type="dcterms:W3CDTF">2026-02-28T20:27:03Z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241900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