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6. zasedání\"/>
    </mc:Choice>
  </mc:AlternateContent>
  <bookViews>
    <workbookView xWindow="0" yWindow="0" windowWidth="13800" windowHeight="3816"/>
  </bookViews>
  <sheets>
    <sheet name="Výroba - debut" sheetId="2" r:id="rId1"/>
    <sheet name="JK" sheetId="3" r:id="rId2"/>
    <sheet name="LD" sheetId="4" r:id="rId3"/>
    <sheet name="PB" sheetId="5" r:id="rId4"/>
    <sheet name="PM" sheetId="6" r:id="rId5"/>
    <sheet name="ZK" sheetId="7" r:id="rId6"/>
  </sheets>
  <definedNames>
    <definedName name="_xlnm.Print_Area" localSheetId="0">'Výroba - debut'!$A$1:$R$27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7" l="1"/>
  <c r="D24" i="7"/>
  <c r="P23" i="7"/>
  <c r="H23" i="7"/>
  <c r="P22" i="7"/>
  <c r="H22" i="7"/>
  <c r="P21" i="7"/>
  <c r="H21" i="7"/>
  <c r="P20" i="7"/>
  <c r="H20" i="7"/>
  <c r="E24" i="6"/>
  <c r="D24" i="6"/>
  <c r="P23" i="6"/>
  <c r="H23" i="6"/>
  <c r="P22" i="6"/>
  <c r="H22" i="6"/>
  <c r="P21" i="6"/>
  <c r="H21" i="6"/>
  <c r="P20" i="6"/>
  <c r="H20" i="6"/>
  <c r="E24" i="5"/>
  <c r="D24" i="5"/>
  <c r="P23" i="5"/>
  <c r="H23" i="5"/>
  <c r="P22" i="5"/>
  <c r="H22" i="5"/>
  <c r="P21" i="5"/>
  <c r="H21" i="5"/>
  <c r="P20" i="5"/>
  <c r="H20" i="5"/>
  <c r="E24" i="4"/>
  <c r="D24" i="4"/>
  <c r="P23" i="4"/>
  <c r="H23" i="4"/>
  <c r="P22" i="4"/>
  <c r="H22" i="4"/>
  <c r="P21" i="4"/>
  <c r="H21" i="4"/>
  <c r="P20" i="4"/>
  <c r="H20" i="4"/>
  <c r="P21" i="3"/>
  <c r="P22" i="3"/>
  <c r="P23" i="3"/>
  <c r="P20" i="3"/>
  <c r="AA21" i="2"/>
  <c r="AA20" i="2"/>
  <c r="P22" i="2" l="1"/>
  <c r="P20" i="2"/>
  <c r="P23" i="2"/>
  <c r="P21" i="2"/>
  <c r="E24" i="3" l="1"/>
  <c r="D24" i="3"/>
  <c r="H23" i="3"/>
  <c r="H22" i="3"/>
  <c r="H21" i="3"/>
  <c r="H20" i="3"/>
  <c r="H20" i="2" l="1"/>
  <c r="H23" i="2"/>
  <c r="H21" i="2"/>
  <c r="H22" i="2"/>
  <c r="Q24" i="2" l="1"/>
  <c r="Q25" i="2" s="1"/>
  <c r="E24" i="2"/>
  <c r="D24" i="2"/>
</calcChain>
</file>

<file path=xl/sharedStrings.xml><?xml version="1.0" encoding="utf-8"?>
<sst xmlns="http://schemas.openxmlformats.org/spreadsheetml/2006/main" count="359" uniqueCount="75">
  <si>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</si>
  <si>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</si>
  <si>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</si>
  <si>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</si>
  <si>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</si>
  <si>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</si>
  <si>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</si>
  <si>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</si>
  <si>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</si>
  <si>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</si>
  <si>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</si>
  <si>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</si>
  <si>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</si>
  <si>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</si>
  <si>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</si>
  <si>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</si>
  <si>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</si>
  <si>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</si>
  <si>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</si>
  <si>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</si>
  <si>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</si>
  <si>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</si>
  <si>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</si>
  <si>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</si>
  <si>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</si>
  <si>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</si>
  <si>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r>
      <t>Dotační okruh:</t>
    </r>
    <r>
      <rPr>
        <sz val="9.5"/>
        <rFont val="Arial"/>
        <family val="2"/>
        <charset val="238"/>
      </rPr>
      <t xml:space="preserve"> 2. výroba českého kinematografického díla</t>
    </r>
  </si>
  <si>
    <t>Producentskástrategie</t>
  </si>
  <si>
    <t>zbývá</t>
  </si>
  <si>
    <t>0-30</t>
  </si>
  <si>
    <t>0-15</t>
  </si>
  <si>
    <t>0-5</t>
  </si>
  <si>
    <t>0-10</t>
  </si>
  <si>
    <t>ne</t>
  </si>
  <si>
    <t>ano</t>
  </si>
  <si>
    <r>
      <rPr>
        <b/>
        <sz val="9.5"/>
        <rFont val="Arial"/>
        <family val="2"/>
        <charset val="238"/>
      </rPr>
      <t xml:space="preserve">Forma podpory: </t>
    </r>
    <r>
      <rPr>
        <sz val="9.5"/>
        <rFont val="Arial"/>
        <family val="2"/>
        <charset val="238"/>
      </rPr>
      <t>dotace</t>
    </r>
  </si>
  <si>
    <t>Výroba celovečerního hraného debutu s majoritní českou účastí</t>
  </si>
  <si>
    <r>
      <t>Evidenční číslo výzvy:</t>
    </r>
    <r>
      <rPr>
        <sz val="9.5"/>
        <rFont val="Arial"/>
        <family val="2"/>
        <charset val="238"/>
      </rPr>
      <t xml:space="preserve"> 2017-2-7-20</t>
    </r>
  </si>
  <si>
    <r>
      <t>Lhůta pro podávání žádostí:</t>
    </r>
    <r>
      <rPr>
        <sz val="9.5"/>
        <rFont val="Arial"/>
        <family val="2"/>
        <charset val="238"/>
      </rPr>
      <t xml:space="preserve"> 13.6.2017 - 13.7.2017</t>
    </r>
  </si>
  <si>
    <t>Finanční alokace: 8 000 000 Kč</t>
  </si>
  <si>
    <r>
      <t>Lhůta pro dokončení projektu:</t>
    </r>
    <r>
      <rPr>
        <sz val="9.5"/>
        <rFont val="Arial"/>
        <family val="2"/>
        <charset val="238"/>
      </rPr>
      <t xml:space="preserve"> dle žádost</t>
    </r>
    <r>
      <rPr>
        <b/>
        <sz val="9.5"/>
        <rFont val="Arial"/>
        <family val="2"/>
        <charset val="238"/>
      </rPr>
      <t>i, nejpozději do 30.6.2020</t>
    </r>
  </si>
  <si>
    <t>Cíle podpory kinematografie a kritéria Rady při hodnocení žádosti o podporu kinematografie ve smyslu § 13 odst. 1 písm. b) zákona o audiovizi</t>
  </si>
  <si>
    <t>1. rozvoj kvalitní, umělecky a společensky progresivní, žánrově pestré české kinematografie</t>
  </si>
  <si>
    <t>2. posílení české kinematografie v mezinárodní konkurenci</t>
  </si>
  <si>
    <t>3. podpora nastupující filmařské generace</t>
  </si>
  <si>
    <t xml:space="preserve">Podpora je určena pro první celovečerní hrané české kinematografické dílo (ve smyslu § 2 odst. 1 písm. f) zákona o audiovizi) režiséra (bez ohledu na jeho věk) </t>
  </si>
  <si>
    <t>s většinovou účastí českých koproducentů, za které se považuje:</t>
  </si>
  <si>
    <t>republiky, nebo</t>
  </si>
  <si>
    <t>kteří mají místo podnikání, místo trvalého pobytu nebo sídlo mimo území České republiky, a přitom platí, že:</t>
  </si>
  <si>
    <t>2. České kinematografické dílo, na jehož výrobě se koproducenti s místem podnikání, místem trvalého pobytu nebo sídlem na území České republiky, podílí společně s koproducentem nebo koproducenty,</t>
  </si>
  <si>
    <t>a. U dvoustranné koprodukce musí být česká finanční účast na celkových výrobních nákladech projektu vyšší než 50 %</t>
  </si>
  <si>
    <t>b. U vícestranné koprodukce musí být podíl české finanční účasti na celkových výrobních nákladech projektu vyšší než podíl každého dalšího koproducenta projektu</t>
  </si>
  <si>
    <t>1. České kinematografické dílo se 100% podílem výrobce nebo koproducentů na financování celkových výrobních nákladů, kteří mají místo podnikání, místo trvalého pobytu nebo sídlo na území České</t>
  </si>
  <si>
    <t>1986-2017</t>
  </si>
  <si>
    <t>1993-2017</t>
  </si>
  <si>
    <t>1997-2017</t>
  </si>
  <si>
    <t>2006-2017</t>
  </si>
  <si>
    <t>Bajkeři</t>
  </si>
  <si>
    <t>Ztraceni v ráji</t>
  </si>
  <si>
    <t>Do větru</t>
  </si>
  <si>
    <t>Erhart</t>
  </si>
  <si>
    <t>Vinná galerie s.r.o.</t>
  </si>
  <si>
    <t>Cinémotif Films s.r.o.</t>
  </si>
  <si>
    <t>CARTEL productions s.r.o.</t>
  </si>
  <si>
    <t>Xova Film s.r.o.</t>
  </si>
  <si>
    <t>Projekty této výzvy budou na základě usnesení Rady č. 238/2017 hrazeny ze státní dotace 2017.</t>
  </si>
  <si>
    <t>dotace</t>
  </si>
  <si>
    <t>30.11.2019</t>
  </si>
  <si>
    <t>80%</t>
  </si>
  <si>
    <t>75%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</si>
  <si>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2017-2-7-20</t>
    </r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</si>
  <si>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</si>
  <si>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13.6.2017 - 13.7.2017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</si>
  <si>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</t>
    </r>
    <r>
      <rPr>
        <sz val="11"/>
        <color theme="1"/>
        <rFont val="Calibri"/>
        <family val="2"/>
        <charset val="238"/>
        <scheme val="minor"/>
      </rPr>
      <t>i, nejpozději do 30.6.2020</t>
    </r>
  </si>
  <si>
    <r>
      <rPr>
        <b/>
        <sz val="11"/>
        <color theme="1"/>
        <rFont val="Calibri"/>
        <family val="2"/>
        <charset val="238"/>
        <scheme val="minor"/>
      </rPr>
      <t xml:space="preserve">Forma podpory: </t>
    </r>
    <r>
      <rPr>
        <sz val="11"/>
        <color theme="1"/>
        <rFont val="Calibri"/>
        <family val="2"/>
        <charset val="238"/>
        <scheme val="minor"/>
      </rPr>
      <t>dotace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</si>
</sst>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color theme="9" tint="-0.249977111117893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10"/>
      <color theme="9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5" fillId="0" borderId="0" applyFill="0" applyProtection="0"/>
    <xf numFmtId="0" fontId="6" fillId="0" borderId="0" applyFill="0" applyProtection="0"/>
  </cellStyleXfs>
  <cellXfs count="56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0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left" vertical="top"/>
    </xf>
    <xf numFmtId="49" fontId="2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2" fontId="10" fillId="2" borderId="0" xfId="0" applyNumberFormat="1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49" fontId="10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Border="1"/>
    <xf numFmtId="49" fontId="10" fillId="2" borderId="0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top" wrapText="1"/>
    </xf>
    <xf numFmtId="2" fontId="11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/>
    <xf numFmtId="1" fontId="10" fillId="2" borderId="1" xfId="0" applyNumberFormat="1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9" fontId="10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 applyProtection="1">
      <alignment horizontal="left" vertical="center"/>
    </xf>
    <xf numFmtId="2" fontId="10" fillId="2" borderId="1" xfId="0" applyNumberFormat="1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/>
    </xf>
    <xf numFmtId="9" fontId="13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top"/>
    </xf>
    <xf numFmtId="9" fontId="10" fillId="2" borderId="1" xfId="0" applyNumberFormat="1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 applyProtection="1">
      <alignment horizontal="left" vertical="center"/>
      <protection locked="0"/>
    </xf>
    <xf numFmtId="14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top"/>
    </xf>
    <xf numFmtId="0" fontId="14" fillId="2" borderId="0" xfId="0" applyFont="1" applyFill="1" applyAlignment="1">
      <alignment horizontal="left" vertical="top"/>
    </xf>
    <xf numFmtId="3" fontId="10" fillId="2" borderId="0" xfId="0" applyNumberFormat="1" applyFont="1" applyFill="1" applyBorder="1" applyAlignment="1">
      <alignment horizontal="left" vertical="top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tabSelected="1" zoomScale="90" zoomScaleNormal="90" workbookViewId="0"/>
  </sheetViews>
  <sheetFormatPr defaultColWidth="9.109375" defaultRowHeight="12" x14ac:dyDescent="0.3"/>
  <cols>
    <col min="1" max="1" width="11.6640625" style="23" customWidth="1"/>
    <col min="2" max="2" width="24.6640625" style="23" customWidth="1"/>
    <col min="3" max="3" width="16.44140625" style="23" customWidth="1"/>
    <col min="4" max="4" width="16.5546875" style="23" customWidth="1"/>
    <col min="5" max="5" width="15" style="23" customWidth="1"/>
    <col min="6" max="6" width="9.6640625" style="24" customWidth="1"/>
    <col min="7" max="7" width="9.109375" style="23" customWidth="1"/>
    <col min="8" max="8" width="9.33203125" style="23" customWidth="1"/>
    <col min="9" max="9" width="9.6640625" style="23" customWidth="1"/>
    <col min="10" max="16" width="9.33203125" style="23" customWidth="1"/>
    <col min="17" max="17" width="12.88671875" style="23" customWidth="1"/>
    <col min="18" max="18" width="12" style="23" customWidth="1"/>
    <col min="19" max="19" width="10.33203125" style="23" customWidth="1"/>
    <col min="20" max="23" width="9.33203125" style="23" customWidth="1"/>
    <col min="24" max="24" width="10.33203125" style="23" customWidth="1"/>
    <col min="25" max="25" width="13.5546875" style="23" customWidth="1"/>
    <col min="26" max="26" width="15" style="23" customWidth="1"/>
    <col min="27" max="27" width="9.77734375" style="23" customWidth="1"/>
    <col min="28" max="85" width="9.109375" style="23" customWidth="1"/>
    <col min="86" max="16384" width="9.109375" style="23"/>
  </cols>
  <sheetData>
    <row r="1" spans="1:11" ht="32.25" customHeight="1" x14ac:dyDescent="0.3">
      <c r="A1" s="22" t="s">
        <v>36</v>
      </c>
    </row>
    <row r="2" spans="1:11" ht="12.6" x14ac:dyDescent="0.3">
      <c r="A2" s="25" t="s">
        <v>70</v>
      </c>
      <c r="E2" s="25" t="s">
        <v>41</v>
      </c>
    </row>
    <row r="3" spans="1:11" ht="12.6" x14ac:dyDescent="0.3">
      <c r="A3" s="25" t="s">
        <v>71</v>
      </c>
      <c r="E3" s="23" t="s">
        <v>42</v>
      </c>
    </row>
    <row r="4" spans="1:11" ht="12.6" x14ac:dyDescent="0.3">
      <c r="A4" s="25" t="s">
        <v>72</v>
      </c>
      <c r="E4" s="23" t="s">
        <v>43</v>
      </c>
    </row>
    <row r="5" spans="1:11" ht="12.6" x14ac:dyDescent="0.3">
      <c r="A5" s="25" t="s">
        <v>39</v>
      </c>
      <c r="E5" s="23" t="s">
        <v>44</v>
      </c>
    </row>
    <row r="6" spans="1:11" ht="12.6" x14ac:dyDescent="0.3">
      <c r="A6" s="25" t="s">
        <v>73</v>
      </c>
    </row>
    <row r="7" spans="1:11" ht="12" customHeight="1" x14ac:dyDescent="0.3">
      <c r="A7" s="23" t="s">
        <v>74</v>
      </c>
      <c r="E7" s="23" t="s">
        <v>45</v>
      </c>
    </row>
    <row r="8" spans="1:11" x14ac:dyDescent="0.3">
      <c r="E8" s="23" t="s">
        <v>46</v>
      </c>
    </row>
    <row r="9" spans="1:11" x14ac:dyDescent="0.3">
      <c r="E9" s="23" t="s">
        <v>52</v>
      </c>
      <c r="F9" s="26"/>
      <c r="G9" s="26"/>
      <c r="H9" s="26"/>
      <c r="I9" s="26"/>
      <c r="J9" s="26"/>
      <c r="K9" s="26"/>
    </row>
    <row r="10" spans="1:11" ht="12.6" x14ac:dyDescent="0.3">
      <c r="A10" s="25"/>
      <c r="E10" s="23" t="s">
        <v>47</v>
      </c>
      <c r="F10" s="26"/>
      <c r="G10" s="26"/>
      <c r="H10" s="26"/>
      <c r="I10" s="26"/>
      <c r="J10" s="26"/>
      <c r="K10" s="26"/>
    </row>
    <row r="11" spans="1:11" ht="12.6" x14ac:dyDescent="0.3">
      <c r="A11" s="25"/>
      <c r="E11" s="23" t="s">
        <v>49</v>
      </c>
      <c r="F11" s="26"/>
      <c r="G11" s="26"/>
      <c r="H11" s="26"/>
      <c r="I11" s="26"/>
      <c r="J11" s="26"/>
      <c r="K11" s="26"/>
    </row>
    <row r="12" spans="1:11" ht="12.6" x14ac:dyDescent="0.3">
      <c r="A12" s="25"/>
      <c r="E12" s="23" t="s">
        <v>48</v>
      </c>
      <c r="F12" s="26"/>
      <c r="G12" s="26"/>
      <c r="H12" s="26"/>
      <c r="I12" s="26"/>
      <c r="J12" s="26"/>
      <c r="K12" s="26"/>
    </row>
    <row r="13" spans="1:11" ht="12.6" x14ac:dyDescent="0.3">
      <c r="A13" s="25"/>
      <c r="E13" s="23" t="s">
        <v>50</v>
      </c>
      <c r="F13" s="26"/>
      <c r="G13" s="26"/>
      <c r="H13" s="26"/>
      <c r="I13" s="26"/>
      <c r="J13" s="26"/>
      <c r="K13" s="26"/>
    </row>
    <row r="14" spans="1:11" ht="12.6" x14ac:dyDescent="0.3">
      <c r="A14" s="25"/>
      <c r="E14" s="23" t="s">
        <v>51</v>
      </c>
      <c r="F14" s="26"/>
      <c r="G14" s="26"/>
      <c r="H14" s="26"/>
      <c r="I14" s="26"/>
      <c r="J14" s="26"/>
      <c r="K14" s="26"/>
    </row>
    <row r="15" spans="1:11" ht="14.4" x14ac:dyDescent="0.3">
      <c r="A15" s="25"/>
      <c r="D15" s="27"/>
      <c r="E15" s="26"/>
      <c r="F15" s="26"/>
      <c r="G15" s="26"/>
      <c r="H15" s="26"/>
      <c r="I15" s="26"/>
      <c r="J15" s="26"/>
      <c r="K15" s="26"/>
    </row>
    <row r="16" spans="1:11" ht="14.4" x14ac:dyDescent="0.3">
      <c r="A16" s="25"/>
      <c r="D16" s="27"/>
      <c r="E16" s="28" t="s">
        <v>65</v>
      </c>
      <c r="F16" s="26"/>
      <c r="G16" s="26"/>
      <c r="H16" s="26"/>
      <c r="I16" s="26"/>
      <c r="J16" s="26"/>
      <c r="K16" s="26"/>
    </row>
    <row r="17" spans="1:27" ht="12.6" x14ac:dyDescent="0.3">
      <c r="A17" s="25"/>
      <c r="D17" s="26"/>
      <c r="E17" s="26"/>
      <c r="F17" s="26"/>
      <c r="G17" s="26"/>
      <c r="H17" s="26"/>
      <c r="I17" s="26"/>
      <c r="J17" s="26"/>
      <c r="K17" s="26"/>
    </row>
    <row r="18" spans="1:27" ht="86.25" customHeight="1" x14ac:dyDescent="0.3">
      <c r="A18" s="29" t="s">
        <v>0</v>
      </c>
      <c r="B18" s="29" t="s">
        <v>1</v>
      </c>
      <c r="C18" s="29" t="s">
        <v>25</v>
      </c>
      <c r="D18" s="29" t="s">
        <v>18</v>
      </c>
      <c r="E18" s="30" t="s">
        <v>2</v>
      </c>
      <c r="F18" s="29" t="s">
        <v>3</v>
      </c>
      <c r="G18" s="29" t="s">
        <v>4</v>
      </c>
      <c r="H18" s="29" t="s">
        <v>5</v>
      </c>
      <c r="I18" s="29" t="s">
        <v>21</v>
      </c>
      <c r="J18" s="29" t="s">
        <v>19</v>
      </c>
      <c r="K18" s="29" t="s">
        <v>22</v>
      </c>
      <c r="L18" s="29" t="s">
        <v>6</v>
      </c>
      <c r="M18" s="29" t="s">
        <v>7</v>
      </c>
      <c r="N18" s="29" t="s">
        <v>27</v>
      </c>
      <c r="O18" s="29" t="s">
        <v>8</v>
      </c>
      <c r="P18" s="29" t="s">
        <v>9</v>
      </c>
      <c r="Q18" s="29" t="s">
        <v>10</v>
      </c>
      <c r="R18" s="29" t="s">
        <v>11</v>
      </c>
      <c r="S18" s="29" t="s">
        <v>12</v>
      </c>
      <c r="T18" s="29" t="s">
        <v>13</v>
      </c>
      <c r="U18" s="29" t="s">
        <v>24</v>
      </c>
      <c r="V18" s="29" t="s">
        <v>23</v>
      </c>
      <c r="W18" s="29" t="s">
        <v>14</v>
      </c>
      <c r="X18" s="29" t="s">
        <v>15</v>
      </c>
      <c r="Y18" s="29" t="s">
        <v>16</v>
      </c>
      <c r="Z18" s="29" t="s">
        <v>17</v>
      </c>
      <c r="AA18" s="29" t="s">
        <v>20</v>
      </c>
    </row>
    <row r="19" spans="1:27" ht="12.6" x14ac:dyDescent="0.2">
      <c r="A19" s="31"/>
      <c r="B19" s="32"/>
      <c r="C19" s="29"/>
      <c r="D19" s="29"/>
      <c r="E19" s="30"/>
      <c r="F19" s="33"/>
      <c r="G19" s="33"/>
      <c r="H19" s="34"/>
      <c r="I19" s="29" t="s">
        <v>29</v>
      </c>
      <c r="J19" s="29" t="s">
        <v>30</v>
      </c>
      <c r="K19" s="29" t="s">
        <v>30</v>
      </c>
      <c r="L19" s="29" t="s">
        <v>31</v>
      </c>
      <c r="M19" s="29" t="s">
        <v>32</v>
      </c>
      <c r="N19" s="29" t="s">
        <v>30</v>
      </c>
      <c r="O19" s="29" t="s">
        <v>32</v>
      </c>
      <c r="P19" s="29"/>
      <c r="Q19" s="29"/>
      <c r="R19" s="29"/>
      <c r="S19" s="32"/>
      <c r="T19" s="29"/>
      <c r="U19" s="29"/>
      <c r="V19" s="29"/>
      <c r="W19" s="35"/>
      <c r="X19" s="36"/>
      <c r="Y19" s="37"/>
      <c r="Z19" s="29"/>
      <c r="AA19" s="29"/>
    </row>
    <row r="20" spans="1:27" ht="12.75" customHeight="1" x14ac:dyDescent="0.3">
      <c r="A20" s="38" t="s">
        <v>54</v>
      </c>
      <c r="B20" s="38" t="s">
        <v>62</v>
      </c>
      <c r="C20" s="38" t="s">
        <v>58</v>
      </c>
      <c r="D20" s="39">
        <v>11818000</v>
      </c>
      <c r="E20" s="39">
        <v>4000000</v>
      </c>
      <c r="F20" s="40">
        <v>12</v>
      </c>
      <c r="G20" s="40">
        <v>30</v>
      </c>
      <c r="H20" s="33">
        <f>SUM(F20:G20)</f>
        <v>42</v>
      </c>
      <c r="I20" s="41">
        <v>21</v>
      </c>
      <c r="J20" s="41">
        <v>10.199999999999999</v>
      </c>
      <c r="K20" s="41">
        <v>11.6</v>
      </c>
      <c r="L20" s="41">
        <v>4.8</v>
      </c>
      <c r="M20" s="41">
        <v>8.8000000000000007</v>
      </c>
      <c r="N20" s="41">
        <v>12.6</v>
      </c>
      <c r="O20" s="41">
        <v>6</v>
      </c>
      <c r="P20" s="42">
        <f>SUM(I20:O20)</f>
        <v>74.999999999999986</v>
      </c>
      <c r="Q20" s="43">
        <v>4000000</v>
      </c>
      <c r="R20" s="44" t="s">
        <v>66</v>
      </c>
      <c r="S20" s="40" t="s">
        <v>34</v>
      </c>
      <c r="T20" s="40" t="s">
        <v>34</v>
      </c>
      <c r="U20" s="40" t="s">
        <v>33</v>
      </c>
      <c r="V20" s="40" t="s">
        <v>33</v>
      </c>
      <c r="W20" s="45">
        <v>0.71</v>
      </c>
      <c r="X20" s="46" t="s">
        <v>68</v>
      </c>
      <c r="Y20" s="47">
        <v>43774</v>
      </c>
      <c r="Z20" s="48" t="s">
        <v>67</v>
      </c>
      <c r="AA20" s="49">
        <f>Q20/(0.7*D20)</f>
        <v>0.48352392234605812</v>
      </c>
    </row>
    <row r="21" spans="1:27" ht="12" customHeight="1" x14ac:dyDescent="0.3">
      <c r="A21" s="38" t="s">
        <v>56</v>
      </c>
      <c r="B21" s="38" t="s">
        <v>64</v>
      </c>
      <c r="C21" s="38" t="s">
        <v>60</v>
      </c>
      <c r="D21" s="39">
        <v>13889460</v>
      </c>
      <c r="E21" s="39">
        <v>5000000</v>
      </c>
      <c r="F21" s="40">
        <v>34</v>
      </c>
      <c r="G21" s="40">
        <v>34</v>
      </c>
      <c r="H21" s="33">
        <f>SUM(F21:G21)</f>
        <v>68</v>
      </c>
      <c r="I21" s="41">
        <v>20.399999999999999</v>
      </c>
      <c r="J21" s="41">
        <v>10.4</v>
      </c>
      <c r="K21" s="41">
        <v>11.2</v>
      </c>
      <c r="L21" s="41">
        <v>4</v>
      </c>
      <c r="M21" s="41">
        <v>6.6</v>
      </c>
      <c r="N21" s="41">
        <v>8.6</v>
      </c>
      <c r="O21" s="41">
        <v>6.8</v>
      </c>
      <c r="P21" s="42">
        <f>SUM(I21:O21)</f>
        <v>68</v>
      </c>
      <c r="Q21" s="43">
        <v>4000000</v>
      </c>
      <c r="R21" s="44" t="s">
        <v>66</v>
      </c>
      <c r="S21" s="40" t="s">
        <v>34</v>
      </c>
      <c r="T21" s="40" t="s">
        <v>34</v>
      </c>
      <c r="U21" s="40" t="s">
        <v>33</v>
      </c>
      <c r="V21" s="40" t="s">
        <v>33</v>
      </c>
      <c r="W21" s="45">
        <v>0.65</v>
      </c>
      <c r="X21" s="46" t="s">
        <v>69</v>
      </c>
      <c r="Y21" s="47">
        <v>43616</v>
      </c>
      <c r="Z21" s="47">
        <v>43616</v>
      </c>
      <c r="AA21" s="49">
        <f>Q21/(0.7*D21)</f>
        <v>0.4114116541813515</v>
      </c>
    </row>
    <row r="22" spans="1:27" ht="12.75" customHeight="1" x14ac:dyDescent="0.3">
      <c r="A22" s="38" t="s">
        <v>53</v>
      </c>
      <c r="B22" s="38" t="s">
        <v>61</v>
      </c>
      <c r="C22" s="38" t="s">
        <v>57</v>
      </c>
      <c r="D22" s="39">
        <v>19870183</v>
      </c>
      <c r="E22" s="39">
        <v>2000000</v>
      </c>
      <c r="F22" s="40">
        <v>31</v>
      </c>
      <c r="G22" s="50">
        <v>30</v>
      </c>
      <c r="H22" s="33">
        <f>SUM(F22:G22)</f>
        <v>61</v>
      </c>
      <c r="I22" s="41">
        <v>12.8</v>
      </c>
      <c r="J22" s="41">
        <v>10.8</v>
      </c>
      <c r="K22" s="41">
        <v>6.4</v>
      </c>
      <c r="L22" s="41">
        <v>3.6</v>
      </c>
      <c r="M22" s="41">
        <v>7.6</v>
      </c>
      <c r="N22" s="41">
        <v>11.6</v>
      </c>
      <c r="O22" s="41">
        <v>5.2</v>
      </c>
      <c r="P22" s="42">
        <f>SUM(I22:O22)</f>
        <v>58.000000000000007</v>
      </c>
      <c r="Q22" s="51"/>
      <c r="R22" s="44"/>
      <c r="S22" s="40" t="s">
        <v>33</v>
      </c>
      <c r="T22" s="46"/>
      <c r="U22" s="40" t="s">
        <v>33</v>
      </c>
      <c r="V22" s="46"/>
      <c r="W22" s="45">
        <v>0.26</v>
      </c>
      <c r="X22" s="46"/>
      <c r="Y22" s="52">
        <v>43013</v>
      </c>
      <c r="Z22" s="48"/>
      <c r="AA22" s="53"/>
    </row>
    <row r="23" spans="1:27" x14ac:dyDescent="0.3">
      <c r="A23" s="38" t="s">
        <v>55</v>
      </c>
      <c r="B23" s="38" t="s">
        <v>63</v>
      </c>
      <c r="C23" s="38" t="s">
        <v>59</v>
      </c>
      <c r="D23" s="39">
        <v>9160000</v>
      </c>
      <c r="E23" s="39">
        <v>908350</v>
      </c>
      <c r="F23" s="40">
        <v>22</v>
      </c>
      <c r="G23" s="40">
        <v>28</v>
      </c>
      <c r="H23" s="33">
        <f>SUM(F23:G23)</f>
        <v>50</v>
      </c>
      <c r="I23" s="41">
        <v>14</v>
      </c>
      <c r="J23" s="41">
        <v>9.4</v>
      </c>
      <c r="K23" s="41">
        <v>7.8</v>
      </c>
      <c r="L23" s="41">
        <v>4</v>
      </c>
      <c r="M23" s="41">
        <v>7.6</v>
      </c>
      <c r="N23" s="41">
        <v>7.8</v>
      </c>
      <c r="O23" s="41">
        <v>4.8</v>
      </c>
      <c r="P23" s="42">
        <f>SUM(I23:O23)</f>
        <v>55.4</v>
      </c>
      <c r="Q23" s="43"/>
      <c r="R23" s="44"/>
      <c r="S23" s="40" t="s">
        <v>33</v>
      </c>
      <c r="T23" s="46"/>
      <c r="U23" s="40" t="s">
        <v>34</v>
      </c>
      <c r="V23" s="46"/>
      <c r="W23" s="45">
        <v>0.1</v>
      </c>
      <c r="X23" s="46"/>
      <c r="Y23" s="47">
        <v>43100</v>
      </c>
      <c r="Z23" s="48"/>
      <c r="AA23" s="53"/>
    </row>
    <row r="24" spans="1:27" ht="13.8" x14ac:dyDescent="0.3">
      <c r="A24" s="54"/>
      <c r="D24" s="55">
        <f>SUM(D20:D23)</f>
        <v>54737643</v>
      </c>
      <c r="E24" s="55">
        <f>SUM(E20:E23)</f>
        <v>11908350</v>
      </c>
      <c r="Q24" s="55">
        <f>SUM(Q20:Q23)</f>
        <v>8000000</v>
      </c>
    </row>
    <row r="25" spans="1:27" x14ac:dyDescent="0.3">
      <c r="E25" s="55"/>
      <c r="F25" s="55"/>
      <c r="P25" s="23" t="s">
        <v>28</v>
      </c>
      <c r="Q25" s="55">
        <f>8000000-Q24</f>
        <v>0</v>
      </c>
    </row>
  </sheetData>
  <dataValidations disablePrompts="1" count="2">
    <dataValidation type="whole" showInputMessage="1" showErrorMessage="1" errorTitle="ZNOVU A LÉPE" error="To je móóóóóóc!!!!" sqref="J20:O23">
      <formula1>0</formula1>
      <formula2>15</formula2>
    </dataValidation>
    <dataValidation type="whole" allowBlank="1" showInputMessage="1" showErrorMessage="1" errorTitle="ZNOVU A LÉPE" error="To je móóóóóóc!!!!" sqref="I20:I23">
      <formula1>0</formula1>
      <formula2>30</formula2>
    </dataValidation>
  </dataValidations>
  <pageMargins left="0.7" right="0.7" top="0.78740157499999996" bottom="0.78740157499999996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/>
  </sheetViews>
  <sheetFormatPr defaultColWidth="9.109375" defaultRowHeight="12" x14ac:dyDescent="0.3"/>
  <cols>
    <col min="1" max="1" width="11.6640625" style="1" customWidth="1"/>
    <col min="2" max="2" width="24.6640625" style="1" customWidth="1"/>
    <col min="3" max="3" width="16.44140625" style="1" customWidth="1"/>
    <col min="4" max="4" width="16.5546875" style="1" customWidth="1"/>
    <col min="5" max="5" width="15" style="1" customWidth="1"/>
    <col min="6" max="6" width="9.6640625" style="5" customWidth="1"/>
    <col min="7" max="7" width="9.109375" style="1"/>
    <col min="8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1" ht="32.25" customHeight="1" x14ac:dyDescent="0.3">
      <c r="A1" s="3" t="s">
        <v>36</v>
      </c>
    </row>
    <row r="2" spans="1:11" ht="12.6" x14ac:dyDescent="0.3">
      <c r="A2" s="2" t="s">
        <v>37</v>
      </c>
      <c r="E2" s="2" t="s">
        <v>41</v>
      </c>
    </row>
    <row r="3" spans="1:11" ht="12.6" x14ac:dyDescent="0.3">
      <c r="A3" s="2" t="s">
        <v>26</v>
      </c>
      <c r="E3" s="1" t="s">
        <v>42</v>
      </c>
    </row>
    <row r="4" spans="1:11" ht="12.6" x14ac:dyDescent="0.3">
      <c r="A4" s="2" t="s">
        <v>38</v>
      </c>
      <c r="E4" s="1" t="s">
        <v>43</v>
      </c>
    </row>
    <row r="5" spans="1:11" ht="12.6" x14ac:dyDescent="0.3">
      <c r="A5" s="2" t="s">
        <v>39</v>
      </c>
      <c r="E5" s="1" t="s">
        <v>44</v>
      </c>
    </row>
    <row r="6" spans="1:11" ht="12.6" x14ac:dyDescent="0.3">
      <c r="A6" s="2" t="s">
        <v>40</v>
      </c>
    </row>
    <row r="7" spans="1:11" ht="12" customHeight="1" x14ac:dyDescent="0.3">
      <c r="A7" s="1" t="s">
        <v>35</v>
      </c>
      <c r="E7" s="1" t="s">
        <v>45</v>
      </c>
    </row>
    <row r="8" spans="1:11" x14ac:dyDescent="0.3">
      <c r="E8" s="1" t="s">
        <v>46</v>
      </c>
    </row>
    <row r="9" spans="1:11" x14ac:dyDescent="0.3">
      <c r="E9" s="1" t="s">
        <v>52</v>
      </c>
      <c r="F9" s="8"/>
      <c r="G9" s="8"/>
      <c r="H9" s="8"/>
      <c r="I9" s="8"/>
      <c r="J9" s="8"/>
      <c r="K9" s="8"/>
    </row>
    <row r="10" spans="1:11" ht="12.6" x14ac:dyDescent="0.3">
      <c r="A10" s="2"/>
      <c r="E10" s="1" t="s">
        <v>47</v>
      </c>
      <c r="F10" s="8"/>
      <c r="G10" s="8"/>
      <c r="H10" s="8"/>
      <c r="I10" s="8"/>
      <c r="J10" s="8"/>
      <c r="K10" s="8"/>
    </row>
    <row r="11" spans="1:11" ht="12.6" x14ac:dyDescent="0.3">
      <c r="A11" s="2"/>
      <c r="E11" s="1" t="s">
        <v>49</v>
      </c>
      <c r="F11" s="8"/>
      <c r="G11" s="8"/>
      <c r="H11" s="8"/>
      <c r="I11" s="8"/>
      <c r="J11" s="8"/>
      <c r="K11" s="8"/>
    </row>
    <row r="12" spans="1:11" ht="12.6" x14ac:dyDescent="0.3">
      <c r="A12" s="2"/>
      <c r="E12" s="1" t="s">
        <v>48</v>
      </c>
      <c r="F12" s="8"/>
      <c r="G12" s="8"/>
      <c r="H12" s="8"/>
      <c r="I12" s="8"/>
      <c r="J12" s="8"/>
      <c r="K12" s="8"/>
    </row>
    <row r="13" spans="1:11" ht="12.6" x14ac:dyDescent="0.3">
      <c r="A13" s="2"/>
      <c r="E13" s="1" t="s">
        <v>50</v>
      </c>
      <c r="F13" s="8"/>
      <c r="G13" s="8"/>
      <c r="H13" s="8"/>
      <c r="I13" s="8"/>
      <c r="J13" s="8"/>
      <c r="K13" s="8"/>
    </row>
    <row r="14" spans="1:11" ht="12.6" x14ac:dyDescent="0.3">
      <c r="A14" s="2"/>
      <c r="E14" s="1" t="s">
        <v>51</v>
      </c>
      <c r="F14" s="8"/>
      <c r="G14" s="8"/>
      <c r="H14" s="8"/>
      <c r="I14" s="8"/>
      <c r="J14" s="8"/>
      <c r="K14" s="8"/>
    </row>
    <row r="15" spans="1:11" ht="14.4" x14ac:dyDescent="0.3">
      <c r="A15" s="2"/>
      <c r="D15" s="14"/>
      <c r="E15" s="8"/>
      <c r="F15" s="8"/>
      <c r="G15" s="8"/>
      <c r="H15" s="8"/>
      <c r="I15" s="8"/>
      <c r="J15" s="8"/>
      <c r="K15" s="8"/>
    </row>
    <row r="16" spans="1:11" ht="14.4" x14ac:dyDescent="0.3">
      <c r="A16" s="2"/>
      <c r="D16" s="14"/>
      <c r="E16" s="13" t="s">
        <v>65</v>
      </c>
      <c r="F16" s="8"/>
      <c r="G16" s="8"/>
      <c r="H16" s="8"/>
      <c r="I16" s="8"/>
      <c r="J16" s="8"/>
      <c r="K16" s="8"/>
    </row>
    <row r="17" spans="1:16" ht="12.6" x14ac:dyDescent="0.3">
      <c r="A17" s="2"/>
      <c r="D17" s="8"/>
      <c r="E17" s="8"/>
      <c r="F17" s="8"/>
      <c r="G17" s="8"/>
      <c r="H17" s="8"/>
      <c r="I17" s="8"/>
      <c r="J17" s="8"/>
      <c r="K17" s="8"/>
    </row>
    <row r="18" spans="1:16" ht="86.25" customHeight="1" x14ac:dyDescent="0.3">
      <c r="A18" s="6" t="s">
        <v>0</v>
      </c>
      <c r="B18" s="6" t="s">
        <v>1</v>
      </c>
      <c r="C18" s="6" t="s">
        <v>25</v>
      </c>
      <c r="D18" s="6" t="s">
        <v>18</v>
      </c>
      <c r="E18" s="9" t="s">
        <v>2</v>
      </c>
      <c r="F18" s="6" t="s">
        <v>3</v>
      </c>
      <c r="G18" s="6" t="s">
        <v>4</v>
      </c>
      <c r="H18" s="6" t="s">
        <v>5</v>
      </c>
      <c r="I18" s="6" t="s">
        <v>21</v>
      </c>
      <c r="J18" s="6" t="s">
        <v>19</v>
      </c>
      <c r="K18" s="6" t="s">
        <v>22</v>
      </c>
      <c r="L18" s="6" t="s">
        <v>6</v>
      </c>
      <c r="M18" s="6" t="s">
        <v>7</v>
      </c>
      <c r="N18" s="6" t="s">
        <v>27</v>
      </c>
      <c r="O18" s="6" t="s">
        <v>8</v>
      </c>
      <c r="P18" s="6" t="s">
        <v>9</v>
      </c>
    </row>
    <row r="19" spans="1:16" ht="12.6" x14ac:dyDescent="0.2">
      <c r="A19" s="10"/>
      <c r="B19" s="11"/>
      <c r="C19" s="6"/>
      <c r="D19" s="6"/>
      <c r="E19" s="9"/>
      <c r="F19" s="12"/>
      <c r="G19" s="12"/>
      <c r="H19" s="7"/>
      <c r="I19" s="6" t="s">
        <v>29</v>
      </c>
      <c r="J19" s="6" t="s">
        <v>30</v>
      </c>
      <c r="K19" s="6" t="s">
        <v>30</v>
      </c>
      <c r="L19" s="6" t="s">
        <v>31</v>
      </c>
      <c r="M19" s="6" t="s">
        <v>32</v>
      </c>
      <c r="N19" s="6" t="s">
        <v>30</v>
      </c>
      <c r="O19" s="6" t="s">
        <v>32</v>
      </c>
      <c r="P19" s="6"/>
    </row>
    <row r="20" spans="1:16" ht="12.75" customHeight="1" x14ac:dyDescent="0.3">
      <c r="A20" s="15" t="s">
        <v>53</v>
      </c>
      <c r="B20" s="15" t="s">
        <v>61</v>
      </c>
      <c r="C20" s="15" t="s">
        <v>57</v>
      </c>
      <c r="D20" s="16">
        <v>19870183</v>
      </c>
      <c r="E20" s="16">
        <v>2000000</v>
      </c>
      <c r="F20" s="17">
        <v>31</v>
      </c>
      <c r="G20" s="20">
        <v>30</v>
      </c>
      <c r="H20" s="12">
        <f>SUM(F20:G20)</f>
        <v>61</v>
      </c>
      <c r="I20" s="18">
        <v>15</v>
      </c>
      <c r="J20" s="18">
        <v>10</v>
      </c>
      <c r="K20" s="18">
        <v>6</v>
      </c>
      <c r="L20" s="18">
        <v>4</v>
      </c>
      <c r="M20" s="18">
        <v>7</v>
      </c>
      <c r="N20" s="18">
        <v>11</v>
      </c>
      <c r="O20" s="18">
        <v>5</v>
      </c>
      <c r="P20" s="19">
        <f>SUM(I20:O20)</f>
        <v>58</v>
      </c>
    </row>
    <row r="21" spans="1:16" ht="12.75" customHeight="1" x14ac:dyDescent="0.3">
      <c r="A21" s="15" t="s">
        <v>54</v>
      </c>
      <c r="B21" s="15" t="s">
        <v>62</v>
      </c>
      <c r="C21" s="15" t="s">
        <v>58</v>
      </c>
      <c r="D21" s="16">
        <v>11818000</v>
      </c>
      <c r="E21" s="16">
        <v>4000000</v>
      </c>
      <c r="F21" s="17">
        <v>12</v>
      </c>
      <c r="G21" s="17">
        <v>30</v>
      </c>
      <c r="H21" s="12">
        <f t="shared" ref="H21:H23" si="0">SUM(F21:G21)</f>
        <v>42</v>
      </c>
      <c r="I21" s="18">
        <v>20</v>
      </c>
      <c r="J21" s="18">
        <v>9</v>
      </c>
      <c r="K21" s="18">
        <v>10</v>
      </c>
      <c r="L21" s="18">
        <v>5</v>
      </c>
      <c r="M21" s="18">
        <v>9</v>
      </c>
      <c r="N21" s="18">
        <v>13</v>
      </c>
      <c r="O21" s="18">
        <v>6</v>
      </c>
      <c r="P21" s="19">
        <f t="shared" ref="P21:P23" si="1">SUM(I21:O21)</f>
        <v>72</v>
      </c>
    </row>
    <row r="22" spans="1:16" ht="12" customHeight="1" x14ac:dyDescent="0.3">
      <c r="A22" s="15" t="s">
        <v>55</v>
      </c>
      <c r="B22" s="15" t="s">
        <v>63</v>
      </c>
      <c r="C22" s="15" t="s">
        <v>59</v>
      </c>
      <c r="D22" s="16">
        <v>9160000</v>
      </c>
      <c r="E22" s="16">
        <v>908350</v>
      </c>
      <c r="F22" s="17">
        <v>22</v>
      </c>
      <c r="G22" s="17">
        <v>28</v>
      </c>
      <c r="H22" s="12">
        <f t="shared" si="0"/>
        <v>50</v>
      </c>
      <c r="I22" s="18">
        <v>15</v>
      </c>
      <c r="J22" s="18">
        <v>9</v>
      </c>
      <c r="K22" s="18">
        <v>7</v>
      </c>
      <c r="L22" s="18">
        <v>4</v>
      </c>
      <c r="M22" s="18">
        <v>8</v>
      </c>
      <c r="N22" s="18">
        <v>7</v>
      </c>
      <c r="O22" s="18">
        <v>5</v>
      </c>
      <c r="P22" s="19">
        <f t="shared" si="1"/>
        <v>55</v>
      </c>
    </row>
    <row r="23" spans="1:16" x14ac:dyDescent="0.3">
      <c r="A23" s="15" t="s">
        <v>56</v>
      </c>
      <c r="B23" s="15" t="s">
        <v>64</v>
      </c>
      <c r="C23" s="15" t="s">
        <v>60</v>
      </c>
      <c r="D23" s="16">
        <v>13889460</v>
      </c>
      <c r="E23" s="16">
        <v>5000000</v>
      </c>
      <c r="F23" s="17">
        <v>34</v>
      </c>
      <c r="G23" s="17">
        <v>34</v>
      </c>
      <c r="H23" s="12">
        <f t="shared" si="0"/>
        <v>68</v>
      </c>
      <c r="I23" s="18">
        <v>20</v>
      </c>
      <c r="J23" s="18">
        <v>9</v>
      </c>
      <c r="K23" s="18">
        <v>10</v>
      </c>
      <c r="L23" s="18">
        <v>4</v>
      </c>
      <c r="M23" s="18">
        <v>6</v>
      </c>
      <c r="N23" s="18">
        <v>8</v>
      </c>
      <c r="O23" s="18">
        <v>7</v>
      </c>
      <c r="P23" s="19">
        <f t="shared" si="1"/>
        <v>64</v>
      </c>
    </row>
    <row r="24" spans="1:16" ht="13.8" x14ac:dyDescent="0.3">
      <c r="A24" s="21"/>
      <c r="D24" s="4">
        <f>SUM(D20:D23)</f>
        <v>54737643</v>
      </c>
      <c r="E24" s="4">
        <f>SUM(E20:E23)</f>
        <v>11908350</v>
      </c>
    </row>
    <row r="25" spans="1:16" x14ac:dyDescent="0.3">
      <c r="E25" s="4"/>
      <c r="F25" s="4"/>
    </row>
  </sheetData>
  <dataValidations count="2">
    <dataValidation type="whole" allowBlank="1" showInputMessage="1" showErrorMessage="1" errorTitle="ZNOVU A LÉPE" error="To je móóóóóóc!!!!" sqref="I21:I23">
      <formula1>0</formula1>
      <formula2>30</formula2>
    </dataValidation>
    <dataValidation type="whole" showInputMessage="1" showErrorMessage="1" errorTitle="ZNOVU A LÉPE" error="To je móóóóóóc!!!!" sqref="J21:O23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/>
  </sheetViews>
  <sheetFormatPr defaultColWidth="9.109375" defaultRowHeight="12" x14ac:dyDescent="0.3"/>
  <cols>
    <col min="1" max="1" width="11.6640625" style="1" customWidth="1"/>
    <col min="2" max="2" width="24.6640625" style="1" customWidth="1"/>
    <col min="3" max="3" width="16.44140625" style="1" customWidth="1"/>
    <col min="4" max="4" width="16.5546875" style="1" customWidth="1"/>
    <col min="5" max="5" width="15" style="1" customWidth="1"/>
    <col min="6" max="6" width="9.6640625" style="5" customWidth="1"/>
    <col min="7" max="7" width="9.109375" style="1"/>
    <col min="8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1" ht="32.25" customHeight="1" x14ac:dyDescent="0.3">
      <c r="A1" s="3" t="s">
        <v>36</v>
      </c>
    </row>
    <row r="2" spans="1:11" ht="12.6" x14ac:dyDescent="0.3">
      <c r="A2" s="2" t="s">
        <v>37</v>
      </c>
      <c r="E2" s="2" t="s">
        <v>41</v>
      </c>
    </row>
    <row r="3" spans="1:11" ht="12.6" x14ac:dyDescent="0.3">
      <c r="A3" s="2" t="s">
        <v>26</v>
      </c>
      <c r="E3" s="1" t="s">
        <v>42</v>
      </c>
    </row>
    <row r="4" spans="1:11" ht="12.6" x14ac:dyDescent="0.3">
      <c r="A4" s="2" t="s">
        <v>38</v>
      </c>
      <c r="E4" s="1" t="s">
        <v>43</v>
      </c>
    </row>
    <row r="5" spans="1:11" ht="12.6" x14ac:dyDescent="0.3">
      <c r="A5" s="2" t="s">
        <v>39</v>
      </c>
      <c r="E5" s="1" t="s">
        <v>44</v>
      </c>
    </row>
    <row r="6" spans="1:11" ht="12.6" x14ac:dyDescent="0.3">
      <c r="A6" s="2" t="s">
        <v>40</v>
      </c>
    </row>
    <row r="7" spans="1:11" ht="12" customHeight="1" x14ac:dyDescent="0.3">
      <c r="A7" s="1" t="s">
        <v>35</v>
      </c>
      <c r="E7" s="1" t="s">
        <v>45</v>
      </c>
    </row>
    <row r="8" spans="1:11" x14ac:dyDescent="0.3">
      <c r="E8" s="1" t="s">
        <v>46</v>
      </c>
    </row>
    <row r="9" spans="1:11" x14ac:dyDescent="0.3">
      <c r="E9" s="1" t="s">
        <v>52</v>
      </c>
      <c r="F9" s="8"/>
      <c r="G9" s="8"/>
      <c r="H9" s="8"/>
      <c r="I9" s="8"/>
      <c r="J9" s="8"/>
      <c r="K9" s="8"/>
    </row>
    <row r="10" spans="1:11" ht="12.6" x14ac:dyDescent="0.3">
      <c r="A10" s="2"/>
      <c r="E10" s="1" t="s">
        <v>47</v>
      </c>
      <c r="F10" s="8"/>
      <c r="G10" s="8"/>
      <c r="H10" s="8"/>
      <c r="I10" s="8"/>
      <c r="J10" s="8"/>
      <c r="K10" s="8"/>
    </row>
    <row r="11" spans="1:11" ht="12.6" x14ac:dyDescent="0.3">
      <c r="A11" s="2"/>
      <c r="E11" s="1" t="s">
        <v>49</v>
      </c>
      <c r="F11" s="8"/>
      <c r="G11" s="8"/>
      <c r="H11" s="8"/>
      <c r="I11" s="8"/>
      <c r="J11" s="8"/>
      <c r="K11" s="8"/>
    </row>
    <row r="12" spans="1:11" ht="12.6" x14ac:dyDescent="0.3">
      <c r="A12" s="2"/>
      <c r="E12" s="1" t="s">
        <v>48</v>
      </c>
      <c r="F12" s="8"/>
      <c r="G12" s="8"/>
      <c r="H12" s="8"/>
      <c r="I12" s="8"/>
      <c r="J12" s="8"/>
      <c r="K12" s="8"/>
    </row>
    <row r="13" spans="1:11" ht="12.6" x14ac:dyDescent="0.3">
      <c r="A13" s="2"/>
      <c r="E13" s="1" t="s">
        <v>50</v>
      </c>
      <c r="F13" s="8"/>
      <c r="G13" s="8"/>
      <c r="H13" s="8"/>
      <c r="I13" s="8"/>
      <c r="J13" s="8"/>
      <c r="K13" s="8"/>
    </row>
    <row r="14" spans="1:11" ht="12.6" x14ac:dyDescent="0.3">
      <c r="A14" s="2"/>
      <c r="E14" s="1" t="s">
        <v>51</v>
      </c>
      <c r="F14" s="8"/>
      <c r="G14" s="8"/>
      <c r="H14" s="8"/>
      <c r="I14" s="8"/>
      <c r="J14" s="8"/>
      <c r="K14" s="8"/>
    </row>
    <row r="15" spans="1:11" ht="14.4" x14ac:dyDescent="0.3">
      <c r="A15" s="2"/>
      <c r="D15" s="14"/>
      <c r="E15" s="8"/>
      <c r="F15" s="8"/>
      <c r="G15" s="8"/>
      <c r="H15" s="8"/>
      <c r="I15" s="8"/>
      <c r="J15" s="8"/>
      <c r="K15" s="8"/>
    </row>
    <row r="16" spans="1:11" ht="14.4" x14ac:dyDescent="0.3">
      <c r="A16" s="2"/>
      <c r="D16" s="14"/>
      <c r="E16" s="13" t="s">
        <v>65</v>
      </c>
      <c r="F16" s="8"/>
      <c r="G16" s="8"/>
      <c r="H16" s="8"/>
      <c r="I16" s="8"/>
      <c r="J16" s="8"/>
      <c r="K16" s="8"/>
    </row>
    <row r="17" spans="1:16" ht="12.6" x14ac:dyDescent="0.3">
      <c r="A17" s="2"/>
      <c r="D17" s="8"/>
      <c r="E17" s="8"/>
      <c r="F17" s="8"/>
      <c r="G17" s="8"/>
      <c r="H17" s="8"/>
      <c r="I17" s="8"/>
      <c r="J17" s="8"/>
      <c r="K17" s="8"/>
    </row>
    <row r="18" spans="1:16" ht="86.25" customHeight="1" x14ac:dyDescent="0.3">
      <c r="A18" s="6" t="s">
        <v>0</v>
      </c>
      <c r="B18" s="6" t="s">
        <v>1</v>
      </c>
      <c r="C18" s="6" t="s">
        <v>25</v>
      </c>
      <c r="D18" s="6" t="s">
        <v>18</v>
      </c>
      <c r="E18" s="9" t="s">
        <v>2</v>
      </c>
      <c r="F18" s="6" t="s">
        <v>3</v>
      </c>
      <c r="G18" s="6" t="s">
        <v>4</v>
      </c>
      <c r="H18" s="6" t="s">
        <v>5</v>
      </c>
      <c r="I18" s="6" t="s">
        <v>21</v>
      </c>
      <c r="J18" s="6" t="s">
        <v>19</v>
      </c>
      <c r="K18" s="6" t="s">
        <v>22</v>
      </c>
      <c r="L18" s="6" t="s">
        <v>6</v>
      </c>
      <c r="M18" s="6" t="s">
        <v>7</v>
      </c>
      <c r="N18" s="6" t="s">
        <v>27</v>
      </c>
      <c r="O18" s="6" t="s">
        <v>8</v>
      </c>
      <c r="P18" s="6" t="s">
        <v>9</v>
      </c>
    </row>
    <row r="19" spans="1:16" ht="12.6" x14ac:dyDescent="0.2">
      <c r="A19" s="10"/>
      <c r="B19" s="11"/>
      <c r="C19" s="6"/>
      <c r="D19" s="6"/>
      <c r="E19" s="9"/>
      <c r="F19" s="12"/>
      <c r="G19" s="12"/>
      <c r="H19" s="7"/>
      <c r="I19" s="6" t="s">
        <v>29</v>
      </c>
      <c r="J19" s="6" t="s">
        <v>30</v>
      </c>
      <c r="K19" s="6" t="s">
        <v>30</v>
      </c>
      <c r="L19" s="6" t="s">
        <v>31</v>
      </c>
      <c r="M19" s="6" t="s">
        <v>32</v>
      </c>
      <c r="N19" s="6" t="s">
        <v>30</v>
      </c>
      <c r="O19" s="6" t="s">
        <v>32</v>
      </c>
      <c r="P19" s="6"/>
    </row>
    <row r="20" spans="1:16" ht="12.75" customHeight="1" x14ac:dyDescent="0.3">
      <c r="A20" s="15" t="s">
        <v>53</v>
      </c>
      <c r="B20" s="15" t="s">
        <v>61</v>
      </c>
      <c r="C20" s="15" t="s">
        <v>57</v>
      </c>
      <c r="D20" s="16">
        <v>19870183</v>
      </c>
      <c r="E20" s="16">
        <v>2000000</v>
      </c>
      <c r="F20" s="17">
        <v>31</v>
      </c>
      <c r="G20" s="20">
        <v>30</v>
      </c>
      <c r="H20" s="12">
        <f>SUM(F20:G20)</f>
        <v>61</v>
      </c>
      <c r="I20" s="18">
        <v>15</v>
      </c>
      <c r="J20" s="18">
        <v>11</v>
      </c>
      <c r="K20" s="18">
        <v>6</v>
      </c>
      <c r="L20" s="18">
        <v>4</v>
      </c>
      <c r="M20" s="18">
        <v>7</v>
      </c>
      <c r="N20" s="18">
        <v>12</v>
      </c>
      <c r="O20" s="18">
        <v>5</v>
      </c>
      <c r="P20" s="19">
        <f>SUM(I20:O20)</f>
        <v>60</v>
      </c>
    </row>
    <row r="21" spans="1:16" ht="12.75" customHeight="1" x14ac:dyDescent="0.3">
      <c r="A21" s="15" t="s">
        <v>54</v>
      </c>
      <c r="B21" s="15" t="s">
        <v>62</v>
      </c>
      <c r="C21" s="15" t="s">
        <v>58</v>
      </c>
      <c r="D21" s="16">
        <v>11818000</v>
      </c>
      <c r="E21" s="16">
        <v>4000000</v>
      </c>
      <c r="F21" s="17">
        <v>12</v>
      </c>
      <c r="G21" s="17">
        <v>30</v>
      </c>
      <c r="H21" s="12">
        <f t="shared" ref="H21:H23" si="0">SUM(F21:G21)</f>
        <v>42</v>
      </c>
      <c r="I21" s="18">
        <v>21</v>
      </c>
      <c r="J21" s="18">
        <v>10</v>
      </c>
      <c r="K21" s="18">
        <v>12</v>
      </c>
      <c r="L21" s="18">
        <v>5</v>
      </c>
      <c r="M21" s="18">
        <v>9</v>
      </c>
      <c r="N21" s="18">
        <v>13</v>
      </c>
      <c r="O21" s="18">
        <v>6</v>
      </c>
      <c r="P21" s="19">
        <f t="shared" ref="P21:P23" si="1">SUM(I21:O21)</f>
        <v>76</v>
      </c>
    </row>
    <row r="22" spans="1:16" ht="12" customHeight="1" x14ac:dyDescent="0.3">
      <c r="A22" s="15" t="s">
        <v>55</v>
      </c>
      <c r="B22" s="15" t="s">
        <v>63</v>
      </c>
      <c r="C22" s="15" t="s">
        <v>59</v>
      </c>
      <c r="D22" s="16">
        <v>9160000</v>
      </c>
      <c r="E22" s="16">
        <v>908350</v>
      </c>
      <c r="F22" s="17">
        <v>22</v>
      </c>
      <c r="G22" s="17">
        <v>28</v>
      </c>
      <c r="H22" s="12">
        <f t="shared" si="0"/>
        <v>50</v>
      </c>
      <c r="I22" s="18">
        <v>15</v>
      </c>
      <c r="J22" s="18">
        <v>9</v>
      </c>
      <c r="K22" s="18">
        <v>8</v>
      </c>
      <c r="L22" s="18">
        <v>4</v>
      </c>
      <c r="M22" s="18">
        <v>8</v>
      </c>
      <c r="N22" s="18">
        <v>7</v>
      </c>
      <c r="O22" s="18">
        <v>5</v>
      </c>
      <c r="P22" s="19">
        <f t="shared" si="1"/>
        <v>56</v>
      </c>
    </row>
    <row r="23" spans="1:16" x14ac:dyDescent="0.3">
      <c r="A23" s="15" t="s">
        <v>56</v>
      </c>
      <c r="B23" s="15" t="s">
        <v>64</v>
      </c>
      <c r="C23" s="15" t="s">
        <v>60</v>
      </c>
      <c r="D23" s="16">
        <v>13889460</v>
      </c>
      <c r="E23" s="16">
        <v>5000000</v>
      </c>
      <c r="F23" s="17">
        <v>34</v>
      </c>
      <c r="G23" s="17">
        <v>34</v>
      </c>
      <c r="H23" s="12">
        <f t="shared" si="0"/>
        <v>68</v>
      </c>
      <c r="I23" s="18">
        <v>21</v>
      </c>
      <c r="J23" s="18">
        <v>10</v>
      </c>
      <c r="K23" s="18">
        <v>11</v>
      </c>
      <c r="L23" s="18">
        <v>4</v>
      </c>
      <c r="M23" s="18">
        <v>6</v>
      </c>
      <c r="N23" s="18">
        <v>8</v>
      </c>
      <c r="O23" s="18">
        <v>7</v>
      </c>
      <c r="P23" s="19">
        <f t="shared" si="1"/>
        <v>67</v>
      </c>
    </row>
    <row r="24" spans="1:16" ht="13.8" x14ac:dyDescent="0.3">
      <c r="A24" s="21"/>
      <c r="D24" s="4">
        <f>SUM(D20:D23)</f>
        <v>54737643</v>
      </c>
      <c r="E24" s="4">
        <f>SUM(E20:E23)</f>
        <v>11908350</v>
      </c>
    </row>
    <row r="25" spans="1:16" x14ac:dyDescent="0.3">
      <c r="E25" s="4"/>
      <c r="F25" s="4"/>
    </row>
  </sheetData>
  <dataValidations count="2">
    <dataValidation type="whole" showInputMessage="1" showErrorMessage="1" errorTitle="ZNOVU A LÉPE" error="To je móóóóóóc!!!!" sqref="J21:O23">
      <formula1>0</formula1>
      <formula2>15</formula2>
    </dataValidation>
    <dataValidation type="whole" allowBlank="1" showInputMessage="1" showErrorMessage="1" errorTitle="ZNOVU A LÉPE" error="To je móóóóóóc!!!!" sqref="I21:I23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/>
  </sheetViews>
  <sheetFormatPr defaultColWidth="9.109375" defaultRowHeight="12" x14ac:dyDescent="0.3"/>
  <cols>
    <col min="1" max="1" width="11.6640625" style="1" customWidth="1"/>
    <col min="2" max="2" width="24.6640625" style="1" customWidth="1"/>
    <col min="3" max="3" width="16.44140625" style="1" customWidth="1"/>
    <col min="4" max="4" width="16.5546875" style="1" customWidth="1"/>
    <col min="5" max="5" width="15" style="1" customWidth="1"/>
    <col min="6" max="6" width="9.6640625" style="5" customWidth="1"/>
    <col min="7" max="7" width="9.109375" style="1"/>
    <col min="8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1" ht="32.25" customHeight="1" x14ac:dyDescent="0.3">
      <c r="A1" s="3" t="s">
        <v>36</v>
      </c>
    </row>
    <row r="2" spans="1:11" ht="12.6" x14ac:dyDescent="0.3">
      <c r="A2" s="2" t="s">
        <v>37</v>
      </c>
      <c r="E2" s="2" t="s">
        <v>41</v>
      </c>
    </row>
    <row r="3" spans="1:11" ht="12.6" x14ac:dyDescent="0.3">
      <c r="A3" s="2" t="s">
        <v>26</v>
      </c>
      <c r="E3" s="1" t="s">
        <v>42</v>
      </c>
    </row>
    <row r="4" spans="1:11" ht="12.6" x14ac:dyDescent="0.3">
      <c r="A4" s="2" t="s">
        <v>38</v>
      </c>
      <c r="E4" s="1" t="s">
        <v>43</v>
      </c>
    </row>
    <row r="5" spans="1:11" ht="12.6" x14ac:dyDescent="0.3">
      <c r="A5" s="2" t="s">
        <v>39</v>
      </c>
      <c r="E5" s="1" t="s">
        <v>44</v>
      </c>
    </row>
    <row r="6" spans="1:11" ht="12.6" x14ac:dyDescent="0.3">
      <c r="A6" s="2" t="s">
        <v>40</v>
      </c>
    </row>
    <row r="7" spans="1:11" ht="12" customHeight="1" x14ac:dyDescent="0.3">
      <c r="A7" s="1" t="s">
        <v>35</v>
      </c>
      <c r="E7" s="1" t="s">
        <v>45</v>
      </c>
    </row>
    <row r="8" spans="1:11" x14ac:dyDescent="0.3">
      <c r="E8" s="1" t="s">
        <v>46</v>
      </c>
    </row>
    <row r="9" spans="1:11" x14ac:dyDescent="0.3">
      <c r="E9" s="1" t="s">
        <v>52</v>
      </c>
      <c r="F9" s="8"/>
      <c r="G9" s="8"/>
      <c r="H9" s="8"/>
      <c r="I9" s="8"/>
      <c r="J9" s="8"/>
      <c r="K9" s="8"/>
    </row>
    <row r="10" spans="1:11" ht="12.6" x14ac:dyDescent="0.3">
      <c r="A10" s="2"/>
      <c r="E10" s="1" t="s">
        <v>47</v>
      </c>
      <c r="F10" s="8"/>
      <c r="G10" s="8"/>
      <c r="H10" s="8"/>
      <c r="I10" s="8"/>
      <c r="J10" s="8"/>
      <c r="K10" s="8"/>
    </row>
    <row r="11" spans="1:11" ht="12.6" x14ac:dyDescent="0.3">
      <c r="A11" s="2"/>
      <c r="E11" s="1" t="s">
        <v>49</v>
      </c>
      <c r="F11" s="8"/>
      <c r="G11" s="8"/>
      <c r="H11" s="8"/>
      <c r="I11" s="8"/>
      <c r="J11" s="8"/>
      <c r="K11" s="8"/>
    </row>
    <row r="12" spans="1:11" ht="12.6" x14ac:dyDescent="0.3">
      <c r="A12" s="2"/>
      <c r="E12" s="1" t="s">
        <v>48</v>
      </c>
      <c r="F12" s="8"/>
      <c r="G12" s="8"/>
      <c r="H12" s="8"/>
      <c r="I12" s="8"/>
      <c r="J12" s="8"/>
      <c r="K12" s="8"/>
    </row>
    <row r="13" spans="1:11" ht="12.6" x14ac:dyDescent="0.3">
      <c r="A13" s="2"/>
      <c r="E13" s="1" t="s">
        <v>50</v>
      </c>
      <c r="F13" s="8"/>
      <c r="G13" s="8"/>
      <c r="H13" s="8"/>
      <c r="I13" s="8"/>
      <c r="J13" s="8"/>
      <c r="K13" s="8"/>
    </row>
    <row r="14" spans="1:11" ht="12.6" x14ac:dyDescent="0.3">
      <c r="A14" s="2"/>
      <c r="E14" s="1" t="s">
        <v>51</v>
      </c>
      <c r="F14" s="8"/>
      <c r="G14" s="8"/>
      <c r="H14" s="8"/>
      <c r="I14" s="8"/>
      <c r="J14" s="8"/>
      <c r="K14" s="8"/>
    </row>
    <row r="15" spans="1:11" ht="14.4" x14ac:dyDescent="0.3">
      <c r="A15" s="2"/>
      <c r="D15" s="14"/>
      <c r="E15" s="8"/>
      <c r="F15" s="8"/>
      <c r="G15" s="8"/>
      <c r="H15" s="8"/>
      <c r="I15" s="8"/>
      <c r="J15" s="8"/>
      <c r="K15" s="8"/>
    </row>
    <row r="16" spans="1:11" ht="14.4" x14ac:dyDescent="0.3">
      <c r="A16" s="2"/>
      <c r="D16" s="14"/>
      <c r="E16" s="13" t="s">
        <v>65</v>
      </c>
      <c r="F16" s="8"/>
      <c r="G16" s="8"/>
      <c r="H16" s="8"/>
      <c r="I16" s="8"/>
      <c r="J16" s="8"/>
      <c r="K16" s="8"/>
    </row>
    <row r="17" spans="1:16" ht="12.6" x14ac:dyDescent="0.3">
      <c r="A17" s="2"/>
      <c r="D17" s="8"/>
      <c r="E17" s="8"/>
      <c r="F17" s="8"/>
      <c r="G17" s="8"/>
      <c r="H17" s="8"/>
      <c r="I17" s="8"/>
      <c r="J17" s="8"/>
      <c r="K17" s="8"/>
    </row>
    <row r="18" spans="1:16" ht="86.25" customHeight="1" x14ac:dyDescent="0.3">
      <c r="A18" s="6" t="s">
        <v>0</v>
      </c>
      <c r="B18" s="6" t="s">
        <v>1</v>
      </c>
      <c r="C18" s="6" t="s">
        <v>25</v>
      </c>
      <c r="D18" s="6" t="s">
        <v>18</v>
      </c>
      <c r="E18" s="9" t="s">
        <v>2</v>
      </c>
      <c r="F18" s="6" t="s">
        <v>3</v>
      </c>
      <c r="G18" s="6" t="s">
        <v>4</v>
      </c>
      <c r="H18" s="6" t="s">
        <v>5</v>
      </c>
      <c r="I18" s="6" t="s">
        <v>21</v>
      </c>
      <c r="J18" s="6" t="s">
        <v>19</v>
      </c>
      <c r="K18" s="6" t="s">
        <v>22</v>
      </c>
      <c r="L18" s="6" t="s">
        <v>6</v>
      </c>
      <c r="M18" s="6" t="s">
        <v>7</v>
      </c>
      <c r="N18" s="6" t="s">
        <v>27</v>
      </c>
      <c r="O18" s="6" t="s">
        <v>8</v>
      </c>
      <c r="P18" s="6" t="s">
        <v>9</v>
      </c>
    </row>
    <row r="19" spans="1:16" ht="12.6" x14ac:dyDescent="0.2">
      <c r="A19" s="10"/>
      <c r="B19" s="11"/>
      <c r="C19" s="6"/>
      <c r="D19" s="6"/>
      <c r="E19" s="9"/>
      <c r="F19" s="12"/>
      <c r="G19" s="12"/>
      <c r="H19" s="7"/>
      <c r="I19" s="6" t="s">
        <v>29</v>
      </c>
      <c r="J19" s="6" t="s">
        <v>30</v>
      </c>
      <c r="K19" s="6" t="s">
        <v>30</v>
      </c>
      <c r="L19" s="6" t="s">
        <v>31</v>
      </c>
      <c r="M19" s="6" t="s">
        <v>32</v>
      </c>
      <c r="N19" s="6" t="s">
        <v>30</v>
      </c>
      <c r="O19" s="6" t="s">
        <v>32</v>
      </c>
      <c r="P19" s="6"/>
    </row>
    <row r="20" spans="1:16" ht="12.75" customHeight="1" x14ac:dyDescent="0.3">
      <c r="A20" s="15" t="s">
        <v>53</v>
      </c>
      <c r="B20" s="15" t="s">
        <v>61</v>
      </c>
      <c r="C20" s="15" t="s">
        <v>57</v>
      </c>
      <c r="D20" s="16">
        <v>19870183</v>
      </c>
      <c r="E20" s="16">
        <v>2000000</v>
      </c>
      <c r="F20" s="17">
        <v>31</v>
      </c>
      <c r="G20" s="20">
        <v>30</v>
      </c>
      <c r="H20" s="12">
        <f>SUM(F20:G20)</f>
        <v>61</v>
      </c>
      <c r="I20" s="18">
        <v>16</v>
      </c>
      <c r="J20" s="18">
        <v>11</v>
      </c>
      <c r="K20" s="18">
        <v>7</v>
      </c>
      <c r="L20" s="18">
        <v>4</v>
      </c>
      <c r="M20" s="18">
        <v>8</v>
      </c>
      <c r="N20" s="18">
        <v>11</v>
      </c>
      <c r="O20" s="18">
        <v>6</v>
      </c>
      <c r="P20" s="19">
        <f>SUM(I20:O20)</f>
        <v>63</v>
      </c>
    </row>
    <row r="21" spans="1:16" ht="12.75" customHeight="1" x14ac:dyDescent="0.3">
      <c r="A21" s="15" t="s">
        <v>54</v>
      </c>
      <c r="B21" s="15" t="s">
        <v>62</v>
      </c>
      <c r="C21" s="15" t="s">
        <v>58</v>
      </c>
      <c r="D21" s="16">
        <v>11818000</v>
      </c>
      <c r="E21" s="16">
        <v>4000000</v>
      </c>
      <c r="F21" s="17">
        <v>12</v>
      </c>
      <c r="G21" s="17">
        <v>30</v>
      </c>
      <c r="H21" s="12">
        <f t="shared" ref="H21:H23" si="0">SUM(F21:G21)</f>
        <v>42</v>
      </c>
      <c r="I21" s="18">
        <v>21</v>
      </c>
      <c r="J21" s="18">
        <v>12</v>
      </c>
      <c r="K21" s="18">
        <v>13</v>
      </c>
      <c r="L21" s="18">
        <v>4</v>
      </c>
      <c r="M21" s="18">
        <v>9</v>
      </c>
      <c r="N21" s="18">
        <v>12</v>
      </c>
      <c r="O21" s="18">
        <v>6</v>
      </c>
      <c r="P21" s="19">
        <f t="shared" ref="P21:P23" si="1">SUM(I21:O21)</f>
        <v>77</v>
      </c>
    </row>
    <row r="22" spans="1:16" ht="12" customHeight="1" x14ac:dyDescent="0.3">
      <c r="A22" s="15" t="s">
        <v>55</v>
      </c>
      <c r="B22" s="15" t="s">
        <v>63</v>
      </c>
      <c r="C22" s="15" t="s">
        <v>59</v>
      </c>
      <c r="D22" s="16">
        <v>9160000</v>
      </c>
      <c r="E22" s="16">
        <v>908350</v>
      </c>
      <c r="F22" s="17">
        <v>22</v>
      </c>
      <c r="G22" s="17">
        <v>28</v>
      </c>
      <c r="H22" s="12">
        <f t="shared" si="0"/>
        <v>50</v>
      </c>
      <c r="I22" s="18">
        <v>17</v>
      </c>
      <c r="J22" s="18">
        <v>11</v>
      </c>
      <c r="K22" s="18">
        <v>7</v>
      </c>
      <c r="L22" s="18">
        <v>4</v>
      </c>
      <c r="M22" s="18">
        <v>8</v>
      </c>
      <c r="N22" s="18">
        <v>11</v>
      </c>
      <c r="O22" s="18">
        <v>4</v>
      </c>
      <c r="P22" s="19">
        <f t="shared" si="1"/>
        <v>62</v>
      </c>
    </row>
    <row r="23" spans="1:16" x14ac:dyDescent="0.3">
      <c r="A23" s="15" t="s">
        <v>56</v>
      </c>
      <c r="B23" s="15" t="s">
        <v>64</v>
      </c>
      <c r="C23" s="15" t="s">
        <v>60</v>
      </c>
      <c r="D23" s="16">
        <v>13889460</v>
      </c>
      <c r="E23" s="16">
        <v>5000000</v>
      </c>
      <c r="F23" s="17">
        <v>34</v>
      </c>
      <c r="G23" s="17">
        <v>34</v>
      </c>
      <c r="H23" s="12">
        <f t="shared" si="0"/>
        <v>68</v>
      </c>
      <c r="I23" s="18">
        <v>21</v>
      </c>
      <c r="J23" s="18">
        <v>12</v>
      </c>
      <c r="K23" s="18">
        <v>13</v>
      </c>
      <c r="L23" s="18">
        <v>4</v>
      </c>
      <c r="M23" s="18">
        <v>9</v>
      </c>
      <c r="N23" s="18">
        <v>12</v>
      </c>
      <c r="O23" s="18">
        <v>7</v>
      </c>
      <c r="P23" s="19">
        <f t="shared" si="1"/>
        <v>78</v>
      </c>
    </row>
    <row r="24" spans="1:16" ht="13.8" x14ac:dyDescent="0.3">
      <c r="A24" s="21"/>
      <c r="D24" s="4">
        <f>SUM(D20:D23)</f>
        <v>54737643</v>
      </c>
      <c r="E24" s="4">
        <f>SUM(E20:E23)</f>
        <v>11908350</v>
      </c>
    </row>
    <row r="25" spans="1:16" x14ac:dyDescent="0.3">
      <c r="E25" s="4"/>
      <c r="F25" s="4"/>
    </row>
  </sheetData>
  <dataValidations count="2">
    <dataValidation type="whole" showInputMessage="1" showErrorMessage="1" errorTitle="ZNOVU A LÉPE" error="To je móóóóóóc!!!!" sqref="J21:O23">
      <formula1>0</formula1>
      <formula2>15</formula2>
    </dataValidation>
    <dataValidation type="whole" allowBlank="1" showInputMessage="1" showErrorMessage="1" errorTitle="ZNOVU A LÉPE" error="To je móóóóóóc!!!!" sqref="I21:I23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/>
  </sheetViews>
  <sheetFormatPr defaultColWidth="9.109375" defaultRowHeight="12" x14ac:dyDescent="0.3"/>
  <cols>
    <col min="1" max="1" width="11.6640625" style="1" customWidth="1"/>
    <col min="2" max="2" width="24.6640625" style="1" customWidth="1"/>
    <col min="3" max="3" width="16.44140625" style="1" customWidth="1"/>
    <col min="4" max="4" width="16.5546875" style="1" customWidth="1"/>
    <col min="5" max="5" width="15" style="1" customWidth="1"/>
    <col min="6" max="6" width="9.6640625" style="5" customWidth="1"/>
    <col min="7" max="7" width="9.109375" style="1"/>
    <col min="8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1" ht="32.25" customHeight="1" x14ac:dyDescent="0.3">
      <c r="A1" s="3" t="s">
        <v>36</v>
      </c>
    </row>
    <row r="2" spans="1:11" ht="12.6" x14ac:dyDescent="0.3">
      <c r="A2" s="2" t="s">
        <v>37</v>
      </c>
      <c r="E2" s="2" t="s">
        <v>41</v>
      </c>
    </row>
    <row r="3" spans="1:11" ht="12.6" x14ac:dyDescent="0.3">
      <c r="A3" s="2" t="s">
        <v>26</v>
      </c>
      <c r="E3" s="1" t="s">
        <v>42</v>
      </c>
    </row>
    <row r="4" spans="1:11" ht="12.6" x14ac:dyDescent="0.3">
      <c r="A4" s="2" t="s">
        <v>38</v>
      </c>
      <c r="E4" s="1" t="s">
        <v>43</v>
      </c>
    </row>
    <row r="5" spans="1:11" ht="12.6" x14ac:dyDescent="0.3">
      <c r="A5" s="2" t="s">
        <v>39</v>
      </c>
      <c r="E5" s="1" t="s">
        <v>44</v>
      </c>
    </row>
    <row r="6" spans="1:11" ht="12.6" x14ac:dyDescent="0.3">
      <c r="A6" s="2" t="s">
        <v>40</v>
      </c>
    </row>
    <row r="7" spans="1:11" ht="12" customHeight="1" x14ac:dyDescent="0.3">
      <c r="A7" s="1" t="s">
        <v>35</v>
      </c>
      <c r="E7" s="1" t="s">
        <v>45</v>
      </c>
    </row>
    <row r="8" spans="1:11" x14ac:dyDescent="0.3">
      <c r="E8" s="1" t="s">
        <v>46</v>
      </c>
    </row>
    <row r="9" spans="1:11" x14ac:dyDescent="0.3">
      <c r="E9" s="1" t="s">
        <v>52</v>
      </c>
      <c r="F9" s="8"/>
      <c r="G9" s="8"/>
      <c r="H9" s="8"/>
      <c r="I9" s="8"/>
      <c r="J9" s="8"/>
      <c r="K9" s="8"/>
    </row>
    <row r="10" spans="1:11" ht="12.6" x14ac:dyDescent="0.3">
      <c r="A10" s="2"/>
      <c r="E10" s="1" t="s">
        <v>47</v>
      </c>
      <c r="F10" s="8"/>
      <c r="G10" s="8"/>
      <c r="H10" s="8"/>
      <c r="I10" s="8"/>
      <c r="J10" s="8"/>
      <c r="K10" s="8"/>
    </row>
    <row r="11" spans="1:11" ht="12.6" x14ac:dyDescent="0.3">
      <c r="A11" s="2"/>
      <c r="E11" s="1" t="s">
        <v>49</v>
      </c>
      <c r="F11" s="8"/>
      <c r="G11" s="8"/>
      <c r="H11" s="8"/>
      <c r="I11" s="8"/>
      <c r="J11" s="8"/>
      <c r="K11" s="8"/>
    </row>
    <row r="12" spans="1:11" ht="12.6" x14ac:dyDescent="0.3">
      <c r="A12" s="2"/>
      <c r="E12" s="1" t="s">
        <v>48</v>
      </c>
      <c r="F12" s="8"/>
      <c r="G12" s="8"/>
      <c r="H12" s="8"/>
      <c r="I12" s="8"/>
      <c r="J12" s="8"/>
      <c r="K12" s="8"/>
    </row>
    <row r="13" spans="1:11" ht="12.6" x14ac:dyDescent="0.3">
      <c r="A13" s="2"/>
      <c r="E13" s="1" t="s">
        <v>50</v>
      </c>
      <c r="F13" s="8"/>
      <c r="G13" s="8"/>
      <c r="H13" s="8"/>
      <c r="I13" s="8"/>
      <c r="J13" s="8"/>
      <c r="K13" s="8"/>
    </row>
    <row r="14" spans="1:11" ht="12.6" x14ac:dyDescent="0.3">
      <c r="A14" s="2"/>
      <c r="E14" s="1" t="s">
        <v>51</v>
      </c>
      <c r="F14" s="8"/>
      <c r="G14" s="8"/>
      <c r="H14" s="8"/>
      <c r="I14" s="8"/>
      <c r="J14" s="8"/>
      <c r="K14" s="8"/>
    </row>
    <row r="15" spans="1:11" ht="14.4" x14ac:dyDescent="0.3">
      <c r="A15" s="2"/>
      <c r="D15" s="14"/>
      <c r="E15" s="8"/>
      <c r="F15" s="8"/>
      <c r="G15" s="8"/>
      <c r="H15" s="8"/>
      <c r="I15" s="8"/>
      <c r="J15" s="8"/>
      <c r="K15" s="8"/>
    </row>
    <row r="16" spans="1:11" ht="14.4" x14ac:dyDescent="0.3">
      <c r="A16" s="2"/>
      <c r="D16" s="14"/>
      <c r="E16" s="13" t="s">
        <v>65</v>
      </c>
      <c r="F16" s="8"/>
      <c r="G16" s="8"/>
      <c r="H16" s="8"/>
      <c r="I16" s="8"/>
      <c r="J16" s="8"/>
      <c r="K16" s="8"/>
    </row>
    <row r="17" spans="1:16" ht="12.6" x14ac:dyDescent="0.3">
      <c r="A17" s="2"/>
      <c r="D17" s="8"/>
      <c r="E17" s="8"/>
      <c r="F17" s="8"/>
      <c r="G17" s="8"/>
      <c r="H17" s="8"/>
      <c r="I17" s="8"/>
      <c r="J17" s="8"/>
      <c r="K17" s="8"/>
    </row>
    <row r="18" spans="1:16" ht="86.25" customHeight="1" x14ac:dyDescent="0.3">
      <c r="A18" s="6" t="s">
        <v>0</v>
      </c>
      <c r="B18" s="6" t="s">
        <v>1</v>
      </c>
      <c r="C18" s="6" t="s">
        <v>25</v>
      </c>
      <c r="D18" s="6" t="s">
        <v>18</v>
      </c>
      <c r="E18" s="9" t="s">
        <v>2</v>
      </c>
      <c r="F18" s="6" t="s">
        <v>3</v>
      </c>
      <c r="G18" s="6" t="s">
        <v>4</v>
      </c>
      <c r="H18" s="6" t="s">
        <v>5</v>
      </c>
      <c r="I18" s="6" t="s">
        <v>21</v>
      </c>
      <c r="J18" s="6" t="s">
        <v>19</v>
      </c>
      <c r="K18" s="6" t="s">
        <v>22</v>
      </c>
      <c r="L18" s="6" t="s">
        <v>6</v>
      </c>
      <c r="M18" s="6" t="s">
        <v>7</v>
      </c>
      <c r="N18" s="6" t="s">
        <v>27</v>
      </c>
      <c r="O18" s="6" t="s">
        <v>8</v>
      </c>
      <c r="P18" s="6" t="s">
        <v>9</v>
      </c>
    </row>
    <row r="19" spans="1:16" ht="12.6" x14ac:dyDescent="0.2">
      <c r="A19" s="10"/>
      <c r="B19" s="11"/>
      <c r="C19" s="6"/>
      <c r="D19" s="6"/>
      <c r="E19" s="9"/>
      <c r="F19" s="12"/>
      <c r="G19" s="12"/>
      <c r="H19" s="7"/>
      <c r="I19" s="6" t="s">
        <v>29</v>
      </c>
      <c r="J19" s="6" t="s">
        <v>30</v>
      </c>
      <c r="K19" s="6" t="s">
        <v>30</v>
      </c>
      <c r="L19" s="6" t="s">
        <v>31</v>
      </c>
      <c r="M19" s="6" t="s">
        <v>32</v>
      </c>
      <c r="N19" s="6" t="s">
        <v>30</v>
      </c>
      <c r="O19" s="6" t="s">
        <v>32</v>
      </c>
      <c r="P19" s="6"/>
    </row>
    <row r="20" spans="1:16" ht="12.75" customHeight="1" x14ac:dyDescent="0.3">
      <c r="A20" s="15" t="s">
        <v>53</v>
      </c>
      <c r="B20" s="15" t="s">
        <v>61</v>
      </c>
      <c r="C20" s="15" t="s">
        <v>57</v>
      </c>
      <c r="D20" s="16">
        <v>19870183</v>
      </c>
      <c r="E20" s="16">
        <v>2000000</v>
      </c>
      <c r="F20" s="17">
        <v>31</v>
      </c>
      <c r="G20" s="20">
        <v>30</v>
      </c>
      <c r="H20" s="12">
        <f>SUM(F20:G20)</f>
        <v>61</v>
      </c>
      <c r="I20" s="18">
        <v>5</v>
      </c>
      <c r="J20" s="18">
        <v>11</v>
      </c>
      <c r="K20" s="18">
        <v>7</v>
      </c>
      <c r="L20" s="18">
        <v>4</v>
      </c>
      <c r="M20" s="18">
        <v>8</v>
      </c>
      <c r="N20" s="18">
        <v>12</v>
      </c>
      <c r="O20" s="18">
        <v>5</v>
      </c>
      <c r="P20" s="19">
        <f>SUM(I20:O20)</f>
        <v>52</v>
      </c>
    </row>
    <row r="21" spans="1:16" ht="12.75" customHeight="1" x14ac:dyDescent="0.3">
      <c r="A21" s="15" t="s">
        <v>54</v>
      </c>
      <c r="B21" s="15" t="s">
        <v>62</v>
      </c>
      <c r="C21" s="15" t="s">
        <v>58</v>
      </c>
      <c r="D21" s="16">
        <v>11818000</v>
      </c>
      <c r="E21" s="16">
        <v>4000000</v>
      </c>
      <c r="F21" s="17">
        <v>12</v>
      </c>
      <c r="G21" s="17">
        <v>30</v>
      </c>
      <c r="H21" s="12">
        <f t="shared" ref="H21:H23" si="0">SUM(F21:G21)</f>
        <v>42</v>
      </c>
      <c r="I21" s="18">
        <v>22</v>
      </c>
      <c r="J21" s="18">
        <v>10</v>
      </c>
      <c r="K21" s="18">
        <v>12</v>
      </c>
      <c r="L21" s="18">
        <v>5</v>
      </c>
      <c r="M21" s="18">
        <v>8</v>
      </c>
      <c r="N21" s="18">
        <v>13</v>
      </c>
      <c r="O21" s="18">
        <v>6</v>
      </c>
      <c r="P21" s="19">
        <f t="shared" ref="P21:P23" si="1">SUM(I21:O21)</f>
        <v>76</v>
      </c>
    </row>
    <row r="22" spans="1:16" ht="12" customHeight="1" x14ac:dyDescent="0.3">
      <c r="A22" s="15" t="s">
        <v>55</v>
      </c>
      <c r="B22" s="15" t="s">
        <v>63</v>
      </c>
      <c r="C22" s="15" t="s">
        <v>59</v>
      </c>
      <c r="D22" s="16">
        <v>9160000</v>
      </c>
      <c r="E22" s="16">
        <v>908350</v>
      </c>
      <c r="F22" s="17">
        <v>22</v>
      </c>
      <c r="G22" s="17">
        <v>28</v>
      </c>
      <c r="H22" s="12">
        <f t="shared" si="0"/>
        <v>50</v>
      </c>
      <c r="I22" s="18">
        <v>11</v>
      </c>
      <c r="J22" s="18">
        <v>9</v>
      </c>
      <c r="K22" s="18">
        <v>9</v>
      </c>
      <c r="L22" s="18">
        <v>4</v>
      </c>
      <c r="M22" s="18">
        <v>8</v>
      </c>
      <c r="N22" s="18">
        <v>7</v>
      </c>
      <c r="O22" s="18">
        <v>5</v>
      </c>
      <c r="P22" s="19">
        <f t="shared" si="1"/>
        <v>53</v>
      </c>
    </row>
    <row r="23" spans="1:16" x14ac:dyDescent="0.3">
      <c r="A23" s="15" t="s">
        <v>56</v>
      </c>
      <c r="B23" s="15" t="s">
        <v>64</v>
      </c>
      <c r="C23" s="15" t="s">
        <v>60</v>
      </c>
      <c r="D23" s="16">
        <v>13889460</v>
      </c>
      <c r="E23" s="16">
        <v>5000000</v>
      </c>
      <c r="F23" s="17">
        <v>34</v>
      </c>
      <c r="G23" s="17">
        <v>34</v>
      </c>
      <c r="H23" s="12">
        <f t="shared" si="0"/>
        <v>68</v>
      </c>
      <c r="I23" s="18">
        <v>18</v>
      </c>
      <c r="J23" s="18">
        <v>10</v>
      </c>
      <c r="K23" s="18">
        <v>11</v>
      </c>
      <c r="L23" s="18">
        <v>4</v>
      </c>
      <c r="M23" s="18">
        <v>6</v>
      </c>
      <c r="N23" s="18">
        <v>7</v>
      </c>
      <c r="O23" s="18">
        <v>6</v>
      </c>
      <c r="P23" s="19">
        <f t="shared" si="1"/>
        <v>62</v>
      </c>
    </row>
    <row r="24" spans="1:16" ht="13.8" x14ac:dyDescent="0.3">
      <c r="A24" s="21"/>
      <c r="D24" s="4">
        <f>SUM(D20:D23)</f>
        <v>54737643</v>
      </c>
      <c r="E24" s="4">
        <f>SUM(E20:E23)</f>
        <v>11908350</v>
      </c>
    </row>
    <row r="25" spans="1:16" x14ac:dyDescent="0.3">
      <c r="E25" s="4"/>
      <c r="F25" s="4"/>
    </row>
  </sheetData>
  <dataValidations count="2">
    <dataValidation type="whole" showInputMessage="1" showErrorMessage="1" errorTitle="ZNOVU A LÉPE" error="To je móóóóóóc!!!!" sqref="J21:O23">
      <formula1>0</formula1>
      <formula2>15</formula2>
    </dataValidation>
    <dataValidation type="whole" allowBlank="1" showInputMessage="1" showErrorMessage="1" errorTitle="ZNOVU A LÉPE" error="To je móóóóóóc!!!!" sqref="I21:I23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/>
  </sheetViews>
  <sheetFormatPr defaultColWidth="9.109375" defaultRowHeight="12" x14ac:dyDescent="0.3"/>
  <cols>
    <col min="1" max="1" width="11.6640625" style="1" customWidth="1"/>
    <col min="2" max="2" width="24.6640625" style="1" customWidth="1"/>
    <col min="3" max="3" width="16.44140625" style="1" customWidth="1"/>
    <col min="4" max="4" width="16.5546875" style="1" customWidth="1"/>
    <col min="5" max="5" width="15" style="1" customWidth="1"/>
    <col min="6" max="6" width="9.6640625" style="5" customWidth="1"/>
    <col min="7" max="7" width="9.109375" style="1"/>
    <col min="8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1" ht="32.25" customHeight="1" x14ac:dyDescent="0.3">
      <c r="A1" s="3" t="s">
        <v>36</v>
      </c>
    </row>
    <row r="2" spans="1:11" ht="12.6" x14ac:dyDescent="0.3">
      <c r="A2" s="2" t="s">
        <v>37</v>
      </c>
      <c r="E2" s="2" t="s">
        <v>41</v>
      </c>
    </row>
    <row r="3" spans="1:11" ht="12.6" x14ac:dyDescent="0.3">
      <c r="A3" s="2" t="s">
        <v>26</v>
      </c>
      <c r="E3" s="1" t="s">
        <v>42</v>
      </c>
    </row>
    <row r="4" spans="1:11" ht="12.6" x14ac:dyDescent="0.3">
      <c r="A4" s="2" t="s">
        <v>38</v>
      </c>
      <c r="E4" s="1" t="s">
        <v>43</v>
      </c>
    </row>
    <row r="5" spans="1:11" ht="12.6" x14ac:dyDescent="0.3">
      <c r="A5" s="2" t="s">
        <v>39</v>
      </c>
      <c r="E5" s="1" t="s">
        <v>44</v>
      </c>
    </row>
    <row r="6" spans="1:11" ht="12.6" x14ac:dyDescent="0.3">
      <c r="A6" s="2" t="s">
        <v>40</v>
      </c>
    </row>
    <row r="7" spans="1:11" ht="12" customHeight="1" x14ac:dyDescent="0.3">
      <c r="A7" s="1" t="s">
        <v>35</v>
      </c>
      <c r="E7" s="1" t="s">
        <v>45</v>
      </c>
    </row>
    <row r="8" spans="1:11" x14ac:dyDescent="0.3">
      <c r="E8" s="1" t="s">
        <v>46</v>
      </c>
    </row>
    <row r="9" spans="1:11" x14ac:dyDescent="0.3">
      <c r="E9" s="1" t="s">
        <v>52</v>
      </c>
      <c r="F9" s="8"/>
      <c r="G9" s="8"/>
      <c r="H9" s="8"/>
      <c r="I9" s="8"/>
      <c r="J9" s="8"/>
      <c r="K9" s="8"/>
    </row>
    <row r="10" spans="1:11" ht="12.6" x14ac:dyDescent="0.3">
      <c r="A10" s="2"/>
      <c r="E10" s="1" t="s">
        <v>47</v>
      </c>
      <c r="F10" s="8"/>
      <c r="G10" s="8"/>
      <c r="H10" s="8"/>
      <c r="I10" s="8"/>
      <c r="J10" s="8"/>
      <c r="K10" s="8"/>
    </row>
    <row r="11" spans="1:11" ht="12.6" x14ac:dyDescent="0.3">
      <c r="A11" s="2"/>
      <c r="E11" s="1" t="s">
        <v>49</v>
      </c>
      <c r="F11" s="8"/>
      <c r="G11" s="8"/>
      <c r="H11" s="8"/>
      <c r="I11" s="8"/>
      <c r="J11" s="8"/>
      <c r="K11" s="8"/>
    </row>
    <row r="12" spans="1:11" ht="12.6" x14ac:dyDescent="0.3">
      <c r="A12" s="2"/>
      <c r="E12" s="1" t="s">
        <v>48</v>
      </c>
      <c r="F12" s="8"/>
      <c r="G12" s="8"/>
      <c r="H12" s="8"/>
      <c r="I12" s="8"/>
      <c r="J12" s="8"/>
      <c r="K12" s="8"/>
    </row>
    <row r="13" spans="1:11" ht="12.6" x14ac:dyDescent="0.3">
      <c r="A13" s="2"/>
      <c r="E13" s="1" t="s">
        <v>50</v>
      </c>
      <c r="F13" s="8"/>
      <c r="G13" s="8"/>
      <c r="H13" s="8"/>
      <c r="I13" s="8"/>
      <c r="J13" s="8"/>
      <c r="K13" s="8"/>
    </row>
    <row r="14" spans="1:11" ht="12.6" x14ac:dyDescent="0.3">
      <c r="A14" s="2"/>
      <c r="E14" s="1" t="s">
        <v>51</v>
      </c>
      <c r="F14" s="8"/>
      <c r="G14" s="8"/>
      <c r="H14" s="8"/>
      <c r="I14" s="8"/>
      <c r="J14" s="8"/>
      <c r="K14" s="8"/>
    </row>
    <row r="15" spans="1:11" ht="14.4" x14ac:dyDescent="0.3">
      <c r="A15" s="2"/>
      <c r="D15" s="14"/>
      <c r="E15" s="8"/>
      <c r="F15" s="8"/>
      <c r="G15" s="8"/>
      <c r="H15" s="8"/>
      <c r="I15" s="8"/>
      <c r="J15" s="8"/>
      <c r="K15" s="8"/>
    </row>
    <row r="16" spans="1:11" ht="14.4" x14ac:dyDescent="0.3">
      <c r="A16" s="2"/>
      <c r="D16" s="14"/>
      <c r="E16" s="13" t="s">
        <v>65</v>
      </c>
      <c r="F16" s="8"/>
      <c r="G16" s="8"/>
      <c r="H16" s="8"/>
      <c r="I16" s="8"/>
      <c r="J16" s="8"/>
      <c r="K16" s="8"/>
    </row>
    <row r="17" spans="1:16" ht="12.6" x14ac:dyDescent="0.3">
      <c r="A17" s="2"/>
      <c r="D17" s="8"/>
      <c r="E17" s="8"/>
      <c r="F17" s="8"/>
      <c r="G17" s="8"/>
      <c r="H17" s="8"/>
      <c r="I17" s="8"/>
      <c r="J17" s="8"/>
      <c r="K17" s="8"/>
    </row>
    <row r="18" spans="1:16" ht="86.25" customHeight="1" x14ac:dyDescent="0.3">
      <c r="A18" s="6" t="s">
        <v>0</v>
      </c>
      <c r="B18" s="6" t="s">
        <v>1</v>
      </c>
      <c r="C18" s="6" t="s">
        <v>25</v>
      </c>
      <c r="D18" s="6" t="s">
        <v>18</v>
      </c>
      <c r="E18" s="9" t="s">
        <v>2</v>
      </c>
      <c r="F18" s="6" t="s">
        <v>3</v>
      </c>
      <c r="G18" s="6" t="s">
        <v>4</v>
      </c>
      <c r="H18" s="6" t="s">
        <v>5</v>
      </c>
      <c r="I18" s="6" t="s">
        <v>21</v>
      </c>
      <c r="J18" s="6" t="s">
        <v>19</v>
      </c>
      <c r="K18" s="6" t="s">
        <v>22</v>
      </c>
      <c r="L18" s="6" t="s">
        <v>6</v>
      </c>
      <c r="M18" s="6" t="s">
        <v>7</v>
      </c>
      <c r="N18" s="6" t="s">
        <v>27</v>
      </c>
      <c r="O18" s="6" t="s">
        <v>8</v>
      </c>
      <c r="P18" s="6" t="s">
        <v>9</v>
      </c>
    </row>
    <row r="19" spans="1:16" ht="12.6" x14ac:dyDescent="0.2">
      <c r="A19" s="10"/>
      <c r="B19" s="11"/>
      <c r="C19" s="6"/>
      <c r="D19" s="6"/>
      <c r="E19" s="9"/>
      <c r="F19" s="12"/>
      <c r="G19" s="12"/>
      <c r="H19" s="7"/>
      <c r="I19" s="6" t="s">
        <v>29</v>
      </c>
      <c r="J19" s="6" t="s">
        <v>30</v>
      </c>
      <c r="K19" s="6" t="s">
        <v>30</v>
      </c>
      <c r="L19" s="6" t="s">
        <v>31</v>
      </c>
      <c r="M19" s="6" t="s">
        <v>32</v>
      </c>
      <c r="N19" s="6" t="s">
        <v>30</v>
      </c>
      <c r="O19" s="6" t="s">
        <v>32</v>
      </c>
      <c r="P19" s="6"/>
    </row>
    <row r="20" spans="1:16" ht="12.75" customHeight="1" x14ac:dyDescent="0.3">
      <c r="A20" s="15" t="s">
        <v>53</v>
      </c>
      <c r="B20" s="15" t="s">
        <v>61</v>
      </c>
      <c r="C20" s="15" t="s">
        <v>57</v>
      </c>
      <c r="D20" s="16">
        <v>19870183</v>
      </c>
      <c r="E20" s="16">
        <v>2000000</v>
      </c>
      <c r="F20" s="17">
        <v>31</v>
      </c>
      <c r="G20" s="20">
        <v>30</v>
      </c>
      <c r="H20" s="12">
        <f>SUM(F20:G20)</f>
        <v>61</v>
      </c>
      <c r="I20" s="18">
        <v>13</v>
      </c>
      <c r="J20" s="18">
        <v>11</v>
      </c>
      <c r="K20" s="18">
        <v>6</v>
      </c>
      <c r="L20" s="18">
        <v>2</v>
      </c>
      <c r="M20" s="18">
        <v>8</v>
      </c>
      <c r="N20" s="18">
        <v>12</v>
      </c>
      <c r="O20" s="18">
        <v>5</v>
      </c>
      <c r="P20" s="19">
        <f>SUM(I20:O20)</f>
        <v>57</v>
      </c>
    </row>
    <row r="21" spans="1:16" ht="12.75" customHeight="1" x14ac:dyDescent="0.3">
      <c r="A21" s="15" t="s">
        <v>54</v>
      </c>
      <c r="B21" s="15" t="s">
        <v>62</v>
      </c>
      <c r="C21" s="15" t="s">
        <v>58</v>
      </c>
      <c r="D21" s="16">
        <v>11818000</v>
      </c>
      <c r="E21" s="16">
        <v>4000000</v>
      </c>
      <c r="F21" s="17">
        <v>12</v>
      </c>
      <c r="G21" s="17">
        <v>30</v>
      </c>
      <c r="H21" s="12">
        <f t="shared" ref="H21:H23" si="0">SUM(F21:G21)</f>
        <v>42</v>
      </c>
      <c r="I21" s="18">
        <v>21</v>
      </c>
      <c r="J21" s="18">
        <v>10</v>
      </c>
      <c r="K21" s="18">
        <v>11</v>
      </c>
      <c r="L21" s="18">
        <v>5</v>
      </c>
      <c r="M21" s="18">
        <v>9</v>
      </c>
      <c r="N21" s="18">
        <v>12</v>
      </c>
      <c r="O21" s="18">
        <v>6</v>
      </c>
      <c r="P21" s="19">
        <f t="shared" ref="P21:P23" si="1">SUM(I21:O21)</f>
        <v>74</v>
      </c>
    </row>
    <row r="22" spans="1:16" ht="12" customHeight="1" x14ac:dyDescent="0.3">
      <c r="A22" s="15" t="s">
        <v>55</v>
      </c>
      <c r="B22" s="15" t="s">
        <v>63</v>
      </c>
      <c r="C22" s="15" t="s">
        <v>59</v>
      </c>
      <c r="D22" s="16">
        <v>9160000</v>
      </c>
      <c r="E22" s="16">
        <v>908350</v>
      </c>
      <c r="F22" s="17">
        <v>22</v>
      </c>
      <c r="G22" s="17">
        <v>28</v>
      </c>
      <c r="H22" s="12">
        <f t="shared" si="0"/>
        <v>50</v>
      </c>
      <c r="I22" s="18">
        <v>12</v>
      </c>
      <c r="J22" s="18">
        <v>9</v>
      </c>
      <c r="K22" s="18">
        <v>8</v>
      </c>
      <c r="L22" s="18">
        <v>4</v>
      </c>
      <c r="M22" s="18">
        <v>6</v>
      </c>
      <c r="N22" s="18">
        <v>7</v>
      </c>
      <c r="O22" s="18">
        <v>5</v>
      </c>
      <c r="P22" s="19">
        <f t="shared" si="1"/>
        <v>51</v>
      </c>
    </row>
    <row r="23" spans="1:16" x14ac:dyDescent="0.3">
      <c r="A23" s="15" t="s">
        <v>56</v>
      </c>
      <c r="B23" s="15" t="s">
        <v>64</v>
      </c>
      <c r="C23" s="15" t="s">
        <v>60</v>
      </c>
      <c r="D23" s="16">
        <v>13889460</v>
      </c>
      <c r="E23" s="16">
        <v>5000000</v>
      </c>
      <c r="F23" s="17">
        <v>34</v>
      </c>
      <c r="G23" s="17">
        <v>34</v>
      </c>
      <c r="H23" s="12">
        <f t="shared" si="0"/>
        <v>68</v>
      </c>
      <c r="I23" s="18">
        <v>22</v>
      </c>
      <c r="J23" s="18">
        <v>11</v>
      </c>
      <c r="K23" s="18">
        <v>11</v>
      </c>
      <c r="L23" s="18">
        <v>4</v>
      </c>
      <c r="M23" s="18">
        <v>6</v>
      </c>
      <c r="N23" s="18">
        <v>8</v>
      </c>
      <c r="O23" s="18">
        <v>7</v>
      </c>
      <c r="P23" s="19">
        <f t="shared" si="1"/>
        <v>69</v>
      </c>
    </row>
    <row r="24" spans="1:16" ht="13.8" x14ac:dyDescent="0.3">
      <c r="A24" s="21"/>
      <c r="D24" s="4">
        <f>SUM(D20:D23)</f>
        <v>54737643</v>
      </c>
      <c r="E24" s="4">
        <f>SUM(E20:E23)</f>
        <v>11908350</v>
      </c>
    </row>
    <row r="25" spans="1:16" x14ac:dyDescent="0.3">
      <c r="E25" s="4"/>
      <c r="F25" s="4"/>
    </row>
  </sheetData>
  <dataValidations count="2">
    <dataValidation type="whole" showInputMessage="1" showErrorMessage="1" errorTitle="ZNOVU A LÉPE" error="To je móóóóóóc!!!!" sqref="J21:O23">
      <formula1>0</formula1>
      <formula2>15</formula2>
    </dataValidation>
    <dataValidation type="whole" allowBlank="1" showInputMessage="1" showErrorMessage="1" errorTitle="ZNOVU A LÉPE" error="To je móóóóóóc!!!!" sqref="I21:I23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Výroba - debut</vt:lpstr>
      <vt:lpstr>JK</vt:lpstr>
      <vt:lpstr>LD</vt:lpstr>
      <vt:lpstr>PB</vt:lpstr>
      <vt:lpstr>PM</vt:lpstr>
      <vt:lpstr>ZK</vt:lpstr>
      <vt:lpstr>'Výroba - debut'!Oblast_tisku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2017-10-19T14:32:05Z</dcterms:modified>
</cp:coreProperties>
</file>