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9. zasedání\"/>
    </mc:Choice>
  </mc:AlternateContent>
  <bookViews>
    <workbookView xWindow="0" yWindow="0" windowWidth="23040" windowHeight="9084"/>
  </bookViews>
  <sheets>
    <sheet name="filmove portaly" sheetId="2" r:id="rId1"/>
    <sheet name="IH" sheetId="3" r:id="rId2"/>
    <sheet name="JK" sheetId="4" r:id="rId3"/>
    <sheet name="LD" sheetId="5" r:id="rId4"/>
    <sheet name="PB" sheetId="6" r:id="rId5"/>
    <sheet name="PM" sheetId="7" r:id="rId6"/>
    <sheet name="RN" sheetId="8" r:id="rId7"/>
    <sheet name="ZK" sheetId="9" r:id="rId8"/>
  </sheets>
  <definedNames>
    <definedName name="_xlnm.Print_Area" localSheetId="0">'filmove portaly'!$A$1:$Z$22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D16" i="9"/>
  <c r="Q15" i="9"/>
  <c r="Q14" i="9"/>
  <c r="Q13" i="9"/>
  <c r="E16" i="8"/>
  <c r="D16" i="8"/>
  <c r="Q15" i="8"/>
  <c r="Q14" i="8"/>
  <c r="Q13" i="8"/>
  <c r="E16" i="7"/>
  <c r="D16" i="7"/>
  <c r="Q15" i="7"/>
  <c r="Q14" i="7"/>
  <c r="Q13" i="7"/>
  <c r="E16" i="6"/>
  <c r="D16" i="6"/>
  <c r="Q15" i="6"/>
  <c r="Q14" i="6"/>
  <c r="Q13" i="6"/>
  <c r="E16" i="5"/>
  <c r="D16" i="5"/>
  <c r="Q15" i="5"/>
  <c r="Q14" i="5"/>
  <c r="Q13" i="5"/>
  <c r="E16" i="4"/>
  <c r="D16" i="4"/>
  <c r="Q15" i="4"/>
  <c r="Q14" i="4"/>
  <c r="Q13" i="4"/>
  <c r="E16" i="3"/>
  <c r="D16" i="3"/>
  <c r="Q15" i="3"/>
  <c r="Q14" i="3"/>
  <c r="Q13" i="3"/>
  <c r="Z14" i="2"/>
  <c r="Z13" i="2"/>
  <c r="Q14" i="2" l="1"/>
  <c r="Q15" i="2"/>
  <c r="D16" i="2" l="1"/>
  <c r="E16" i="2"/>
  <c r="R16" i="2" l="1"/>
  <c r="R17" i="2" s="1"/>
  <c r="Q13" i="2" l="1"/>
</calcChain>
</file>

<file path=xl/sharedStrings.xml><?xml version="1.0" encoding="utf-8"?>
<sst xmlns="http://schemas.openxmlformats.org/spreadsheetml/2006/main" count="519" uniqueCount="69">
  <si>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</si>
  <si>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</si>
  <si>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</si>
  <si>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</si>
  <si>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</si>
  <si>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</si>
  <si>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</si>
  <si>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</si>
  <si>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</si>
  <si>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</si>
  <si>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</si>
  <si>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</si>
  <si>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</si>
  <si>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</si>
  <si>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</si>
  <si>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</si>
  <si>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</si>
  <si>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</si>
  <si>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</si>
  <si>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</si>
  <si>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</si>
  <si>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</si>
  <si>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</si>
  <si>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</si>
  <si>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</si>
  <si>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</si>
  <si>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</si>
  <si>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</si>
  <si>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</si>
  <si>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</si>
  <si>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</si>
  <si>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</si>
  <si>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</si>
  <si>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Internetové filmové portály v roce 2018</t>
  </si>
  <si>
    <t>Finanční alokace: 1 500 000 Kč</t>
  </si>
  <si>
    <t>1. Šíření povědomí o českých filmech a jejich dostupnosti na legálních internetových platformách</t>
  </si>
  <si>
    <t xml:space="preserve">Podpora není určena projektům, které bez větších redakčních úprav shromažďují informace o filmu (programy kin, databáze filmů apod.), nebo které jsou doplňkem jiných projektů, </t>
  </si>
  <si>
    <t>Obsahová kvalita projektu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</si>
  <si>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2017-6-3-21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</si>
  <si>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6. publikační činnost v oblasti kinematografie a činnost v oblasti filmové vědy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</si>
  <si>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22.8.2017 - 22.9.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</si>
  <si>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31.1.2019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</si>
  <si>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</si>
  <si>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Podpora je určena pro internetové portály rozcestníkového typu, věnující se českému a zahraničnímu filmu provozované v roce 2018.</t>
  </si>
  <si>
    <t>které mohou být ze své povahy podporovány v jiných okruzích (festivaly, vzdělávací akce, celoroční činnost institucí, distribuční projekty apod.).</t>
  </si>
  <si>
    <t>2069/2017</t>
  </si>
  <si>
    <t>2088/2017</t>
  </si>
  <si>
    <t>2096/2017</t>
  </si>
  <si>
    <t>FILMTORO</t>
  </si>
  <si>
    <t>Národní filmový archiv</t>
  </si>
  <si>
    <t>Are | are-events.org z.s.</t>
  </si>
  <si>
    <t>Propagace legální nabídky českých filmů online na Filmtoro.cz</t>
  </si>
  <si>
    <t>FilmovýPřehled.cz</t>
  </si>
  <si>
    <t>Otevřený online archiv: Ester Krumbachová</t>
  </si>
  <si>
    <t>Klusáková, Veronika</t>
  </si>
  <si>
    <t>Bernard, Jan</t>
  </si>
  <si>
    <t>Szczepanik, Petr</t>
  </si>
  <si>
    <t>Slováková, Andrea</t>
  </si>
  <si>
    <t>Čeněk, David</t>
  </si>
  <si>
    <t>Prokopová, Alena</t>
  </si>
  <si>
    <t>ano</t>
  </si>
  <si>
    <t>ne</t>
  </si>
  <si>
    <t>31.12.2019</t>
  </si>
  <si>
    <t>31.12.2018</t>
  </si>
  <si>
    <t>31.1.2019</t>
  </si>
  <si>
    <t>x</t>
  </si>
  <si>
    <t>dotace</t>
  </si>
  <si>
    <t>80%</t>
  </si>
  <si>
    <t>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</si>
</sst>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>
      <alignment wrapText="1"/>
    </xf>
    <xf numFmtId="1" fontId="3" fillId="0" borderId="8" xfId="0" applyNumberFormat="1" applyFont="1" applyFill="1" applyBorder="1" applyAlignment="1">
      <alignment horizontal="left" vertical="top"/>
    </xf>
    <xf numFmtId="0" fontId="6" fillId="0" borderId="8" xfId="0" applyFont="1" applyFill="1" applyBorder="1" applyAlignment="1"/>
    <xf numFmtId="3" fontId="7" fillId="0" borderId="8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wrapText="1"/>
    </xf>
    <xf numFmtId="1" fontId="3" fillId="2" borderId="4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3" fontId="7" fillId="0" borderId="8" xfId="1" applyNumberFormat="1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vertical="top"/>
    </xf>
    <xf numFmtId="9" fontId="3" fillId="2" borderId="3" xfId="0" applyNumberFormat="1" applyFont="1" applyFill="1" applyBorder="1" applyAlignment="1">
      <alignment horizontal="center" vertical="top"/>
    </xf>
    <xf numFmtId="3" fontId="6" fillId="0" borderId="8" xfId="0" applyNumberFormat="1" applyFont="1" applyFill="1" applyBorder="1" applyAlignment="1">
      <alignment vertical="top" wrapText="1"/>
    </xf>
  </cellXfs>
  <cellStyles count="2">
    <cellStyle name="Normální" xfId="0" builtinId="0"/>
    <cellStyle name="normální_brutalni tabulka(2aaa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N17"/>
  <sheetViews>
    <sheetView tabSelected="1" zoomScale="78" zoomScaleNormal="78" workbookViewId="0">
      <selection activeCell="Z14" sqref="Z14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03" width="9.109375" style="2" customWidth="1"/>
    <col min="104" max="16384" width="9.109375" style="2"/>
  </cols>
  <sheetData>
    <row r="1" spans="1:170" ht="38.25" customHeight="1" x14ac:dyDescent="0.3">
      <c r="A1" s="1" t="s">
        <v>33</v>
      </c>
    </row>
    <row r="2" spans="1:170" ht="14.4" x14ac:dyDescent="0.3">
      <c r="A2" s="4" t="s">
        <v>38</v>
      </c>
      <c r="D2" s="4" t="s">
        <v>23</v>
      </c>
    </row>
    <row r="3" spans="1:170" ht="14.4" x14ac:dyDescent="0.3">
      <c r="A3" s="4" t="s">
        <v>39</v>
      </c>
      <c r="D3" s="2" t="s">
        <v>35</v>
      </c>
    </row>
    <row r="4" spans="1:170" ht="14.4" x14ac:dyDescent="0.3">
      <c r="A4" s="4" t="s">
        <v>40</v>
      </c>
    </row>
    <row r="5" spans="1:170" ht="12.6" x14ac:dyDescent="0.3">
      <c r="A5" s="4" t="s">
        <v>34</v>
      </c>
      <c r="D5" s="4" t="s">
        <v>24</v>
      </c>
    </row>
    <row r="6" spans="1:170" ht="14.4" x14ac:dyDescent="0.3">
      <c r="A6" s="4" t="s">
        <v>41</v>
      </c>
      <c r="D6" s="2" t="s">
        <v>43</v>
      </c>
    </row>
    <row r="7" spans="1:170" ht="12.6" x14ac:dyDescent="0.3">
      <c r="A7" s="4" t="s">
        <v>22</v>
      </c>
      <c r="D7" s="2" t="s">
        <v>36</v>
      </c>
    </row>
    <row r="8" spans="1:170" ht="14.4" x14ac:dyDescent="0.3">
      <c r="A8" s="2" t="s">
        <v>42</v>
      </c>
      <c r="D8" s="2" t="s">
        <v>44</v>
      </c>
    </row>
    <row r="9" spans="1:170" ht="12.6" x14ac:dyDescent="0.3">
      <c r="A9" s="4"/>
    </row>
    <row r="10" spans="1:170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  <c r="R10" s="21" t="s">
        <v>5</v>
      </c>
      <c r="S10" s="21" t="s">
        <v>6</v>
      </c>
      <c r="T10" s="21" t="s">
        <v>7</v>
      </c>
      <c r="U10" s="21" t="s">
        <v>8</v>
      </c>
      <c r="V10" s="21" t="s">
        <v>9</v>
      </c>
      <c r="W10" s="21" t="s">
        <v>10</v>
      </c>
      <c r="X10" s="21" t="s">
        <v>11</v>
      </c>
      <c r="Y10" s="21" t="s">
        <v>12</v>
      </c>
      <c r="Z10" s="26" t="s">
        <v>15</v>
      </c>
    </row>
    <row r="11" spans="1:170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</row>
    <row r="12" spans="1:170" ht="25.2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  <c r="R12" s="19"/>
      <c r="S12" s="19"/>
      <c r="T12" s="18"/>
      <c r="U12" s="18"/>
      <c r="V12" s="18"/>
      <c r="W12" s="18"/>
      <c r="X12" s="18"/>
      <c r="Y12" s="28"/>
      <c r="Z12" s="19"/>
    </row>
    <row r="13" spans="1:170" s="5" customFormat="1" ht="25.2" customHeight="1" x14ac:dyDescent="0.3">
      <c r="A13" s="34" t="s">
        <v>45</v>
      </c>
      <c r="B13" s="34" t="s">
        <v>48</v>
      </c>
      <c r="C13" s="34" t="s">
        <v>51</v>
      </c>
      <c r="D13" s="35">
        <v>600000</v>
      </c>
      <c r="E13" s="35">
        <v>300000</v>
      </c>
      <c r="F13" s="34" t="s">
        <v>54</v>
      </c>
      <c r="G13" s="14" t="s">
        <v>65</v>
      </c>
      <c r="H13" s="36" t="s">
        <v>57</v>
      </c>
      <c r="I13" s="33" t="s">
        <v>60</v>
      </c>
      <c r="J13" s="6">
        <v>33.714300000000001</v>
      </c>
      <c r="K13" s="6">
        <v>10.7143</v>
      </c>
      <c r="L13" s="6">
        <v>12.571400000000001</v>
      </c>
      <c r="M13" s="6">
        <v>4.8571</v>
      </c>
      <c r="N13" s="6">
        <v>9.5714000000000006</v>
      </c>
      <c r="O13" s="6">
        <v>9.4285999999999994</v>
      </c>
      <c r="P13" s="6">
        <v>4.1429</v>
      </c>
      <c r="Q13" s="7">
        <f>SUM(J13:P13)</f>
        <v>85</v>
      </c>
      <c r="R13" s="35">
        <v>300000</v>
      </c>
      <c r="S13" s="29" t="s">
        <v>66</v>
      </c>
      <c r="T13" s="30" t="s">
        <v>61</v>
      </c>
      <c r="U13" s="30" t="s">
        <v>60</v>
      </c>
      <c r="V13" s="37">
        <v>0.5</v>
      </c>
      <c r="W13" s="30" t="s">
        <v>67</v>
      </c>
      <c r="X13" s="30" t="s">
        <v>62</v>
      </c>
      <c r="Y13" s="31" t="s">
        <v>64</v>
      </c>
      <c r="Z13" s="32">
        <f>R13/(0.7*D13)</f>
        <v>0.7142857142857143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</row>
    <row r="14" spans="1:170" s="5" customFormat="1" ht="12.75" customHeight="1" x14ac:dyDescent="0.3">
      <c r="A14" s="34" t="s">
        <v>46</v>
      </c>
      <c r="B14" s="34" t="s">
        <v>49</v>
      </c>
      <c r="C14" s="34" t="s">
        <v>52</v>
      </c>
      <c r="D14" s="38">
        <v>2370000</v>
      </c>
      <c r="E14" s="38">
        <v>930000</v>
      </c>
      <c r="F14" s="34" t="s">
        <v>55</v>
      </c>
      <c r="G14" s="11" t="s">
        <v>60</v>
      </c>
      <c r="H14" s="34" t="s">
        <v>58</v>
      </c>
      <c r="I14" s="16" t="s">
        <v>60</v>
      </c>
      <c r="J14" s="6">
        <v>27.142900000000001</v>
      </c>
      <c r="K14" s="6">
        <v>11.2857</v>
      </c>
      <c r="L14" s="6">
        <v>11.2857</v>
      </c>
      <c r="M14" s="6">
        <v>4.4286000000000003</v>
      </c>
      <c r="N14" s="6">
        <v>6.7142999999999997</v>
      </c>
      <c r="O14" s="6">
        <v>5.7142999999999997</v>
      </c>
      <c r="P14" s="6">
        <v>4.8571</v>
      </c>
      <c r="Q14" s="7">
        <f t="shared" ref="Q14:Q15" si="0">SUM(J14:P14)</f>
        <v>71.428600000000003</v>
      </c>
      <c r="R14" s="38">
        <v>465000</v>
      </c>
      <c r="S14" s="29" t="s">
        <v>66</v>
      </c>
      <c r="T14" s="30" t="s">
        <v>61</v>
      </c>
      <c r="U14" s="30" t="s">
        <v>61</v>
      </c>
      <c r="V14" s="37">
        <v>0.48</v>
      </c>
      <c r="W14" s="30" t="s">
        <v>68</v>
      </c>
      <c r="X14" s="30" t="s">
        <v>63</v>
      </c>
      <c r="Y14" s="30" t="s">
        <v>63</v>
      </c>
      <c r="Z14" s="32">
        <f>R14/(0.7*D14)</f>
        <v>0.28028933092224234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</row>
    <row r="15" spans="1:170" s="5" customFormat="1" ht="12.75" customHeight="1" x14ac:dyDescent="0.3">
      <c r="A15" s="36" t="s">
        <v>47</v>
      </c>
      <c r="B15" s="36" t="s">
        <v>50</v>
      </c>
      <c r="C15" s="36" t="s">
        <v>53</v>
      </c>
      <c r="D15" s="35">
        <v>2231000</v>
      </c>
      <c r="E15" s="35">
        <v>850000</v>
      </c>
      <c r="F15" s="36" t="s">
        <v>56</v>
      </c>
      <c r="G15" s="11" t="s">
        <v>60</v>
      </c>
      <c r="H15" s="36" t="s">
        <v>59</v>
      </c>
      <c r="I15" s="16" t="s">
        <v>60</v>
      </c>
      <c r="J15" s="6">
        <v>14.2857</v>
      </c>
      <c r="K15" s="6">
        <v>12.428599999999999</v>
      </c>
      <c r="L15" s="6">
        <v>11.571400000000001</v>
      </c>
      <c r="M15" s="6">
        <v>4.1429</v>
      </c>
      <c r="N15" s="6">
        <v>6</v>
      </c>
      <c r="O15" s="6">
        <v>5.4286000000000003</v>
      </c>
      <c r="P15" s="6">
        <v>3.1429</v>
      </c>
      <c r="Q15" s="7">
        <f t="shared" si="0"/>
        <v>57.000100000000003</v>
      </c>
      <c r="R15" s="8"/>
      <c r="S15" s="29"/>
      <c r="T15" s="30" t="s">
        <v>60</v>
      </c>
      <c r="U15" s="30"/>
      <c r="V15" s="37">
        <v>0.8</v>
      </c>
      <c r="W15" s="30"/>
      <c r="X15" s="30" t="s">
        <v>64</v>
      </c>
      <c r="Y15" s="31"/>
      <c r="Z15" s="3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</row>
    <row r="16" spans="1:170" x14ac:dyDescent="0.3">
      <c r="D16" s="17">
        <f>SUM(D13:D15)</f>
        <v>5201000</v>
      </c>
      <c r="E16" s="17">
        <f>SUM(E13:E15)</f>
        <v>2080000</v>
      </c>
      <c r="F16" s="9"/>
      <c r="R16" s="17">
        <f>SUM(R13:R15)</f>
        <v>765000</v>
      </c>
    </row>
    <row r="17" spans="5:18" x14ac:dyDescent="0.3">
      <c r="E17" s="9"/>
      <c r="F17" s="9"/>
      <c r="G17" s="9"/>
      <c r="H17" s="9"/>
      <c r="Q17" s="2" t="s">
        <v>18</v>
      </c>
      <c r="R17" s="17">
        <f>1500000-R16</f>
        <v>735000</v>
      </c>
    </row>
  </sheetData>
  <sortState ref="A10:EV21">
    <sortCondition ref="A10"/>
  </sortState>
  <mergeCells count="24">
    <mergeCell ref="W10:W11"/>
    <mergeCell ref="X10:X11"/>
    <mergeCell ref="Y10:Y11"/>
    <mergeCell ref="Z10:Z11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F10:G11"/>
    <mergeCell ref="H10:I11"/>
    <mergeCell ref="A10:A12"/>
    <mergeCell ref="B10:B12"/>
    <mergeCell ref="C10:C12"/>
    <mergeCell ref="D10:D12"/>
    <mergeCell ref="E10:E12"/>
  </mergeCells>
  <dataValidations count="2">
    <dataValidation type="whole" showInputMessage="1" showErrorMessage="1" errorTitle="ZNOVU A LÉPE" error="To je móóóóóóc!!!!" sqref="K14:P15">
      <formula1>0</formula1>
      <formula2>15</formula2>
    </dataValidation>
    <dataValidation type="whole" allowBlank="1" showInputMessage="1" showErrorMessage="1" errorTitle="ZNOVU A LÉPE" error="To je móóóóóóc!!!!" sqref="J14:J15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4.6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35</v>
      </c>
      <c r="K13" s="6">
        <v>10</v>
      </c>
      <c r="L13" s="6">
        <v>13</v>
      </c>
      <c r="M13" s="6">
        <v>5</v>
      </c>
      <c r="N13" s="6">
        <v>10</v>
      </c>
      <c r="O13" s="6">
        <v>10</v>
      </c>
      <c r="P13" s="6">
        <v>4</v>
      </c>
      <c r="Q13" s="7">
        <f>SUM(J13:P13)</f>
        <v>87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23</v>
      </c>
      <c r="K14" s="6">
        <v>13</v>
      </c>
      <c r="L14" s="6">
        <v>13</v>
      </c>
      <c r="M14" s="6">
        <v>5</v>
      </c>
      <c r="N14" s="6">
        <v>7</v>
      </c>
      <c r="O14" s="6">
        <v>4</v>
      </c>
      <c r="P14" s="6">
        <v>5</v>
      </c>
      <c r="Q14" s="7">
        <f t="shared" ref="Q14:Q15" si="0">SUM(J14:P14)</f>
        <v>70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25</v>
      </c>
      <c r="K15" s="6">
        <v>12</v>
      </c>
      <c r="L15" s="6">
        <v>12</v>
      </c>
      <c r="M15" s="6">
        <v>4</v>
      </c>
      <c r="N15" s="6">
        <v>7</v>
      </c>
      <c r="O15" s="6">
        <v>6</v>
      </c>
      <c r="P15" s="6">
        <v>3</v>
      </c>
      <c r="Q15" s="7">
        <f t="shared" si="0"/>
        <v>69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32</v>
      </c>
      <c r="K13" s="6">
        <v>10</v>
      </c>
      <c r="L13" s="6">
        <v>12</v>
      </c>
      <c r="M13" s="6">
        <v>5</v>
      </c>
      <c r="N13" s="6">
        <v>10</v>
      </c>
      <c r="O13" s="6">
        <v>10</v>
      </c>
      <c r="P13" s="6">
        <v>4</v>
      </c>
      <c r="Q13" s="7">
        <f>SUM(J13:P13)</f>
        <v>83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23</v>
      </c>
      <c r="K14" s="6">
        <v>12</v>
      </c>
      <c r="L14" s="6">
        <v>11</v>
      </c>
      <c r="M14" s="6">
        <v>5</v>
      </c>
      <c r="N14" s="6">
        <v>7</v>
      </c>
      <c r="O14" s="6">
        <v>7</v>
      </c>
      <c r="P14" s="6">
        <v>5</v>
      </c>
      <c r="Q14" s="7">
        <f t="shared" ref="Q14:Q15" si="0">SUM(J14:P14)</f>
        <v>70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10</v>
      </c>
      <c r="K15" s="6">
        <v>13</v>
      </c>
      <c r="L15" s="6">
        <v>12</v>
      </c>
      <c r="M15" s="6">
        <v>4</v>
      </c>
      <c r="N15" s="6">
        <v>6</v>
      </c>
      <c r="O15" s="6">
        <v>6</v>
      </c>
      <c r="P15" s="6">
        <v>3</v>
      </c>
      <c r="Q15" s="7">
        <f t="shared" si="0"/>
        <v>54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33</v>
      </c>
      <c r="K13" s="6">
        <v>11</v>
      </c>
      <c r="L13" s="6">
        <v>12</v>
      </c>
      <c r="M13" s="6">
        <v>5</v>
      </c>
      <c r="N13" s="6">
        <v>10</v>
      </c>
      <c r="O13" s="6">
        <v>10</v>
      </c>
      <c r="P13" s="6">
        <v>4</v>
      </c>
      <c r="Q13" s="7">
        <f>SUM(J13:P13)</f>
        <v>85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30</v>
      </c>
      <c r="K14" s="6">
        <v>12</v>
      </c>
      <c r="L14" s="6">
        <v>11</v>
      </c>
      <c r="M14" s="6">
        <v>4</v>
      </c>
      <c r="N14" s="6">
        <v>7</v>
      </c>
      <c r="O14" s="6">
        <v>6</v>
      </c>
      <c r="P14" s="6">
        <v>5</v>
      </c>
      <c r="Q14" s="7">
        <f t="shared" ref="Q14:Q15" si="0">SUM(J14:P14)</f>
        <v>75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10</v>
      </c>
      <c r="K15" s="6">
        <v>13</v>
      </c>
      <c r="L15" s="6">
        <v>13</v>
      </c>
      <c r="M15" s="6">
        <v>5</v>
      </c>
      <c r="N15" s="6">
        <v>6</v>
      </c>
      <c r="O15" s="6">
        <v>6</v>
      </c>
      <c r="P15" s="6">
        <v>3</v>
      </c>
      <c r="Q15" s="7">
        <f t="shared" si="0"/>
        <v>56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>
      <selection activeCell="D21" sqref="D2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34</v>
      </c>
      <c r="K13" s="6">
        <v>12</v>
      </c>
      <c r="L13" s="6">
        <v>13</v>
      </c>
      <c r="M13" s="6">
        <v>5</v>
      </c>
      <c r="N13" s="6">
        <v>9</v>
      </c>
      <c r="O13" s="6">
        <v>9</v>
      </c>
      <c r="P13" s="6">
        <v>5</v>
      </c>
      <c r="Q13" s="7">
        <f>SUM(J13:P13)</f>
        <v>87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28</v>
      </c>
      <c r="K14" s="6">
        <v>13</v>
      </c>
      <c r="L14" s="6">
        <v>10</v>
      </c>
      <c r="M14" s="6">
        <v>5</v>
      </c>
      <c r="N14" s="6">
        <v>6</v>
      </c>
      <c r="O14" s="6">
        <v>5</v>
      </c>
      <c r="P14" s="6">
        <v>4</v>
      </c>
      <c r="Q14" s="7">
        <f t="shared" ref="Q14:Q15" si="0">SUM(J14:P14)</f>
        <v>71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22</v>
      </c>
      <c r="K15" s="6">
        <v>12</v>
      </c>
      <c r="L15" s="6">
        <v>11</v>
      </c>
      <c r="M15" s="6">
        <v>5</v>
      </c>
      <c r="N15" s="6">
        <v>4</v>
      </c>
      <c r="O15" s="6">
        <v>4</v>
      </c>
      <c r="P15" s="6">
        <v>3</v>
      </c>
      <c r="Q15" s="7">
        <f t="shared" si="0"/>
        <v>61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>
      <selection activeCell="E22" sqref="E22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30</v>
      </c>
      <c r="K13" s="6">
        <v>11</v>
      </c>
      <c r="L13" s="6">
        <v>12</v>
      </c>
      <c r="M13" s="6">
        <v>5</v>
      </c>
      <c r="N13" s="6">
        <v>9</v>
      </c>
      <c r="O13" s="6">
        <v>9</v>
      </c>
      <c r="P13" s="6">
        <v>4</v>
      </c>
      <c r="Q13" s="7">
        <f>SUM(J13:P13)</f>
        <v>80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29</v>
      </c>
      <c r="K14" s="6">
        <v>8</v>
      </c>
      <c r="L14" s="6">
        <v>13</v>
      </c>
      <c r="M14" s="6">
        <v>5</v>
      </c>
      <c r="N14" s="6">
        <v>6</v>
      </c>
      <c r="O14" s="6">
        <v>5</v>
      </c>
      <c r="P14" s="6">
        <v>5</v>
      </c>
      <c r="Q14" s="7">
        <f t="shared" ref="Q14:Q15" si="0">SUM(J14:P14)</f>
        <v>71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9</v>
      </c>
      <c r="K15" s="6">
        <v>12</v>
      </c>
      <c r="L15" s="6">
        <v>13</v>
      </c>
      <c r="M15" s="6">
        <v>4</v>
      </c>
      <c r="N15" s="6">
        <v>6</v>
      </c>
      <c r="O15" s="6">
        <v>6</v>
      </c>
      <c r="P15" s="6">
        <v>3</v>
      </c>
      <c r="Q15" s="7">
        <f t="shared" si="0"/>
        <v>53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>
      <selection activeCell="C34" sqref="C34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34</v>
      </c>
      <c r="K13" s="6">
        <v>10</v>
      </c>
      <c r="L13" s="6">
        <v>13</v>
      </c>
      <c r="M13" s="6">
        <v>4</v>
      </c>
      <c r="N13" s="6">
        <v>9</v>
      </c>
      <c r="O13" s="6">
        <v>9</v>
      </c>
      <c r="P13" s="6">
        <v>4</v>
      </c>
      <c r="Q13" s="7">
        <f>SUM(J13:P13)</f>
        <v>83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27</v>
      </c>
      <c r="K14" s="6">
        <v>11</v>
      </c>
      <c r="L14" s="6">
        <v>11</v>
      </c>
      <c r="M14" s="6">
        <v>3</v>
      </c>
      <c r="N14" s="6">
        <v>8</v>
      </c>
      <c r="O14" s="6">
        <v>8</v>
      </c>
      <c r="P14" s="6">
        <v>5</v>
      </c>
      <c r="Q14" s="7">
        <f t="shared" ref="Q14:Q15" si="0">SUM(J14:P14)</f>
        <v>73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15</v>
      </c>
      <c r="K15" s="6">
        <v>12</v>
      </c>
      <c r="L15" s="6">
        <v>9</v>
      </c>
      <c r="M15" s="6">
        <v>3</v>
      </c>
      <c r="N15" s="6">
        <v>7</v>
      </c>
      <c r="O15" s="6">
        <v>4</v>
      </c>
      <c r="P15" s="6">
        <v>4</v>
      </c>
      <c r="Q15" s="7">
        <f t="shared" si="0"/>
        <v>54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7"/>
  <sheetViews>
    <sheetView zoomScale="80" zoomScaleNormal="80" workbookViewId="0">
      <selection activeCell="J13" sqref="J13:P15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9.33203125" style="2" customWidth="1"/>
    <col min="7" max="7" width="5.6640625" style="3" customWidth="1"/>
    <col min="8" max="8" width="16.88671875" style="3" customWidth="1"/>
    <col min="9" max="9" width="5.554687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61" ht="38.25" customHeight="1" x14ac:dyDescent="0.3">
      <c r="A1" s="1" t="s">
        <v>33</v>
      </c>
    </row>
    <row r="2" spans="1:161" ht="14.4" x14ac:dyDescent="0.3">
      <c r="A2" s="4" t="s">
        <v>38</v>
      </c>
      <c r="D2" s="4" t="s">
        <v>23</v>
      </c>
    </row>
    <row r="3" spans="1:161" ht="14.4" x14ac:dyDescent="0.3">
      <c r="A3" s="4" t="s">
        <v>39</v>
      </c>
      <c r="D3" s="2" t="s">
        <v>35</v>
      </c>
    </row>
    <row r="4" spans="1:161" ht="14.4" x14ac:dyDescent="0.3">
      <c r="A4" s="4" t="s">
        <v>40</v>
      </c>
    </row>
    <row r="5" spans="1:161" ht="12.6" x14ac:dyDescent="0.3">
      <c r="A5" s="4" t="s">
        <v>34</v>
      </c>
      <c r="D5" s="4" t="s">
        <v>24</v>
      </c>
    </row>
    <row r="6" spans="1:161" ht="14.4" x14ac:dyDescent="0.3">
      <c r="A6" s="4" t="s">
        <v>41</v>
      </c>
      <c r="D6" s="2" t="s">
        <v>43</v>
      </c>
    </row>
    <row r="7" spans="1:161" ht="12.6" x14ac:dyDescent="0.3">
      <c r="A7" s="4" t="s">
        <v>22</v>
      </c>
      <c r="D7" s="2" t="s">
        <v>36</v>
      </c>
    </row>
    <row r="8" spans="1:161" ht="14.4" x14ac:dyDescent="0.3">
      <c r="A8" s="2" t="s">
        <v>42</v>
      </c>
      <c r="D8" s="2" t="s">
        <v>44</v>
      </c>
    </row>
    <row r="9" spans="1:161" ht="12.6" x14ac:dyDescent="0.3">
      <c r="A9" s="4"/>
    </row>
    <row r="10" spans="1:161" ht="26.4" customHeight="1" x14ac:dyDescent="0.3">
      <c r="A10" s="21" t="s">
        <v>0</v>
      </c>
      <c r="B10" s="21" t="s">
        <v>1</v>
      </c>
      <c r="C10" s="21" t="s">
        <v>17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37</v>
      </c>
      <c r="K10" s="21" t="s">
        <v>14</v>
      </c>
      <c r="L10" s="21" t="s">
        <v>16</v>
      </c>
      <c r="M10" s="21" t="s">
        <v>28</v>
      </c>
      <c r="N10" s="21" t="s">
        <v>29</v>
      </c>
      <c r="O10" s="21" t="s">
        <v>30</v>
      </c>
      <c r="P10" s="21" t="s">
        <v>3</v>
      </c>
      <c r="Q10" s="21" t="s">
        <v>4</v>
      </c>
    </row>
    <row r="11" spans="1:161" ht="59.4" customHeight="1" x14ac:dyDescent="0.3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61" ht="41.25" customHeight="1" x14ac:dyDescent="0.3">
      <c r="A12" s="23"/>
      <c r="B12" s="23"/>
      <c r="C12" s="23"/>
      <c r="D12" s="23"/>
      <c r="E12" s="25"/>
      <c r="F12" s="20" t="s">
        <v>25</v>
      </c>
      <c r="G12" s="18" t="s">
        <v>26</v>
      </c>
      <c r="H12" s="18" t="s">
        <v>25</v>
      </c>
      <c r="I12" s="19" t="s">
        <v>26</v>
      </c>
      <c r="J12" s="19" t="s">
        <v>27</v>
      </c>
      <c r="K12" s="19" t="s">
        <v>19</v>
      </c>
      <c r="L12" s="19" t="s">
        <v>19</v>
      </c>
      <c r="M12" s="19" t="s">
        <v>20</v>
      </c>
      <c r="N12" s="19" t="s">
        <v>21</v>
      </c>
      <c r="O12" s="19" t="s">
        <v>21</v>
      </c>
      <c r="P12" s="19" t="s">
        <v>20</v>
      </c>
      <c r="Q12" s="19"/>
    </row>
    <row r="13" spans="1:161" s="5" customFormat="1" ht="25.2" customHeight="1" x14ac:dyDescent="0.2">
      <c r="A13" s="10" t="s">
        <v>45</v>
      </c>
      <c r="B13" s="10" t="s">
        <v>48</v>
      </c>
      <c r="C13" s="10" t="s">
        <v>51</v>
      </c>
      <c r="D13" s="13">
        <v>600000</v>
      </c>
      <c r="E13" s="13">
        <v>300000</v>
      </c>
      <c r="F13" s="10" t="s">
        <v>54</v>
      </c>
      <c r="G13" s="14" t="s">
        <v>65</v>
      </c>
      <c r="H13" s="12" t="s">
        <v>57</v>
      </c>
      <c r="I13" s="33" t="s">
        <v>60</v>
      </c>
      <c r="J13" s="6">
        <v>38</v>
      </c>
      <c r="K13" s="6">
        <v>11</v>
      </c>
      <c r="L13" s="6">
        <v>13</v>
      </c>
      <c r="M13" s="6">
        <v>5</v>
      </c>
      <c r="N13" s="6">
        <v>10</v>
      </c>
      <c r="O13" s="6">
        <v>9</v>
      </c>
      <c r="P13" s="6">
        <v>4</v>
      </c>
      <c r="Q13" s="7">
        <f>SUM(J13:P13)</f>
        <v>90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pans="1:161" s="5" customFormat="1" ht="12.75" customHeight="1" x14ac:dyDescent="0.2">
      <c r="A14" s="10" t="s">
        <v>46</v>
      </c>
      <c r="B14" s="10" t="s">
        <v>49</v>
      </c>
      <c r="C14" s="10" t="s">
        <v>52</v>
      </c>
      <c r="D14" s="15">
        <v>2370000</v>
      </c>
      <c r="E14" s="15">
        <v>930000</v>
      </c>
      <c r="F14" s="10" t="s">
        <v>55</v>
      </c>
      <c r="G14" s="11" t="s">
        <v>60</v>
      </c>
      <c r="H14" s="10" t="s">
        <v>58</v>
      </c>
      <c r="I14" s="16" t="s">
        <v>60</v>
      </c>
      <c r="J14" s="6">
        <v>30</v>
      </c>
      <c r="K14" s="6">
        <v>10</v>
      </c>
      <c r="L14" s="6">
        <v>10</v>
      </c>
      <c r="M14" s="6">
        <v>4</v>
      </c>
      <c r="N14" s="6">
        <v>6</v>
      </c>
      <c r="O14" s="6">
        <v>5</v>
      </c>
      <c r="P14" s="6">
        <v>5</v>
      </c>
      <c r="Q14" s="7">
        <f t="shared" ref="Q14:Q15" si="0">SUM(J14:P14)</f>
        <v>70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pans="1:161" s="5" customFormat="1" ht="12.75" customHeight="1" x14ac:dyDescent="0.2">
      <c r="A15" s="12" t="s">
        <v>47</v>
      </c>
      <c r="B15" s="12" t="s">
        <v>50</v>
      </c>
      <c r="C15" s="12" t="s">
        <v>53</v>
      </c>
      <c r="D15" s="13">
        <v>2231000</v>
      </c>
      <c r="E15" s="13">
        <v>850000</v>
      </c>
      <c r="F15" s="12" t="s">
        <v>56</v>
      </c>
      <c r="G15" s="11" t="s">
        <v>60</v>
      </c>
      <c r="H15" s="12" t="s">
        <v>59</v>
      </c>
      <c r="I15" s="16" t="s">
        <v>60</v>
      </c>
      <c r="J15" s="6">
        <v>9</v>
      </c>
      <c r="K15" s="6">
        <v>13</v>
      </c>
      <c r="L15" s="6">
        <v>11</v>
      </c>
      <c r="M15" s="6">
        <v>4</v>
      </c>
      <c r="N15" s="6">
        <v>6</v>
      </c>
      <c r="O15" s="6">
        <v>6</v>
      </c>
      <c r="P15" s="6">
        <v>3</v>
      </c>
      <c r="Q15" s="7">
        <f t="shared" si="0"/>
        <v>52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x14ac:dyDescent="0.3">
      <c r="D16" s="17">
        <f>SUM(D13:D15)</f>
        <v>5201000</v>
      </c>
      <c r="E16" s="17">
        <f>SUM(E13:E15)</f>
        <v>2080000</v>
      </c>
      <c r="F16" s="9"/>
    </row>
    <row r="17" spans="5:17" x14ac:dyDescent="0.3">
      <c r="E17" s="9"/>
      <c r="F17" s="9"/>
      <c r="G17" s="9"/>
      <c r="H17" s="9"/>
      <c r="Q17" s="2" t="s">
        <v>18</v>
      </c>
    </row>
  </sheetData>
  <mergeCells count="15">
    <mergeCell ref="O10:O11"/>
    <mergeCell ref="P10:P11"/>
    <mergeCell ref="Q10:Q11"/>
    <mergeCell ref="H10:I11"/>
    <mergeCell ref="J10:J11"/>
    <mergeCell ref="K10:K11"/>
    <mergeCell ref="L10:L11"/>
    <mergeCell ref="M10:M11"/>
    <mergeCell ref="N10:N11"/>
    <mergeCell ref="A10:A12"/>
    <mergeCell ref="B10:B12"/>
    <mergeCell ref="C10:C12"/>
    <mergeCell ref="D10:D12"/>
    <mergeCell ref="E10:E12"/>
    <mergeCell ref="F10:G11"/>
  </mergeCells>
  <dataValidations count="2">
    <dataValidation type="whole" allowBlank="1" showInputMessage="1" showErrorMessage="1" errorTitle="ZNOVU A LÉPE" error="To je móóóóóóc!!!!" sqref="J14:J15">
      <formula1>0</formula1>
      <formula2>30</formula2>
    </dataValidation>
    <dataValidation type="whole" showInputMessage="1" showErrorMessage="1" errorTitle="ZNOVU A LÉPE" error="To je móóóóóóc!!!!" sqref="K14:P15">
      <formula1>0</formula1>
      <formula2>15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filmove portaly</vt:lpstr>
      <vt:lpstr>IH</vt:lpstr>
      <vt:lpstr>JK</vt:lpstr>
      <vt:lpstr>LD</vt:lpstr>
      <vt:lpstr>PB</vt:lpstr>
      <vt:lpstr>PM</vt:lpstr>
      <vt:lpstr>RN</vt:lpstr>
      <vt:lpstr>ZK</vt:lpstr>
      <vt:lpstr>'filmove portaly'!Oblast_tisku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2017-12-18T11:27:03Z</dcterms:modified>
</cp:coreProperties>
</file>