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4. zasedání\"/>
    </mc:Choice>
  </mc:AlternateContent>
  <bookViews>
    <workbookView xWindow="0" yWindow="0" windowWidth="23040" windowHeight="9072"/>
  </bookViews>
  <sheets>
    <sheet name="DISTRIBUCE" sheetId="1" r:id="rId1"/>
    <sheet name="IH" sheetId="2" r:id="rId2"/>
    <sheet name="JK" sheetId="3" r:id="rId3"/>
    <sheet name="LD" sheetId="4" r:id="rId4"/>
    <sheet name="PB" sheetId="5" r:id="rId5"/>
    <sheet name="PM" sheetId="6" r:id="rId6"/>
    <sheet name="ZK" sheetId="7" r:id="rId7"/>
  </sheet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7" l="1"/>
  <c r="D23" i="7"/>
  <c r="P22" i="7"/>
  <c r="H22" i="7"/>
  <c r="P21" i="7"/>
  <c r="H21" i="7"/>
  <c r="P20" i="7"/>
  <c r="H20" i="7"/>
  <c r="P19" i="7"/>
  <c r="H19" i="7"/>
  <c r="P18" i="7"/>
  <c r="H18" i="7"/>
  <c r="P17" i="7"/>
  <c r="H17" i="7"/>
  <c r="P16" i="7"/>
  <c r="H16" i="7"/>
  <c r="E23" i="6"/>
  <c r="D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E23" i="5"/>
  <c r="D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E23" i="4"/>
  <c r="D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E23" i="3"/>
  <c r="D23" i="3"/>
  <c r="P22" i="3"/>
  <c r="H22" i="3"/>
  <c r="P21" i="3"/>
  <c r="H21" i="3"/>
  <c r="P20" i="3"/>
  <c r="H20" i="3"/>
  <c r="P19" i="3"/>
  <c r="H19" i="3"/>
  <c r="P18" i="3"/>
  <c r="H18" i="3"/>
  <c r="P17" i="3"/>
  <c r="H17" i="3"/>
  <c r="P16" i="3"/>
  <c r="H16" i="3"/>
  <c r="AA17" i="1"/>
  <c r="AA19" i="1"/>
  <c r="AA16" i="1"/>
  <c r="P16" i="1"/>
  <c r="E23" i="2"/>
  <c r="D23" i="2"/>
  <c r="P22" i="2"/>
  <c r="H22" i="2"/>
  <c r="P21" i="2"/>
  <c r="H21" i="2"/>
  <c r="P20" i="2"/>
  <c r="H20" i="2"/>
  <c r="P19" i="2"/>
  <c r="H19" i="2"/>
  <c r="P18" i="2"/>
  <c r="H18" i="2"/>
  <c r="P17" i="2"/>
  <c r="H17" i="2"/>
  <c r="P16" i="2"/>
  <c r="H16" i="2"/>
  <c r="D23" i="1" l="1"/>
  <c r="E23" i="1"/>
  <c r="Q23" i="1"/>
  <c r="P17" i="1" l="1"/>
  <c r="P18" i="1"/>
  <c r="P22" i="1"/>
  <c r="P19" i="1"/>
  <c r="P21" i="1"/>
  <c r="P20" i="1"/>
  <c r="Q24" i="1" l="1"/>
  <c r="H16" i="1" l="1"/>
  <c r="H17" i="1"/>
  <c r="H18" i="1"/>
  <c r="H22" i="1"/>
  <c r="H19" i="1"/>
  <c r="H21" i="1"/>
  <c r="H20" i="1"/>
</calcChain>
</file>

<file path=xl/sharedStrings.xml><?xml version="1.0" encoding="utf-8"?>
<sst xmlns="http://schemas.openxmlformats.org/spreadsheetml/2006/main" count="463" uniqueCount="70">
  <si>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</si>
  <si>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</si>
  <si>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</si>
  <si>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</si>
  <si>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</si>
  <si>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</si>
  <si>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</si>
  <si>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</si>
  <si>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</si>
  <si>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</si>
  <si>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</si>
  <si>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</si>
  <si>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</si>
  <si>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</si>
  <si>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</si>
  <si>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</si>
  <si>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</si>
  <si>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</si>
  <si>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</si>
  <si>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</si>
  <si>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</si>
  <si>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</si>
  <si>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</si>
  <si>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</si>
  <si>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</si>
  <si>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</si>
  <si>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</si>
  <si>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</si>
  <si>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</si>
  <si>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dotace, dotace s podílem na zisku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</si>
  <si>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určeno</t>
    </r>
  </si>
  <si>
    <t>umělecká,dramaturgická a/nebo programová kvalita projektu</t>
  </si>
  <si>
    <t>distribuční a marketingová strategie</t>
  </si>
  <si>
    <t>upřednostňovaná forma podpory</t>
  </si>
  <si>
    <t>vyloučená forma podpory</t>
  </si>
  <si>
    <t>Název výzvy:Distribuce českých filmů</t>
  </si>
  <si>
    <t xml:space="preserve">Cíle podpory kinematografie a kritéria Rady při hodnocení žádosti o podporu kinematografie ve smyslu § 13 odst. 1 písm. b) zákona o audiovizi </t>
  </si>
  <si>
    <t>Upřesnění bodovacích kritérií: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</si>
  <si>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2017-3-2-12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</si>
  <si>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března 2019</t>
    </r>
  </si>
  <si>
    <t>1. zvýšení počtu a různorodosti českých kinematografických děl v distribuční nabídce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</si>
  <si>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 17. května 2017 do  19. června 2017</t>
    </r>
  </si>
  <si>
    <t>2. podpora krátkometrážních filmů v distribuční nabídce</t>
  </si>
  <si>
    <t xml:space="preserve"> nebo způsoby dalšími (VOD/internet/DVD) na území České republiky</t>
  </si>
  <si>
    <t xml:space="preserve">Podpora je určena pro distribuci jednotlivých českých kinematografických děl (ve smyslu § 2 odst. 1 písm. f) zákona o audiovizi) v kinech či způsobem obdobným (alternativní promítací sály jako kinokavárny, site-specific promítání apod.) </t>
  </si>
  <si>
    <t>v rámci bodovacího kritéria „umělecká, dramaturgická a/nebo programová kvalita projektu“ budou nejlépe hodnoceny zejména projekty, které budou rozšiřovat standardní distribuční nabídku o originální a hodnotná kinematografická díla</t>
  </si>
  <si>
    <t>v rámci bodovacího kritéria „distribuční a marketingová strategie“ budou nejlépe hodnoceny zejména projekty, které zvolí pro dané kinematografické dílo vhodnou formu distribuce (kino, internet nebo site-specific, či jejich kombinaci) a budou originálně a cíleně pracovat s publikem.</t>
  </si>
  <si>
    <t>1857/2017</t>
  </si>
  <si>
    <t>1860/2017</t>
  </si>
  <si>
    <t>1896/2017</t>
  </si>
  <si>
    <t>1899/2017</t>
  </si>
  <si>
    <t>1900/2017</t>
  </si>
  <si>
    <t>1905/2017</t>
  </si>
  <si>
    <t>1915/2017</t>
  </si>
  <si>
    <t>Cinemart, a.s.</t>
  </si>
  <si>
    <t>Bontonfilm a.s.</t>
  </si>
  <si>
    <t>endorfilm s.r.o.</t>
  </si>
  <si>
    <t>A-Company Czech, s.r.o.</t>
  </si>
  <si>
    <t>nutprodukce s.r.o.</t>
  </si>
  <si>
    <t>Zahradnictví:Dezertér</t>
  </si>
  <si>
    <t>Distribuce filmu Svět podle Daliborka</t>
  </si>
  <si>
    <t>5 October - distribuce</t>
  </si>
  <si>
    <t>Tady je doma</t>
  </si>
  <si>
    <t>Lajka</t>
  </si>
  <si>
    <t>Máma z basy - distribuce</t>
  </si>
  <si>
    <t>Distribuce celovečerního hraného filmu - 8 hlav šílenství</t>
  </si>
  <si>
    <t>dotace</t>
  </si>
  <si>
    <t>neuvedeno</t>
  </si>
  <si>
    <t>ne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</si>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</sst>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6" fillId="0" borderId="0" applyFill="0" applyProtection="0"/>
  </cellStyleXfs>
  <cellXfs count="3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/>
    </xf>
    <xf numFmtId="3" fontId="2" fillId="2" borderId="2" xfId="1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4" fontId="2" fillId="2" borderId="2" xfId="0" applyNumberFormat="1" applyFont="1" applyFill="1" applyBorder="1" applyAlignment="1" applyProtection="1">
      <alignment horizontal="left" vertical="top"/>
    </xf>
    <xf numFmtId="4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14" fontId="2" fillId="2" borderId="2" xfId="1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top"/>
    </xf>
    <xf numFmtId="10" fontId="2" fillId="2" borderId="2" xfId="1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/>
    <xf numFmtId="0" fontId="2" fillId="2" borderId="2" xfId="0" applyFont="1" applyFill="1" applyBorder="1" applyAlignment="1">
      <alignment horizontal="center" vertical="top"/>
    </xf>
    <xf numFmtId="9" fontId="2" fillId="2" borderId="2" xfId="0" applyNumberFormat="1" applyFont="1" applyFill="1" applyBorder="1" applyAlignment="1">
      <alignment horizontal="center" vertical="top"/>
    </xf>
    <xf numFmtId="9" fontId="2" fillId="2" borderId="2" xfId="1" applyNumberFormat="1" applyFont="1" applyFill="1" applyBorder="1" applyAlignment="1">
      <alignment horizontal="center" vertical="top"/>
    </xf>
    <xf numFmtId="14" fontId="2" fillId="2" borderId="2" xfId="1" applyNumberFormat="1" applyFont="1" applyFill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center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tabSelected="1" zoomScale="90" zoomScaleNormal="90" workbookViewId="0">
      <selection activeCell="A19" sqref="A19:XFD19"/>
    </sheetView>
  </sheetViews>
  <sheetFormatPr defaultColWidth="9.109375" defaultRowHeight="12" x14ac:dyDescent="0.3"/>
  <cols>
    <col min="1" max="1" width="9.33203125" style="1" customWidth="1"/>
    <col min="2" max="2" width="20" style="1" customWidth="1"/>
    <col min="3" max="3" width="44.777343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2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28" width="9.109375" style="1" customWidth="1"/>
    <col min="29" max="16384" width="9.109375" style="1"/>
  </cols>
  <sheetData>
    <row r="1" spans="1:27" ht="35.25" customHeight="1" x14ac:dyDescent="0.3">
      <c r="A1" s="2" t="s">
        <v>35</v>
      </c>
    </row>
    <row r="2" spans="1:27" ht="12.6" x14ac:dyDescent="0.3">
      <c r="A2" s="1" t="s">
        <v>38</v>
      </c>
      <c r="I2" s="3" t="s">
        <v>36</v>
      </c>
    </row>
    <row r="3" spans="1:27" ht="12.6" x14ac:dyDescent="0.3">
      <c r="A3" s="1" t="s">
        <v>27</v>
      </c>
      <c r="I3" s="4" t="s">
        <v>40</v>
      </c>
    </row>
    <row r="4" spans="1:27" ht="12.6" x14ac:dyDescent="0.3">
      <c r="A4" s="1" t="s">
        <v>41</v>
      </c>
      <c r="I4" s="4" t="s">
        <v>42</v>
      </c>
    </row>
    <row r="5" spans="1:27" ht="12.6" x14ac:dyDescent="0.3">
      <c r="A5" s="1" t="s">
        <v>28</v>
      </c>
      <c r="I5" s="4"/>
    </row>
    <row r="6" spans="1:27" ht="12.6" x14ac:dyDescent="0.3">
      <c r="A6" s="1" t="s">
        <v>39</v>
      </c>
      <c r="I6" s="4"/>
    </row>
    <row r="7" spans="1:27" ht="12.6" x14ac:dyDescent="0.3">
      <c r="A7" s="1" t="s">
        <v>29</v>
      </c>
      <c r="I7" s="4" t="s">
        <v>44</v>
      </c>
    </row>
    <row r="8" spans="1:27" ht="12.6" x14ac:dyDescent="0.3">
      <c r="A8" s="1" t="s">
        <v>30</v>
      </c>
      <c r="I8" s="1" t="s">
        <v>43</v>
      </c>
    </row>
    <row r="10" spans="1:27" x14ac:dyDescent="0.3">
      <c r="I10" s="24" t="s">
        <v>37</v>
      </c>
    </row>
    <row r="11" spans="1:27" x14ac:dyDescent="0.2">
      <c r="I11" s="25" t="s">
        <v>45</v>
      </c>
    </row>
    <row r="12" spans="1:27" x14ac:dyDescent="0.2">
      <c r="I12" s="26" t="s">
        <v>46</v>
      </c>
    </row>
    <row r="14" spans="1:27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Q14" s="5" t="s">
        <v>10</v>
      </c>
      <c r="R14" s="17" t="s">
        <v>33</v>
      </c>
      <c r="S14" s="5" t="s">
        <v>34</v>
      </c>
      <c r="T14" s="5" t="s">
        <v>11</v>
      </c>
      <c r="U14" s="5" t="s">
        <v>12</v>
      </c>
      <c r="V14" s="5" t="s">
        <v>13</v>
      </c>
      <c r="W14" s="5" t="s">
        <v>14</v>
      </c>
      <c r="X14" s="5" t="s">
        <v>15</v>
      </c>
      <c r="Y14" s="5" t="s">
        <v>16</v>
      </c>
      <c r="Z14" s="5" t="s">
        <v>17</v>
      </c>
      <c r="AA14" s="5" t="s">
        <v>25</v>
      </c>
    </row>
    <row r="15" spans="1:27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Q15" s="10"/>
      <c r="R15" s="19"/>
      <c r="S15" s="10"/>
      <c r="T15" s="10"/>
      <c r="U15" s="10"/>
      <c r="V15" s="10"/>
      <c r="W15" s="20"/>
      <c r="X15" s="20"/>
      <c r="Y15" s="21"/>
      <c r="Z15" s="21"/>
      <c r="AA15" s="11"/>
    </row>
    <row r="16" spans="1:27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16.5</v>
      </c>
      <c r="J16" s="12">
        <v>14</v>
      </c>
      <c r="K16" s="12">
        <v>10.166700000000001</v>
      </c>
      <c r="L16" s="12">
        <v>5</v>
      </c>
      <c r="M16" s="12">
        <v>10</v>
      </c>
      <c r="N16" s="12">
        <v>14</v>
      </c>
      <c r="O16" s="12">
        <v>10</v>
      </c>
      <c r="P16" s="13">
        <f>SUM(I16:O16)</f>
        <v>79.666699999999992</v>
      </c>
      <c r="Q16" s="14">
        <v>550000</v>
      </c>
      <c r="R16" s="22" t="s">
        <v>66</v>
      </c>
      <c r="S16" s="22" t="s">
        <v>67</v>
      </c>
      <c r="T16" s="27" t="s">
        <v>66</v>
      </c>
      <c r="U16" s="22" t="s">
        <v>68</v>
      </c>
      <c r="V16" s="28" t="s">
        <v>68</v>
      </c>
      <c r="W16" s="29">
        <v>0.26</v>
      </c>
      <c r="X16" s="28">
        <v>0.5</v>
      </c>
      <c r="Y16" s="30">
        <v>43281</v>
      </c>
      <c r="Z16" s="30">
        <v>43281</v>
      </c>
      <c r="AA16" s="28">
        <f>Q16/(0.7*D16)</f>
        <v>0.36493928737310066</v>
      </c>
    </row>
    <row r="17" spans="1:27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>SUM(F17:G17)</f>
        <v>37</v>
      </c>
      <c r="I17" s="12">
        <v>20.833300000000001</v>
      </c>
      <c r="J17" s="12">
        <v>13.833299999999999</v>
      </c>
      <c r="K17" s="12">
        <v>11.666700000000001</v>
      </c>
      <c r="L17" s="12">
        <v>4.6666999999999996</v>
      </c>
      <c r="M17" s="12">
        <v>5.6666999999999996</v>
      </c>
      <c r="N17" s="12">
        <v>12.333299999999999</v>
      </c>
      <c r="O17" s="12">
        <v>10</v>
      </c>
      <c r="P17" s="13">
        <f>SUM(I17:O17)</f>
        <v>79</v>
      </c>
      <c r="Q17" s="14">
        <v>470000</v>
      </c>
      <c r="R17" s="22" t="s">
        <v>66</v>
      </c>
      <c r="S17" s="22" t="s">
        <v>67</v>
      </c>
      <c r="T17" s="27" t="s">
        <v>66</v>
      </c>
      <c r="U17" s="22" t="s">
        <v>69</v>
      </c>
      <c r="V17" s="28" t="s">
        <v>69</v>
      </c>
      <c r="W17" s="29">
        <v>0.61</v>
      </c>
      <c r="X17" s="28">
        <v>0.9</v>
      </c>
      <c r="Y17" s="30">
        <v>43281</v>
      </c>
      <c r="Z17" s="30">
        <v>43281</v>
      </c>
      <c r="AA17" s="28">
        <f>Q17/(0.7*D17)</f>
        <v>0.8701657202843035</v>
      </c>
    </row>
    <row r="18" spans="1:27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>SUM(F18:G18)</f>
        <v>72</v>
      </c>
      <c r="I18" s="12">
        <v>22.5</v>
      </c>
      <c r="J18" s="12">
        <v>11</v>
      </c>
      <c r="K18" s="12">
        <v>12.666700000000001</v>
      </c>
      <c r="L18" s="12">
        <v>3</v>
      </c>
      <c r="M18" s="12">
        <v>5.3333000000000004</v>
      </c>
      <c r="N18" s="12">
        <v>6.6666999999999996</v>
      </c>
      <c r="O18" s="12">
        <v>7.8333000000000004</v>
      </c>
      <c r="P18" s="13">
        <f>SUM(I18:O18)</f>
        <v>69</v>
      </c>
      <c r="Q18" s="14">
        <v>140000</v>
      </c>
      <c r="R18" s="22" t="s">
        <v>66</v>
      </c>
      <c r="S18" s="22" t="s">
        <v>67</v>
      </c>
      <c r="T18" s="27" t="s">
        <v>66</v>
      </c>
      <c r="U18" s="22" t="s">
        <v>69</v>
      </c>
      <c r="V18" s="28" t="s">
        <v>69</v>
      </c>
      <c r="W18" s="29">
        <v>0.65</v>
      </c>
      <c r="X18" s="28">
        <v>0.9</v>
      </c>
      <c r="Y18" s="30">
        <v>43496</v>
      </c>
      <c r="Z18" s="30">
        <v>43496</v>
      </c>
      <c r="AA18" s="28">
        <v>0.9</v>
      </c>
    </row>
    <row r="19" spans="1:27" x14ac:dyDescent="0.3">
      <c r="A19" s="7" t="s">
        <v>51</v>
      </c>
      <c r="B19" s="7" t="s">
        <v>57</v>
      </c>
      <c r="C19" s="7" t="s">
        <v>63</v>
      </c>
      <c r="D19" s="8">
        <v>558972</v>
      </c>
      <c r="E19" s="8">
        <v>330000</v>
      </c>
      <c r="F19" s="7">
        <v>54</v>
      </c>
      <c r="G19" s="7"/>
      <c r="H19" s="9">
        <f>SUM(F19:G19)</f>
        <v>54</v>
      </c>
      <c r="I19" s="12">
        <v>19</v>
      </c>
      <c r="J19" s="12">
        <v>11.833299999999999</v>
      </c>
      <c r="K19" s="12">
        <v>9.6667000000000005</v>
      </c>
      <c r="L19" s="12">
        <v>4</v>
      </c>
      <c r="M19" s="12">
        <v>7.5</v>
      </c>
      <c r="N19" s="12">
        <v>4.8333000000000004</v>
      </c>
      <c r="O19" s="12">
        <v>9</v>
      </c>
      <c r="P19" s="13">
        <f>SUM(I19:O19)</f>
        <v>65.833300000000008</v>
      </c>
      <c r="Q19" s="14">
        <v>330000</v>
      </c>
      <c r="R19" s="22" t="s">
        <v>66</v>
      </c>
      <c r="S19" s="22" t="s">
        <v>67</v>
      </c>
      <c r="T19" s="27" t="s">
        <v>66</v>
      </c>
      <c r="U19" s="22" t="s">
        <v>69</v>
      </c>
      <c r="V19" s="28" t="s">
        <v>69</v>
      </c>
      <c r="W19" s="29">
        <v>0.59</v>
      </c>
      <c r="X19" s="28">
        <v>0.9</v>
      </c>
      <c r="Y19" s="30">
        <v>43525</v>
      </c>
      <c r="Z19" s="31">
        <v>43555</v>
      </c>
      <c r="AA19" s="28">
        <f>Q19/(0.7*D19)</f>
        <v>0.84338494849218115</v>
      </c>
    </row>
    <row r="20" spans="1:27" x14ac:dyDescent="0.3">
      <c r="A20" s="7" t="s">
        <v>53</v>
      </c>
      <c r="B20" s="7" t="s">
        <v>55</v>
      </c>
      <c r="C20" s="7" t="s">
        <v>65</v>
      </c>
      <c r="D20" s="8">
        <v>588026</v>
      </c>
      <c r="E20" s="8">
        <v>288026</v>
      </c>
      <c r="F20" s="7">
        <v>50</v>
      </c>
      <c r="G20" s="7">
        <v>39</v>
      </c>
      <c r="H20" s="9">
        <f>SUM(F20:G20)</f>
        <v>89</v>
      </c>
      <c r="I20" s="12">
        <v>8.3332999999999995</v>
      </c>
      <c r="J20" s="12">
        <v>13.333299999999999</v>
      </c>
      <c r="K20" s="12">
        <v>5</v>
      </c>
      <c r="L20" s="12">
        <v>4</v>
      </c>
      <c r="M20" s="12">
        <v>9</v>
      </c>
      <c r="N20" s="12">
        <v>7.8333000000000004</v>
      </c>
      <c r="O20" s="12">
        <v>10</v>
      </c>
      <c r="P20" s="13">
        <f>SUM(I20:O20)</f>
        <v>57.499900000000004</v>
      </c>
      <c r="Q20" s="16"/>
      <c r="R20" s="22" t="s">
        <v>66</v>
      </c>
      <c r="S20" s="22" t="s">
        <v>67</v>
      </c>
      <c r="T20" s="27" t="s">
        <v>66</v>
      </c>
      <c r="U20" s="22" t="s">
        <v>69</v>
      </c>
      <c r="V20" s="28"/>
      <c r="W20" s="29">
        <v>0.49</v>
      </c>
      <c r="X20" s="27"/>
      <c r="Y20" s="30">
        <v>43281</v>
      </c>
      <c r="Z20" s="30">
        <v>43281</v>
      </c>
      <c r="AA20" s="27"/>
    </row>
    <row r="21" spans="1:27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>SUM(F21:G21)</f>
        <v>86</v>
      </c>
      <c r="I21" s="12">
        <v>8.8332999999999995</v>
      </c>
      <c r="J21" s="12">
        <v>11.833299999999999</v>
      </c>
      <c r="K21" s="12">
        <v>5.5</v>
      </c>
      <c r="L21" s="12">
        <v>4</v>
      </c>
      <c r="M21" s="12">
        <v>6.5</v>
      </c>
      <c r="N21" s="12">
        <v>12</v>
      </c>
      <c r="O21" s="12">
        <v>8</v>
      </c>
      <c r="P21" s="13">
        <f>SUM(I21:O21)</f>
        <v>56.666600000000003</v>
      </c>
      <c r="Q21" s="16"/>
      <c r="R21" s="22" t="s">
        <v>66</v>
      </c>
      <c r="S21" s="22" t="s">
        <v>67</v>
      </c>
      <c r="T21" s="27" t="s">
        <v>66</v>
      </c>
      <c r="U21" s="22" t="s">
        <v>69</v>
      </c>
      <c r="V21" s="28"/>
      <c r="W21" s="29">
        <v>0.67</v>
      </c>
      <c r="X21" s="27"/>
      <c r="Y21" s="30">
        <v>43281</v>
      </c>
      <c r="Z21" s="30">
        <v>43281</v>
      </c>
      <c r="AA21" s="27"/>
    </row>
    <row r="22" spans="1:27" x14ac:dyDescent="0.3">
      <c r="A22" s="7" t="s">
        <v>50</v>
      </c>
      <c r="B22" s="7" t="s">
        <v>57</v>
      </c>
      <c r="C22" s="7" t="s">
        <v>62</v>
      </c>
      <c r="D22" s="8">
        <v>155471</v>
      </c>
      <c r="E22" s="8">
        <v>100000</v>
      </c>
      <c r="F22" s="7"/>
      <c r="G22" s="7">
        <v>31</v>
      </c>
      <c r="H22" s="9">
        <f>SUM(F22:G22)</f>
        <v>31</v>
      </c>
      <c r="I22" s="12">
        <v>7.8333000000000004</v>
      </c>
      <c r="J22" s="12">
        <v>11.833299999999999</v>
      </c>
      <c r="K22" s="12">
        <v>6.5</v>
      </c>
      <c r="L22" s="12">
        <v>4</v>
      </c>
      <c r="M22" s="12">
        <v>8</v>
      </c>
      <c r="N22" s="12">
        <v>7.6666999999999996</v>
      </c>
      <c r="O22" s="12">
        <v>9.1667000000000005</v>
      </c>
      <c r="P22" s="13">
        <f>SUM(I22:O22)</f>
        <v>55</v>
      </c>
      <c r="Q22" s="14"/>
      <c r="R22" s="22" t="s">
        <v>66</v>
      </c>
      <c r="S22" s="22" t="s">
        <v>67</v>
      </c>
      <c r="T22" s="27" t="s">
        <v>66</v>
      </c>
      <c r="U22" s="22" t="s">
        <v>69</v>
      </c>
      <c r="V22" s="28"/>
      <c r="W22" s="29">
        <v>0.64</v>
      </c>
      <c r="X22" s="28"/>
      <c r="Y22" s="30">
        <v>43555</v>
      </c>
      <c r="Z22" s="30">
        <v>43555</v>
      </c>
      <c r="AA22" s="28"/>
    </row>
    <row r="23" spans="1:27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Q23" s="14">
        <f>SUM(Q16:Q22)</f>
        <v>1490000</v>
      </c>
      <c r="R23" s="22"/>
      <c r="S23" s="22"/>
      <c r="T23" s="11"/>
      <c r="U23" s="7"/>
      <c r="V23" s="11"/>
      <c r="W23" s="23"/>
      <c r="X23" s="11"/>
      <c r="Y23" s="15"/>
      <c r="Z23" s="11"/>
      <c r="AA23" s="11"/>
    </row>
    <row r="24" spans="1:27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4">
        <f>3000000-Q23</f>
        <v>1510000</v>
      </c>
      <c r="R24" s="18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9"/>
      <c r="R25" s="18"/>
      <c r="S25" s="11"/>
      <c r="T25" s="11"/>
      <c r="U25" s="11"/>
      <c r="V25" s="11"/>
      <c r="W25" s="11"/>
      <c r="X25" s="11"/>
      <c r="Y25" s="11"/>
      <c r="Z25" s="11"/>
      <c r="AA25" s="11"/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6:I22">
      <formula1>0</formula1>
      <formula2>30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" sqref="P16:P23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3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0" zoomScaleNormal="90" workbookViewId="0"/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16384" width="9.109375" style="1"/>
  </cols>
  <sheetData>
    <row r="1" spans="1:18" ht="35.25" customHeight="1" x14ac:dyDescent="0.3">
      <c r="A1" s="2" t="s">
        <v>35</v>
      </c>
    </row>
    <row r="2" spans="1:18" ht="12.6" x14ac:dyDescent="0.3">
      <c r="A2" s="1" t="s">
        <v>38</v>
      </c>
      <c r="I2" s="3" t="s">
        <v>36</v>
      </c>
    </row>
    <row r="3" spans="1:18" ht="12.6" x14ac:dyDescent="0.3">
      <c r="A3" s="1" t="s">
        <v>27</v>
      </c>
      <c r="I3" s="4" t="s">
        <v>40</v>
      </c>
    </row>
    <row r="4" spans="1:18" ht="12.6" x14ac:dyDescent="0.3">
      <c r="A4" s="1" t="s">
        <v>41</v>
      </c>
      <c r="I4" s="4" t="s">
        <v>42</v>
      </c>
    </row>
    <row r="5" spans="1:18" ht="12.6" x14ac:dyDescent="0.3">
      <c r="A5" s="1" t="s">
        <v>28</v>
      </c>
      <c r="I5" s="4"/>
    </row>
    <row r="6" spans="1:18" ht="12.6" x14ac:dyDescent="0.3">
      <c r="A6" s="1" t="s">
        <v>39</v>
      </c>
      <c r="I6" s="4"/>
    </row>
    <row r="7" spans="1:18" ht="12.6" x14ac:dyDescent="0.3">
      <c r="A7" s="1" t="s">
        <v>29</v>
      </c>
      <c r="I7" s="4" t="s">
        <v>44</v>
      </c>
    </row>
    <row r="8" spans="1:18" ht="12.6" x14ac:dyDescent="0.3">
      <c r="A8" s="1" t="s">
        <v>30</v>
      </c>
      <c r="I8" s="1" t="s">
        <v>43</v>
      </c>
    </row>
    <row r="10" spans="1:18" ht="12" x14ac:dyDescent="0.3">
      <c r="I10" s="24" t="s">
        <v>37</v>
      </c>
    </row>
    <row r="11" spans="1:18" ht="12" x14ac:dyDescent="0.2">
      <c r="I11" s="25" t="s">
        <v>45</v>
      </c>
    </row>
    <row r="12" spans="1:18" ht="12" x14ac:dyDescent="0.2">
      <c r="I12" s="26" t="s">
        <v>46</v>
      </c>
    </row>
    <row r="13" spans="1:18" ht="12" x14ac:dyDescent="0.3"/>
    <row r="14" spans="1:18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R14" s="1"/>
    </row>
    <row r="15" spans="1:18" ht="12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R15" s="1"/>
    </row>
    <row r="16" spans="1:18" ht="12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15</v>
      </c>
      <c r="J16" s="12">
        <v>15</v>
      </c>
      <c r="K16" s="12">
        <v>10</v>
      </c>
      <c r="L16" s="12">
        <v>5</v>
      </c>
      <c r="M16" s="12">
        <v>10</v>
      </c>
      <c r="N16" s="12">
        <v>15</v>
      </c>
      <c r="O16" s="12">
        <v>10</v>
      </c>
      <c r="P16" s="13">
        <f>SUM(I16:O16)</f>
        <v>80</v>
      </c>
      <c r="R16" s="1"/>
    </row>
    <row r="17" spans="1:18" ht="12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 t="shared" ref="H17:H22" si="0">SUM(F17:G17)</f>
        <v>37</v>
      </c>
      <c r="I17" s="12">
        <v>15</v>
      </c>
      <c r="J17" s="12">
        <v>15</v>
      </c>
      <c r="K17" s="12">
        <v>9</v>
      </c>
      <c r="L17" s="12">
        <v>5</v>
      </c>
      <c r="M17" s="12">
        <v>5</v>
      </c>
      <c r="N17" s="12">
        <v>12</v>
      </c>
      <c r="O17" s="12">
        <v>10</v>
      </c>
      <c r="P17" s="13">
        <f t="shared" ref="P17:P22" si="1">SUM(I17:O17)</f>
        <v>71</v>
      </c>
      <c r="R17" s="1"/>
    </row>
    <row r="18" spans="1:18" ht="12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 t="shared" si="0"/>
        <v>72</v>
      </c>
      <c r="I18" s="12">
        <v>23</v>
      </c>
      <c r="J18" s="12">
        <v>10</v>
      </c>
      <c r="K18" s="12">
        <v>13</v>
      </c>
      <c r="L18" s="12">
        <v>3</v>
      </c>
      <c r="M18" s="12">
        <v>5</v>
      </c>
      <c r="N18" s="12">
        <v>7</v>
      </c>
      <c r="O18" s="12">
        <v>7</v>
      </c>
      <c r="P18" s="13">
        <f t="shared" si="1"/>
        <v>68</v>
      </c>
      <c r="R18" s="1"/>
    </row>
    <row r="19" spans="1:18" ht="12" x14ac:dyDescent="0.3">
      <c r="A19" s="7" t="s">
        <v>50</v>
      </c>
      <c r="B19" s="7" t="s">
        <v>57</v>
      </c>
      <c r="C19" s="7" t="s">
        <v>62</v>
      </c>
      <c r="D19" s="8">
        <v>155471</v>
      </c>
      <c r="E19" s="8">
        <v>100000</v>
      </c>
      <c r="F19" s="7"/>
      <c r="G19" s="7">
        <v>31</v>
      </c>
      <c r="H19" s="9">
        <f t="shared" si="0"/>
        <v>31</v>
      </c>
      <c r="I19" s="12">
        <v>8</v>
      </c>
      <c r="J19" s="12">
        <v>12</v>
      </c>
      <c r="K19" s="12">
        <v>7</v>
      </c>
      <c r="L19" s="12">
        <v>4</v>
      </c>
      <c r="M19" s="12">
        <v>9</v>
      </c>
      <c r="N19" s="12">
        <v>7</v>
      </c>
      <c r="O19" s="12">
        <v>9</v>
      </c>
      <c r="P19" s="13">
        <f t="shared" si="1"/>
        <v>56</v>
      </c>
      <c r="R19" s="1"/>
    </row>
    <row r="20" spans="1:18" ht="12" x14ac:dyDescent="0.3">
      <c r="A20" s="7" t="s">
        <v>51</v>
      </c>
      <c r="B20" s="7" t="s">
        <v>57</v>
      </c>
      <c r="C20" s="7" t="s">
        <v>63</v>
      </c>
      <c r="D20" s="8">
        <v>558972</v>
      </c>
      <c r="E20" s="8">
        <v>330000</v>
      </c>
      <c r="F20" s="7">
        <v>54</v>
      </c>
      <c r="G20" s="7"/>
      <c r="H20" s="9">
        <f t="shared" si="0"/>
        <v>54</v>
      </c>
      <c r="I20" s="12">
        <v>15</v>
      </c>
      <c r="J20" s="12">
        <v>12</v>
      </c>
      <c r="K20" s="12">
        <v>9</v>
      </c>
      <c r="L20" s="12">
        <v>4</v>
      </c>
      <c r="M20" s="12">
        <v>7</v>
      </c>
      <c r="N20" s="12">
        <v>7</v>
      </c>
      <c r="O20" s="12">
        <v>9</v>
      </c>
      <c r="P20" s="13">
        <f t="shared" si="1"/>
        <v>63</v>
      </c>
      <c r="R20" s="1"/>
    </row>
    <row r="21" spans="1:18" ht="12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 t="shared" si="0"/>
        <v>86</v>
      </c>
      <c r="I21" s="12">
        <v>7</v>
      </c>
      <c r="J21" s="12">
        <v>13</v>
      </c>
      <c r="K21" s="12">
        <v>6</v>
      </c>
      <c r="L21" s="12">
        <v>4</v>
      </c>
      <c r="M21" s="12">
        <v>7</v>
      </c>
      <c r="N21" s="12">
        <v>12</v>
      </c>
      <c r="O21" s="12">
        <v>7</v>
      </c>
      <c r="P21" s="13">
        <f t="shared" si="1"/>
        <v>56</v>
      </c>
      <c r="R21" s="1"/>
    </row>
    <row r="22" spans="1:18" ht="12" x14ac:dyDescent="0.3">
      <c r="A22" s="7" t="s">
        <v>53</v>
      </c>
      <c r="B22" s="7" t="s">
        <v>55</v>
      </c>
      <c r="C22" s="7" t="s">
        <v>65</v>
      </c>
      <c r="D22" s="8">
        <v>588026</v>
      </c>
      <c r="E22" s="8">
        <v>288026</v>
      </c>
      <c r="F22" s="7">
        <v>50</v>
      </c>
      <c r="G22" s="7">
        <v>39</v>
      </c>
      <c r="H22" s="9">
        <f t="shared" si="0"/>
        <v>89</v>
      </c>
      <c r="I22" s="12">
        <v>9</v>
      </c>
      <c r="J22" s="12">
        <v>15</v>
      </c>
      <c r="K22" s="12">
        <v>5</v>
      </c>
      <c r="L22" s="12">
        <v>4</v>
      </c>
      <c r="M22" s="12">
        <v>9</v>
      </c>
      <c r="N22" s="12">
        <v>7</v>
      </c>
      <c r="O22" s="12">
        <v>10</v>
      </c>
      <c r="P22" s="13">
        <f t="shared" si="1"/>
        <v>59</v>
      </c>
      <c r="R22" s="1"/>
    </row>
    <row r="23" spans="1:18" ht="12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R23" s="1"/>
    </row>
    <row r="24" spans="1:18" ht="12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"/>
    </row>
    <row r="25" spans="1:18" ht="1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1"/>
    </row>
    <row r="26" spans="1:18" ht="12" x14ac:dyDescent="0.3"/>
  </sheetData>
  <dataValidations count="7">
    <dataValidation type="whole" showInputMessage="1" showErrorMessage="1" errorTitle="ZNOVU A LÉPE" error="To je móóóóóóc!!!!" sqref="P16:P23">
      <formula1>0</formula1>
      <formula2>100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I16:I22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0" zoomScaleNormal="90" workbookViewId="0">
      <selection activeCell="I16" sqref="I16:O22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16384" width="9.109375" style="1"/>
  </cols>
  <sheetData>
    <row r="1" spans="1:18" ht="35.25" customHeight="1" x14ac:dyDescent="0.3">
      <c r="A1" s="2" t="s">
        <v>35</v>
      </c>
    </row>
    <row r="2" spans="1:18" ht="12.6" x14ac:dyDescent="0.3">
      <c r="A2" s="1" t="s">
        <v>38</v>
      </c>
      <c r="I2" s="3" t="s">
        <v>36</v>
      </c>
    </row>
    <row r="3" spans="1:18" ht="12.6" x14ac:dyDescent="0.3">
      <c r="A3" s="1" t="s">
        <v>27</v>
      </c>
      <c r="I3" s="4" t="s">
        <v>40</v>
      </c>
    </row>
    <row r="4" spans="1:18" ht="12.6" x14ac:dyDescent="0.3">
      <c r="A4" s="1" t="s">
        <v>41</v>
      </c>
      <c r="I4" s="4" t="s">
        <v>42</v>
      </c>
    </row>
    <row r="5" spans="1:18" ht="12.6" x14ac:dyDescent="0.3">
      <c r="A5" s="1" t="s">
        <v>28</v>
      </c>
      <c r="I5" s="4"/>
    </row>
    <row r="6" spans="1:18" ht="12.6" x14ac:dyDescent="0.3">
      <c r="A6" s="1" t="s">
        <v>39</v>
      </c>
      <c r="I6" s="4"/>
    </row>
    <row r="7" spans="1:18" ht="12.6" x14ac:dyDescent="0.3">
      <c r="A7" s="1" t="s">
        <v>29</v>
      </c>
      <c r="I7" s="4" t="s">
        <v>44</v>
      </c>
    </row>
    <row r="8" spans="1:18" ht="12.6" x14ac:dyDescent="0.3">
      <c r="A8" s="1" t="s">
        <v>30</v>
      </c>
      <c r="I8" s="1" t="s">
        <v>43</v>
      </c>
    </row>
    <row r="10" spans="1:18" ht="12" x14ac:dyDescent="0.3">
      <c r="I10" s="24" t="s">
        <v>37</v>
      </c>
    </row>
    <row r="11" spans="1:18" ht="12" x14ac:dyDescent="0.2">
      <c r="I11" s="25" t="s">
        <v>45</v>
      </c>
    </row>
    <row r="12" spans="1:18" ht="12" x14ac:dyDescent="0.2">
      <c r="I12" s="26" t="s">
        <v>46</v>
      </c>
    </row>
    <row r="13" spans="1:18" ht="12" x14ac:dyDescent="0.3"/>
    <row r="14" spans="1:18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R14" s="1"/>
    </row>
    <row r="15" spans="1:18" ht="12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R15" s="1"/>
    </row>
    <row r="16" spans="1:18" ht="12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15</v>
      </c>
      <c r="J16" s="12">
        <v>13</v>
      </c>
      <c r="K16" s="12">
        <v>10</v>
      </c>
      <c r="L16" s="12">
        <v>5</v>
      </c>
      <c r="M16" s="12">
        <v>10</v>
      </c>
      <c r="N16" s="12">
        <v>15</v>
      </c>
      <c r="O16" s="12">
        <v>10</v>
      </c>
      <c r="P16" s="13">
        <f>SUM(I16:O16)</f>
        <v>78</v>
      </c>
      <c r="R16" s="1"/>
    </row>
    <row r="17" spans="1:18" ht="12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 t="shared" ref="H17:H22" si="0">SUM(F17:G17)</f>
        <v>37</v>
      </c>
      <c r="I17" s="12">
        <v>20</v>
      </c>
      <c r="J17" s="12">
        <v>13</v>
      </c>
      <c r="K17" s="12">
        <v>12</v>
      </c>
      <c r="L17" s="12">
        <v>5</v>
      </c>
      <c r="M17" s="12">
        <v>6</v>
      </c>
      <c r="N17" s="12">
        <v>14</v>
      </c>
      <c r="O17" s="12">
        <v>10</v>
      </c>
      <c r="P17" s="13">
        <f t="shared" ref="P17:P22" si="1">SUM(I17:O17)</f>
        <v>80</v>
      </c>
      <c r="R17" s="1"/>
    </row>
    <row r="18" spans="1:18" ht="12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 t="shared" si="0"/>
        <v>72</v>
      </c>
      <c r="I18" s="12">
        <v>20</v>
      </c>
      <c r="J18" s="12">
        <v>11</v>
      </c>
      <c r="K18" s="12">
        <v>13</v>
      </c>
      <c r="L18" s="12">
        <v>3</v>
      </c>
      <c r="M18" s="12">
        <v>6</v>
      </c>
      <c r="N18" s="12">
        <v>8</v>
      </c>
      <c r="O18" s="12">
        <v>9</v>
      </c>
      <c r="P18" s="13">
        <f t="shared" si="1"/>
        <v>70</v>
      </c>
      <c r="R18" s="1"/>
    </row>
    <row r="19" spans="1:18" ht="12" x14ac:dyDescent="0.3">
      <c r="A19" s="7" t="s">
        <v>50</v>
      </c>
      <c r="B19" s="7" t="s">
        <v>57</v>
      </c>
      <c r="C19" s="7" t="s">
        <v>62</v>
      </c>
      <c r="D19" s="8">
        <v>155471</v>
      </c>
      <c r="E19" s="8">
        <v>100000</v>
      </c>
      <c r="F19" s="7"/>
      <c r="G19" s="7">
        <v>31</v>
      </c>
      <c r="H19" s="9">
        <f t="shared" si="0"/>
        <v>31</v>
      </c>
      <c r="I19" s="12">
        <v>5</v>
      </c>
      <c r="J19" s="12">
        <v>11</v>
      </c>
      <c r="K19" s="12">
        <v>5</v>
      </c>
      <c r="L19" s="12">
        <v>4</v>
      </c>
      <c r="M19" s="12">
        <v>9</v>
      </c>
      <c r="N19" s="12">
        <v>9</v>
      </c>
      <c r="O19" s="12">
        <v>9</v>
      </c>
      <c r="P19" s="13">
        <f t="shared" si="1"/>
        <v>52</v>
      </c>
      <c r="R19" s="1"/>
    </row>
    <row r="20" spans="1:18" ht="12" x14ac:dyDescent="0.3">
      <c r="A20" s="7" t="s">
        <v>51</v>
      </c>
      <c r="B20" s="7" t="s">
        <v>57</v>
      </c>
      <c r="C20" s="7" t="s">
        <v>63</v>
      </c>
      <c r="D20" s="8">
        <v>558972</v>
      </c>
      <c r="E20" s="8">
        <v>330000</v>
      </c>
      <c r="F20" s="7">
        <v>54</v>
      </c>
      <c r="G20" s="7"/>
      <c r="H20" s="9">
        <f t="shared" si="0"/>
        <v>54</v>
      </c>
      <c r="I20" s="12">
        <v>20</v>
      </c>
      <c r="J20" s="12">
        <v>11</v>
      </c>
      <c r="K20" s="12">
        <v>9</v>
      </c>
      <c r="L20" s="12">
        <v>4</v>
      </c>
      <c r="M20" s="12">
        <v>8</v>
      </c>
      <c r="N20" s="12">
        <v>4</v>
      </c>
      <c r="O20" s="12">
        <v>9</v>
      </c>
      <c r="P20" s="13">
        <f t="shared" si="1"/>
        <v>65</v>
      </c>
      <c r="R20" s="1"/>
    </row>
    <row r="21" spans="1:18" ht="12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 t="shared" si="0"/>
        <v>86</v>
      </c>
      <c r="I21" s="12">
        <v>7</v>
      </c>
      <c r="J21" s="12">
        <v>12</v>
      </c>
      <c r="K21" s="12">
        <v>6</v>
      </c>
      <c r="L21" s="12">
        <v>4</v>
      </c>
      <c r="M21" s="12">
        <v>6</v>
      </c>
      <c r="N21" s="12">
        <v>12</v>
      </c>
      <c r="O21" s="12">
        <v>8</v>
      </c>
      <c r="P21" s="13">
        <f t="shared" si="1"/>
        <v>55</v>
      </c>
      <c r="R21" s="1"/>
    </row>
    <row r="22" spans="1:18" ht="12" x14ac:dyDescent="0.3">
      <c r="A22" s="7" t="s">
        <v>53</v>
      </c>
      <c r="B22" s="7" t="s">
        <v>55</v>
      </c>
      <c r="C22" s="7" t="s">
        <v>65</v>
      </c>
      <c r="D22" s="8">
        <v>588026</v>
      </c>
      <c r="E22" s="8">
        <v>288026</v>
      </c>
      <c r="F22" s="7">
        <v>50</v>
      </c>
      <c r="G22" s="7">
        <v>39</v>
      </c>
      <c r="H22" s="9">
        <f t="shared" si="0"/>
        <v>89</v>
      </c>
      <c r="I22" s="12">
        <v>5</v>
      </c>
      <c r="J22" s="12">
        <v>13</v>
      </c>
      <c r="K22" s="12">
        <v>5</v>
      </c>
      <c r="L22" s="12">
        <v>4</v>
      </c>
      <c r="M22" s="12">
        <v>9</v>
      </c>
      <c r="N22" s="12">
        <v>9</v>
      </c>
      <c r="O22" s="12">
        <v>10</v>
      </c>
      <c r="P22" s="13">
        <f t="shared" si="1"/>
        <v>55</v>
      </c>
      <c r="R22" s="1"/>
    </row>
    <row r="23" spans="1:18" ht="12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R23" s="1"/>
    </row>
    <row r="24" spans="1:18" ht="12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"/>
    </row>
    <row r="25" spans="1:18" ht="1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1"/>
    </row>
    <row r="26" spans="1:18" ht="12" x14ac:dyDescent="0.3"/>
  </sheetData>
  <dataValidations count="7">
    <dataValidation type="whole" allowBlank="1" showInputMessage="1" showErrorMessage="1" errorTitle="ZNOVU A LÉPE" error="To je móóóóóóc!!!!" sqref="I16:I22">
      <formula1>0</formula1>
      <formula2>30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" sqref="P16:P2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0" zoomScaleNormal="90" workbookViewId="0">
      <selection activeCell="K21" sqref="K21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16384" width="9.109375" style="1"/>
  </cols>
  <sheetData>
    <row r="1" spans="1:18" ht="35.25" customHeight="1" x14ac:dyDescent="0.3">
      <c r="A1" s="2" t="s">
        <v>35</v>
      </c>
    </row>
    <row r="2" spans="1:18" ht="12.6" x14ac:dyDescent="0.3">
      <c r="A2" s="1" t="s">
        <v>38</v>
      </c>
      <c r="I2" s="3" t="s">
        <v>36</v>
      </c>
    </row>
    <row r="3" spans="1:18" ht="12.6" x14ac:dyDescent="0.3">
      <c r="A3" s="1" t="s">
        <v>27</v>
      </c>
      <c r="I3" s="4" t="s">
        <v>40</v>
      </c>
    </row>
    <row r="4" spans="1:18" ht="12.6" x14ac:dyDescent="0.3">
      <c r="A4" s="1" t="s">
        <v>41</v>
      </c>
      <c r="I4" s="4" t="s">
        <v>42</v>
      </c>
    </row>
    <row r="5" spans="1:18" ht="12.6" x14ac:dyDescent="0.3">
      <c r="A5" s="1" t="s">
        <v>28</v>
      </c>
      <c r="I5" s="4"/>
    </row>
    <row r="6" spans="1:18" ht="12.6" x14ac:dyDescent="0.3">
      <c r="A6" s="1" t="s">
        <v>39</v>
      </c>
      <c r="I6" s="4"/>
    </row>
    <row r="7" spans="1:18" ht="12.6" x14ac:dyDescent="0.3">
      <c r="A7" s="1" t="s">
        <v>29</v>
      </c>
      <c r="I7" s="4" t="s">
        <v>44</v>
      </c>
    </row>
    <row r="8" spans="1:18" ht="12.6" x14ac:dyDescent="0.3">
      <c r="A8" s="1" t="s">
        <v>30</v>
      </c>
      <c r="I8" s="1" t="s">
        <v>43</v>
      </c>
    </row>
    <row r="10" spans="1:18" ht="12" x14ac:dyDescent="0.3">
      <c r="I10" s="24" t="s">
        <v>37</v>
      </c>
    </row>
    <row r="11" spans="1:18" ht="12" x14ac:dyDescent="0.2">
      <c r="I11" s="25" t="s">
        <v>45</v>
      </c>
    </row>
    <row r="12" spans="1:18" ht="12" x14ac:dyDescent="0.2">
      <c r="I12" s="26" t="s">
        <v>46</v>
      </c>
    </row>
    <row r="13" spans="1:18" ht="12" x14ac:dyDescent="0.3"/>
    <row r="14" spans="1:18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R14" s="1"/>
    </row>
    <row r="15" spans="1:18" ht="12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R15" s="1"/>
    </row>
    <row r="16" spans="1:18" ht="12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15</v>
      </c>
      <c r="J16" s="12">
        <v>13</v>
      </c>
      <c r="K16" s="12">
        <v>10</v>
      </c>
      <c r="L16" s="12">
        <v>5</v>
      </c>
      <c r="M16" s="12">
        <v>10</v>
      </c>
      <c r="N16" s="12">
        <v>15</v>
      </c>
      <c r="O16" s="12">
        <v>10</v>
      </c>
      <c r="P16" s="13">
        <f>SUM(I16:O16)</f>
        <v>78</v>
      </c>
      <c r="R16" s="1"/>
    </row>
    <row r="17" spans="1:18" ht="12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 t="shared" ref="H17:H22" si="0">SUM(F17:G17)</f>
        <v>37</v>
      </c>
      <c r="I17" s="12">
        <v>21</v>
      </c>
      <c r="J17" s="12">
        <v>13</v>
      </c>
      <c r="K17" s="12">
        <v>12</v>
      </c>
      <c r="L17" s="12">
        <v>5</v>
      </c>
      <c r="M17" s="12">
        <v>6</v>
      </c>
      <c r="N17" s="12">
        <v>14</v>
      </c>
      <c r="O17" s="12">
        <v>10</v>
      </c>
      <c r="P17" s="13">
        <f t="shared" ref="P17:P22" si="1">SUM(I17:O17)</f>
        <v>81</v>
      </c>
      <c r="R17" s="1"/>
    </row>
    <row r="18" spans="1:18" ht="12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 t="shared" si="0"/>
        <v>72</v>
      </c>
      <c r="I18" s="12">
        <v>22</v>
      </c>
      <c r="J18" s="12">
        <v>11</v>
      </c>
      <c r="K18" s="12">
        <v>13</v>
      </c>
      <c r="L18" s="12">
        <v>3</v>
      </c>
      <c r="M18" s="12">
        <v>6</v>
      </c>
      <c r="N18" s="12">
        <v>8</v>
      </c>
      <c r="O18" s="12">
        <v>9</v>
      </c>
      <c r="P18" s="13">
        <f t="shared" si="1"/>
        <v>72</v>
      </c>
      <c r="R18" s="1"/>
    </row>
    <row r="19" spans="1:18" ht="12" x14ac:dyDescent="0.3">
      <c r="A19" s="7" t="s">
        <v>50</v>
      </c>
      <c r="B19" s="7" t="s">
        <v>57</v>
      </c>
      <c r="C19" s="7" t="s">
        <v>62</v>
      </c>
      <c r="D19" s="8">
        <v>155471</v>
      </c>
      <c r="E19" s="8">
        <v>100000</v>
      </c>
      <c r="F19" s="7"/>
      <c r="G19" s="7">
        <v>31</v>
      </c>
      <c r="H19" s="9">
        <f t="shared" si="0"/>
        <v>31</v>
      </c>
      <c r="I19" s="12">
        <v>5</v>
      </c>
      <c r="J19" s="12">
        <v>11</v>
      </c>
      <c r="K19" s="12">
        <v>6</v>
      </c>
      <c r="L19" s="12">
        <v>4</v>
      </c>
      <c r="M19" s="12">
        <v>4</v>
      </c>
      <c r="N19" s="12">
        <v>9</v>
      </c>
      <c r="O19" s="12">
        <v>9</v>
      </c>
      <c r="P19" s="13">
        <f t="shared" si="1"/>
        <v>48</v>
      </c>
      <c r="R19" s="1"/>
    </row>
    <row r="20" spans="1:18" ht="12" x14ac:dyDescent="0.3">
      <c r="A20" s="7" t="s">
        <v>51</v>
      </c>
      <c r="B20" s="7" t="s">
        <v>57</v>
      </c>
      <c r="C20" s="7" t="s">
        <v>63</v>
      </c>
      <c r="D20" s="8">
        <v>558972</v>
      </c>
      <c r="E20" s="8">
        <v>330000</v>
      </c>
      <c r="F20" s="7">
        <v>54</v>
      </c>
      <c r="G20" s="7"/>
      <c r="H20" s="9">
        <f t="shared" si="0"/>
        <v>54</v>
      </c>
      <c r="I20" s="12">
        <v>15</v>
      </c>
      <c r="J20" s="12">
        <v>11</v>
      </c>
      <c r="K20" s="12">
        <v>15</v>
      </c>
      <c r="L20" s="12">
        <v>4</v>
      </c>
      <c r="M20" s="12">
        <v>8</v>
      </c>
      <c r="N20" s="12">
        <v>4</v>
      </c>
      <c r="O20" s="12">
        <v>8</v>
      </c>
      <c r="P20" s="13">
        <f t="shared" si="1"/>
        <v>65</v>
      </c>
      <c r="R20" s="1"/>
    </row>
    <row r="21" spans="1:18" ht="12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 t="shared" si="0"/>
        <v>86</v>
      </c>
      <c r="I21" s="12">
        <v>7</v>
      </c>
      <c r="J21" s="12">
        <v>12</v>
      </c>
      <c r="K21" s="12">
        <v>5</v>
      </c>
      <c r="L21" s="12">
        <v>4</v>
      </c>
      <c r="M21" s="12">
        <v>6</v>
      </c>
      <c r="N21" s="12">
        <v>12</v>
      </c>
      <c r="O21" s="12">
        <v>9</v>
      </c>
      <c r="P21" s="13">
        <f t="shared" si="1"/>
        <v>55</v>
      </c>
      <c r="R21" s="1"/>
    </row>
    <row r="22" spans="1:18" ht="12" x14ac:dyDescent="0.3">
      <c r="A22" s="7" t="s">
        <v>53</v>
      </c>
      <c r="B22" s="7" t="s">
        <v>55</v>
      </c>
      <c r="C22" s="7" t="s">
        <v>65</v>
      </c>
      <c r="D22" s="8">
        <v>588026</v>
      </c>
      <c r="E22" s="8">
        <v>288026</v>
      </c>
      <c r="F22" s="7">
        <v>50</v>
      </c>
      <c r="G22" s="7">
        <v>39</v>
      </c>
      <c r="H22" s="9">
        <f t="shared" si="0"/>
        <v>89</v>
      </c>
      <c r="I22" s="12">
        <v>5</v>
      </c>
      <c r="J22" s="12">
        <v>12</v>
      </c>
      <c r="K22" s="12">
        <v>4</v>
      </c>
      <c r="L22" s="12">
        <v>4</v>
      </c>
      <c r="M22" s="12">
        <v>9</v>
      </c>
      <c r="N22" s="12">
        <v>9</v>
      </c>
      <c r="O22" s="12">
        <v>10</v>
      </c>
      <c r="P22" s="13">
        <f t="shared" si="1"/>
        <v>53</v>
      </c>
      <c r="R22" s="1"/>
    </row>
    <row r="23" spans="1:18" ht="12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R23" s="1"/>
    </row>
    <row r="24" spans="1:18" ht="12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"/>
    </row>
    <row r="25" spans="1:18" ht="1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1"/>
    </row>
    <row r="26" spans="1:18" ht="12" x14ac:dyDescent="0.3"/>
  </sheetData>
  <dataValidations count="7">
    <dataValidation type="whole" showInputMessage="1" showErrorMessage="1" errorTitle="ZNOVU A LÉPE" error="To je móóóóóóc!!!!" sqref="P16:P23">
      <formula1>0</formula1>
      <formula2>100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I16:I22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0" zoomScaleNormal="90" workbookViewId="0">
      <selection activeCell="I16" sqref="I16:O22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16384" width="9.109375" style="1"/>
  </cols>
  <sheetData>
    <row r="1" spans="1:18" ht="35.25" customHeight="1" x14ac:dyDescent="0.3">
      <c r="A1" s="2" t="s">
        <v>35</v>
      </c>
    </row>
    <row r="2" spans="1:18" ht="12.6" x14ac:dyDescent="0.3">
      <c r="A2" s="1" t="s">
        <v>38</v>
      </c>
      <c r="I2" s="3" t="s">
        <v>36</v>
      </c>
    </row>
    <row r="3" spans="1:18" ht="12.6" x14ac:dyDescent="0.3">
      <c r="A3" s="1" t="s">
        <v>27</v>
      </c>
      <c r="I3" s="4" t="s">
        <v>40</v>
      </c>
    </row>
    <row r="4" spans="1:18" ht="12.6" x14ac:dyDescent="0.3">
      <c r="A4" s="1" t="s">
        <v>41</v>
      </c>
      <c r="I4" s="4" t="s">
        <v>42</v>
      </c>
    </row>
    <row r="5" spans="1:18" ht="12.6" x14ac:dyDescent="0.3">
      <c r="A5" s="1" t="s">
        <v>28</v>
      </c>
      <c r="I5" s="4"/>
    </row>
    <row r="6" spans="1:18" ht="12.6" x14ac:dyDescent="0.3">
      <c r="A6" s="1" t="s">
        <v>39</v>
      </c>
      <c r="I6" s="4"/>
    </row>
    <row r="7" spans="1:18" ht="12.6" x14ac:dyDescent="0.3">
      <c r="A7" s="1" t="s">
        <v>29</v>
      </c>
      <c r="I7" s="4" t="s">
        <v>44</v>
      </c>
    </row>
    <row r="8" spans="1:18" ht="12.6" x14ac:dyDescent="0.3">
      <c r="A8" s="1" t="s">
        <v>30</v>
      </c>
      <c r="I8" s="1" t="s">
        <v>43</v>
      </c>
    </row>
    <row r="10" spans="1:18" ht="12" x14ac:dyDescent="0.3">
      <c r="I10" s="24" t="s">
        <v>37</v>
      </c>
    </row>
    <row r="11" spans="1:18" ht="12" x14ac:dyDescent="0.2">
      <c r="I11" s="25" t="s">
        <v>45</v>
      </c>
    </row>
    <row r="12" spans="1:18" ht="12" x14ac:dyDescent="0.2">
      <c r="I12" s="26" t="s">
        <v>46</v>
      </c>
    </row>
    <row r="13" spans="1:18" ht="12" x14ac:dyDescent="0.3"/>
    <row r="14" spans="1:18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R14" s="1"/>
    </row>
    <row r="15" spans="1:18" ht="12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R15" s="1"/>
    </row>
    <row r="16" spans="1:18" ht="12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22</v>
      </c>
      <c r="J16" s="12">
        <v>15</v>
      </c>
      <c r="K16" s="12">
        <v>10</v>
      </c>
      <c r="L16" s="12">
        <v>5</v>
      </c>
      <c r="M16" s="12">
        <v>10</v>
      </c>
      <c r="N16" s="12">
        <v>10</v>
      </c>
      <c r="O16" s="12">
        <v>10</v>
      </c>
      <c r="P16" s="13">
        <f>SUM(I16:O16)</f>
        <v>82</v>
      </c>
      <c r="R16" s="1"/>
    </row>
    <row r="17" spans="1:18" ht="12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 t="shared" ref="H17:H22" si="0">SUM(F17:G17)</f>
        <v>37</v>
      </c>
      <c r="I17" s="12">
        <v>30</v>
      </c>
      <c r="J17" s="12">
        <v>15</v>
      </c>
      <c r="K17" s="12">
        <v>15</v>
      </c>
      <c r="L17" s="12">
        <v>4</v>
      </c>
      <c r="M17" s="12">
        <v>7</v>
      </c>
      <c r="N17" s="12">
        <v>10</v>
      </c>
      <c r="O17" s="12">
        <v>10</v>
      </c>
      <c r="P17" s="13">
        <f t="shared" ref="P17:P22" si="1">SUM(I17:O17)</f>
        <v>91</v>
      </c>
      <c r="R17" s="1"/>
    </row>
    <row r="18" spans="1:18" ht="12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 t="shared" si="0"/>
        <v>72</v>
      </c>
      <c r="I18" s="12">
        <v>26</v>
      </c>
      <c r="J18" s="12">
        <v>13</v>
      </c>
      <c r="K18" s="12">
        <v>11</v>
      </c>
      <c r="L18" s="12">
        <v>3</v>
      </c>
      <c r="M18" s="12">
        <v>5</v>
      </c>
      <c r="N18" s="12">
        <v>7</v>
      </c>
      <c r="O18" s="12">
        <v>8</v>
      </c>
      <c r="P18" s="13">
        <f t="shared" si="1"/>
        <v>73</v>
      </c>
      <c r="R18" s="1"/>
    </row>
    <row r="19" spans="1:18" ht="12" x14ac:dyDescent="0.3">
      <c r="A19" s="7" t="s">
        <v>50</v>
      </c>
      <c r="B19" s="7" t="s">
        <v>57</v>
      </c>
      <c r="C19" s="7" t="s">
        <v>62</v>
      </c>
      <c r="D19" s="8">
        <v>155471</v>
      </c>
      <c r="E19" s="8">
        <v>100000</v>
      </c>
      <c r="F19" s="7"/>
      <c r="G19" s="7">
        <v>31</v>
      </c>
      <c r="H19" s="9">
        <f t="shared" si="0"/>
        <v>31</v>
      </c>
      <c r="I19" s="12">
        <v>9</v>
      </c>
      <c r="J19" s="12">
        <v>13</v>
      </c>
      <c r="K19" s="12">
        <v>7</v>
      </c>
      <c r="L19" s="12">
        <v>4</v>
      </c>
      <c r="M19" s="12">
        <v>9</v>
      </c>
      <c r="N19" s="12">
        <v>9</v>
      </c>
      <c r="O19" s="12">
        <v>9</v>
      </c>
      <c r="P19" s="13">
        <f t="shared" si="1"/>
        <v>60</v>
      </c>
      <c r="R19" s="1"/>
    </row>
    <row r="20" spans="1:18" ht="12" x14ac:dyDescent="0.3">
      <c r="A20" s="7" t="s">
        <v>51</v>
      </c>
      <c r="B20" s="7" t="s">
        <v>57</v>
      </c>
      <c r="C20" s="7" t="s">
        <v>63</v>
      </c>
      <c r="D20" s="8">
        <v>558972</v>
      </c>
      <c r="E20" s="8">
        <v>330000</v>
      </c>
      <c r="F20" s="7">
        <v>54</v>
      </c>
      <c r="G20" s="7"/>
      <c r="H20" s="9">
        <f t="shared" si="0"/>
        <v>54</v>
      </c>
      <c r="I20" s="12">
        <v>26</v>
      </c>
      <c r="J20" s="12">
        <v>13</v>
      </c>
      <c r="K20" s="12">
        <v>12</v>
      </c>
      <c r="L20" s="12">
        <v>4</v>
      </c>
      <c r="M20" s="12">
        <v>9</v>
      </c>
      <c r="N20" s="12">
        <v>9</v>
      </c>
      <c r="O20" s="12">
        <v>9</v>
      </c>
      <c r="P20" s="13">
        <f t="shared" si="1"/>
        <v>82</v>
      </c>
      <c r="R20" s="1"/>
    </row>
    <row r="21" spans="1:18" ht="12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 t="shared" si="0"/>
        <v>86</v>
      </c>
      <c r="I21" s="12">
        <v>8</v>
      </c>
      <c r="J21" s="12">
        <v>12</v>
      </c>
      <c r="K21" s="12">
        <v>6</v>
      </c>
      <c r="L21" s="12">
        <v>4</v>
      </c>
      <c r="M21" s="12">
        <v>6</v>
      </c>
      <c r="N21" s="12">
        <v>12</v>
      </c>
      <c r="O21" s="12">
        <v>8</v>
      </c>
      <c r="P21" s="13">
        <f t="shared" si="1"/>
        <v>56</v>
      </c>
      <c r="R21" s="1"/>
    </row>
    <row r="22" spans="1:18" ht="12" x14ac:dyDescent="0.3">
      <c r="A22" s="7" t="s">
        <v>53</v>
      </c>
      <c r="B22" s="7" t="s">
        <v>55</v>
      </c>
      <c r="C22" s="7" t="s">
        <v>65</v>
      </c>
      <c r="D22" s="8">
        <v>588026</v>
      </c>
      <c r="E22" s="8">
        <v>288026</v>
      </c>
      <c r="F22" s="7">
        <v>50</v>
      </c>
      <c r="G22" s="7">
        <v>39</v>
      </c>
      <c r="H22" s="9">
        <f t="shared" si="0"/>
        <v>89</v>
      </c>
      <c r="I22" s="12">
        <v>8</v>
      </c>
      <c r="J22" s="12">
        <v>13</v>
      </c>
      <c r="K22" s="12">
        <v>7</v>
      </c>
      <c r="L22" s="12">
        <v>4</v>
      </c>
      <c r="M22" s="12">
        <v>9</v>
      </c>
      <c r="N22" s="12">
        <v>9</v>
      </c>
      <c r="O22" s="12">
        <v>10</v>
      </c>
      <c r="P22" s="13">
        <f t="shared" si="1"/>
        <v>60</v>
      </c>
      <c r="R22" s="1"/>
    </row>
    <row r="23" spans="1:18" ht="12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R23" s="1"/>
    </row>
    <row r="24" spans="1:18" ht="12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"/>
    </row>
    <row r="25" spans="1:18" ht="1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1"/>
    </row>
    <row r="26" spans="1:18" ht="12" x14ac:dyDescent="0.3"/>
  </sheetData>
  <dataValidations count="7">
    <dataValidation type="whole" showInputMessage="1" showErrorMessage="1" errorTitle="ZNOVU A LÉPE" error="To je móóóóóóc!!!!" sqref="P16:P23">
      <formula1>0</formula1>
      <formula2>100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I16:I22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0" zoomScaleNormal="90" workbookViewId="0">
      <selection activeCell="I16" sqref="I16:O22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16384" width="9.109375" style="1"/>
  </cols>
  <sheetData>
    <row r="1" spans="1:18" ht="35.25" customHeight="1" x14ac:dyDescent="0.3">
      <c r="A1" s="2" t="s">
        <v>35</v>
      </c>
    </row>
    <row r="2" spans="1:18" ht="12.6" x14ac:dyDescent="0.3">
      <c r="A2" s="1" t="s">
        <v>38</v>
      </c>
      <c r="I2" s="3" t="s">
        <v>36</v>
      </c>
    </row>
    <row r="3" spans="1:18" ht="12.6" x14ac:dyDescent="0.3">
      <c r="A3" s="1" t="s">
        <v>27</v>
      </c>
      <c r="I3" s="4" t="s">
        <v>40</v>
      </c>
    </row>
    <row r="4" spans="1:18" ht="12.6" x14ac:dyDescent="0.3">
      <c r="A4" s="1" t="s">
        <v>41</v>
      </c>
      <c r="I4" s="4" t="s">
        <v>42</v>
      </c>
    </row>
    <row r="5" spans="1:18" ht="12.6" x14ac:dyDescent="0.3">
      <c r="A5" s="1" t="s">
        <v>28</v>
      </c>
      <c r="I5" s="4"/>
    </row>
    <row r="6" spans="1:18" ht="12.6" x14ac:dyDescent="0.3">
      <c r="A6" s="1" t="s">
        <v>39</v>
      </c>
      <c r="I6" s="4"/>
    </row>
    <row r="7" spans="1:18" ht="12.6" x14ac:dyDescent="0.3">
      <c r="A7" s="1" t="s">
        <v>29</v>
      </c>
      <c r="I7" s="4" t="s">
        <v>44</v>
      </c>
    </row>
    <row r="8" spans="1:18" ht="12.6" x14ac:dyDescent="0.3">
      <c r="A8" s="1" t="s">
        <v>30</v>
      </c>
      <c r="I8" s="1" t="s">
        <v>43</v>
      </c>
    </row>
    <row r="10" spans="1:18" ht="12" x14ac:dyDescent="0.3">
      <c r="I10" s="24" t="s">
        <v>37</v>
      </c>
    </row>
    <row r="11" spans="1:18" ht="12" x14ac:dyDescent="0.2">
      <c r="I11" s="25" t="s">
        <v>45</v>
      </c>
    </row>
    <row r="12" spans="1:18" ht="12" x14ac:dyDescent="0.2">
      <c r="I12" s="26" t="s">
        <v>46</v>
      </c>
    </row>
    <row r="13" spans="1:18" ht="12" x14ac:dyDescent="0.3"/>
    <row r="14" spans="1:18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R14" s="1"/>
    </row>
    <row r="15" spans="1:18" ht="12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R15" s="1"/>
    </row>
    <row r="16" spans="1:18" ht="12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15</v>
      </c>
      <c r="J16" s="12">
        <v>14</v>
      </c>
      <c r="K16" s="12">
        <v>12</v>
      </c>
      <c r="L16" s="12">
        <v>5</v>
      </c>
      <c r="M16" s="12">
        <v>10</v>
      </c>
      <c r="N16" s="12">
        <v>14</v>
      </c>
      <c r="O16" s="12">
        <v>10</v>
      </c>
      <c r="P16" s="13">
        <f>SUM(I16:O16)</f>
        <v>80</v>
      </c>
      <c r="R16" s="1"/>
    </row>
    <row r="17" spans="1:18" ht="12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 t="shared" ref="H17:H22" si="0">SUM(F17:G17)</f>
        <v>37</v>
      </c>
      <c r="I17" s="12">
        <v>27</v>
      </c>
      <c r="J17" s="12">
        <v>14</v>
      </c>
      <c r="K17" s="12">
        <v>15</v>
      </c>
      <c r="L17" s="12">
        <v>5</v>
      </c>
      <c r="M17" s="12">
        <v>5</v>
      </c>
      <c r="N17" s="12">
        <v>15</v>
      </c>
      <c r="O17" s="12">
        <v>10</v>
      </c>
      <c r="P17" s="13">
        <f t="shared" ref="P17:P22" si="1">SUM(I17:O17)</f>
        <v>91</v>
      </c>
      <c r="R17" s="1"/>
    </row>
    <row r="18" spans="1:18" ht="12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 t="shared" si="0"/>
        <v>72</v>
      </c>
      <c r="I18" s="12">
        <v>24</v>
      </c>
      <c r="J18" s="12">
        <v>9</v>
      </c>
      <c r="K18" s="12">
        <v>15</v>
      </c>
      <c r="L18" s="12">
        <v>3</v>
      </c>
      <c r="M18" s="12">
        <v>5</v>
      </c>
      <c r="N18" s="12">
        <v>4</v>
      </c>
      <c r="O18" s="12">
        <v>7</v>
      </c>
      <c r="P18" s="13">
        <f t="shared" si="1"/>
        <v>67</v>
      </c>
      <c r="R18" s="1"/>
    </row>
    <row r="19" spans="1:18" ht="12" x14ac:dyDescent="0.3">
      <c r="A19" s="7" t="s">
        <v>50</v>
      </c>
      <c r="B19" s="7" t="s">
        <v>57</v>
      </c>
      <c r="C19" s="7" t="s">
        <v>62</v>
      </c>
      <c r="D19" s="8">
        <v>155471</v>
      </c>
      <c r="E19" s="8">
        <v>100000</v>
      </c>
      <c r="F19" s="7"/>
      <c r="G19" s="7">
        <v>31</v>
      </c>
      <c r="H19" s="9">
        <f t="shared" si="0"/>
        <v>31</v>
      </c>
      <c r="I19" s="12">
        <v>10</v>
      </c>
      <c r="J19" s="12">
        <v>12</v>
      </c>
      <c r="K19" s="12">
        <v>9</v>
      </c>
      <c r="L19" s="12">
        <v>4</v>
      </c>
      <c r="M19" s="12">
        <v>8</v>
      </c>
      <c r="N19" s="12">
        <v>6</v>
      </c>
      <c r="O19" s="12">
        <v>10</v>
      </c>
      <c r="P19" s="13">
        <f t="shared" si="1"/>
        <v>59</v>
      </c>
      <c r="R19" s="1"/>
    </row>
    <row r="20" spans="1:18" ht="12" x14ac:dyDescent="0.3">
      <c r="A20" s="7" t="s">
        <v>51</v>
      </c>
      <c r="B20" s="7" t="s">
        <v>57</v>
      </c>
      <c r="C20" s="7" t="s">
        <v>63</v>
      </c>
      <c r="D20" s="8">
        <v>558972</v>
      </c>
      <c r="E20" s="8">
        <v>330000</v>
      </c>
      <c r="F20" s="7">
        <v>54</v>
      </c>
      <c r="G20" s="7"/>
      <c r="H20" s="9">
        <f t="shared" si="0"/>
        <v>54</v>
      </c>
      <c r="I20" s="12">
        <v>21</v>
      </c>
      <c r="J20" s="12">
        <v>12</v>
      </c>
      <c r="K20" s="12">
        <v>5</v>
      </c>
      <c r="L20" s="12">
        <v>4</v>
      </c>
      <c r="M20" s="12">
        <v>6</v>
      </c>
      <c r="N20" s="12">
        <v>2</v>
      </c>
      <c r="O20" s="12">
        <v>10</v>
      </c>
      <c r="P20" s="13">
        <f t="shared" si="1"/>
        <v>60</v>
      </c>
      <c r="R20" s="1"/>
    </row>
    <row r="21" spans="1:18" ht="12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 t="shared" si="0"/>
        <v>86</v>
      </c>
      <c r="I21" s="12">
        <v>11</v>
      </c>
      <c r="J21" s="12">
        <v>11</v>
      </c>
      <c r="K21" s="12">
        <v>5</v>
      </c>
      <c r="L21" s="12">
        <v>4</v>
      </c>
      <c r="M21" s="12">
        <v>7</v>
      </c>
      <c r="N21" s="12">
        <v>13</v>
      </c>
      <c r="O21" s="12">
        <v>8</v>
      </c>
      <c r="P21" s="13">
        <f t="shared" si="1"/>
        <v>59</v>
      </c>
      <c r="R21" s="1"/>
    </row>
    <row r="22" spans="1:18" ht="12" x14ac:dyDescent="0.3">
      <c r="A22" s="7" t="s">
        <v>53</v>
      </c>
      <c r="B22" s="7" t="s">
        <v>55</v>
      </c>
      <c r="C22" s="7" t="s">
        <v>65</v>
      </c>
      <c r="D22" s="8">
        <v>588026</v>
      </c>
      <c r="E22" s="8">
        <v>288026</v>
      </c>
      <c r="F22" s="7">
        <v>50</v>
      </c>
      <c r="G22" s="7">
        <v>39</v>
      </c>
      <c r="H22" s="9">
        <f t="shared" si="0"/>
        <v>89</v>
      </c>
      <c r="I22" s="12">
        <v>11</v>
      </c>
      <c r="J22" s="12">
        <v>14</v>
      </c>
      <c r="K22" s="12">
        <v>4</v>
      </c>
      <c r="L22" s="12">
        <v>4</v>
      </c>
      <c r="M22" s="12">
        <v>10</v>
      </c>
      <c r="N22" s="12">
        <v>6</v>
      </c>
      <c r="O22" s="12">
        <v>10</v>
      </c>
      <c r="P22" s="13">
        <f t="shared" si="1"/>
        <v>59</v>
      </c>
      <c r="R22" s="1"/>
    </row>
    <row r="23" spans="1:18" ht="12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R23" s="1"/>
    </row>
    <row r="24" spans="1:18" ht="12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"/>
    </row>
    <row r="25" spans="1:18" ht="1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1"/>
    </row>
    <row r="26" spans="1:18" ht="12" x14ac:dyDescent="0.3"/>
  </sheetData>
  <dataValidations count="7">
    <dataValidation type="whole" showInputMessage="1" showErrorMessage="1" errorTitle="ZNOVU A LÉPE" error="To je móóóóóóc!!!!" sqref="P16:P23">
      <formula1>0</formula1>
      <formula2>100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I16:I22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0" zoomScaleNormal="90" workbookViewId="0">
      <selection activeCell="E20" sqref="E20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16384" width="9.109375" style="1"/>
  </cols>
  <sheetData>
    <row r="1" spans="1:18" ht="35.25" customHeight="1" x14ac:dyDescent="0.3">
      <c r="A1" s="2" t="s">
        <v>35</v>
      </c>
    </row>
    <row r="2" spans="1:18" ht="12.6" x14ac:dyDescent="0.3">
      <c r="A2" s="1" t="s">
        <v>38</v>
      </c>
      <c r="I2" s="3" t="s">
        <v>36</v>
      </c>
    </row>
    <row r="3" spans="1:18" ht="12.6" x14ac:dyDescent="0.3">
      <c r="A3" s="1" t="s">
        <v>27</v>
      </c>
      <c r="I3" s="4" t="s">
        <v>40</v>
      </c>
    </row>
    <row r="4" spans="1:18" ht="12.6" x14ac:dyDescent="0.3">
      <c r="A4" s="1" t="s">
        <v>41</v>
      </c>
      <c r="I4" s="4" t="s">
        <v>42</v>
      </c>
    </row>
    <row r="5" spans="1:18" ht="12.6" x14ac:dyDescent="0.3">
      <c r="A5" s="1" t="s">
        <v>28</v>
      </c>
      <c r="I5" s="4"/>
    </row>
    <row r="6" spans="1:18" ht="12.6" x14ac:dyDescent="0.3">
      <c r="A6" s="1" t="s">
        <v>39</v>
      </c>
      <c r="I6" s="4"/>
    </row>
    <row r="7" spans="1:18" ht="12.6" x14ac:dyDescent="0.3">
      <c r="A7" s="1" t="s">
        <v>29</v>
      </c>
      <c r="I7" s="4" t="s">
        <v>44</v>
      </c>
    </row>
    <row r="8" spans="1:18" ht="12.6" x14ac:dyDescent="0.3">
      <c r="A8" s="1" t="s">
        <v>30</v>
      </c>
      <c r="I8" s="1" t="s">
        <v>43</v>
      </c>
    </row>
    <row r="10" spans="1:18" ht="12" x14ac:dyDescent="0.3">
      <c r="I10" s="24" t="s">
        <v>37</v>
      </c>
    </row>
    <row r="11" spans="1:18" ht="12" x14ac:dyDescent="0.2">
      <c r="I11" s="25" t="s">
        <v>45</v>
      </c>
    </row>
    <row r="12" spans="1:18" ht="12" x14ac:dyDescent="0.2">
      <c r="I12" s="26" t="s">
        <v>46</v>
      </c>
    </row>
    <row r="13" spans="1:18" ht="12" x14ac:dyDescent="0.3"/>
    <row r="14" spans="1:18" ht="106.5" customHeight="1" x14ac:dyDescent="0.3">
      <c r="A14" s="5" t="s">
        <v>0</v>
      </c>
      <c r="B14" s="5" t="s">
        <v>1</v>
      </c>
      <c r="C14" s="5" t="s">
        <v>24</v>
      </c>
      <c r="D14" s="5" t="s">
        <v>22</v>
      </c>
      <c r="E14" s="5" t="s">
        <v>2</v>
      </c>
      <c r="F14" s="5" t="s">
        <v>3</v>
      </c>
      <c r="G14" s="5" t="s">
        <v>4</v>
      </c>
      <c r="H14" s="5" t="s">
        <v>5</v>
      </c>
      <c r="I14" s="6" t="s">
        <v>31</v>
      </c>
      <c r="J14" s="6" t="s">
        <v>23</v>
      </c>
      <c r="K14" s="6" t="s">
        <v>26</v>
      </c>
      <c r="L14" s="6" t="s">
        <v>6</v>
      </c>
      <c r="M14" s="6" t="s">
        <v>7</v>
      </c>
      <c r="N14" s="6" t="s">
        <v>32</v>
      </c>
      <c r="O14" s="6" t="s">
        <v>8</v>
      </c>
      <c r="P14" s="5" t="s">
        <v>9</v>
      </c>
      <c r="R14" s="1"/>
    </row>
    <row r="15" spans="1:18" ht="12" x14ac:dyDescent="0.3">
      <c r="A15" s="7"/>
      <c r="B15" s="7"/>
      <c r="C15" s="7"/>
      <c r="D15" s="8"/>
      <c r="E15" s="8"/>
      <c r="F15" s="9"/>
      <c r="G15" s="9"/>
      <c r="H15" s="9"/>
      <c r="I15" s="10" t="s">
        <v>18</v>
      </c>
      <c r="J15" s="10" t="s">
        <v>19</v>
      </c>
      <c r="K15" s="10" t="s">
        <v>19</v>
      </c>
      <c r="L15" s="10" t="s">
        <v>20</v>
      </c>
      <c r="M15" s="10" t="s">
        <v>21</v>
      </c>
      <c r="N15" s="10" t="s">
        <v>19</v>
      </c>
      <c r="O15" s="10" t="s">
        <v>21</v>
      </c>
      <c r="P15" s="9"/>
      <c r="R15" s="1"/>
    </row>
    <row r="16" spans="1:18" ht="12" x14ac:dyDescent="0.3">
      <c r="A16" s="7" t="s">
        <v>47</v>
      </c>
      <c r="B16" s="7" t="s">
        <v>54</v>
      </c>
      <c r="C16" s="7" t="s">
        <v>59</v>
      </c>
      <c r="D16" s="8">
        <v>2153000</v>
      </c>
      <c r="E16" s="8">
        <v>550000</v>
      </c>
      <c r="F16" s="7">
        <v>45</v>
      </c>
      <c r="G16" s="7">
        <v>40</v>
      </c>
      <c r="H16" s="9">
        <f>SUM(F16:G16)</f>
        <v>85</v>
      </c>
      <c r="I16" s="12">
        <v>17</v>
      </c>
      <c r="J16" s="12">
        <v>14</v>
      </c>
      <c r="K16" s="12">
        <v>9</v>
      </c>
      <c r="L16" s="12">
        <v>5</v>
      </c>
      <c r="M16" s="12">
        <v>10</v>
      </c>
      <c r="N16" s="12">
        <v>15</v>
      </c>
      <c r="O16" s="12">
        <v>10</v>
      </c>
      <c r="P16" s="13">
        <f>SUM(I16:O16)</f>
        <v>80</v>
      </c>
      <c r="R16" s="1"/>
    </row>
    <row r="17" spans="1:18" ht="12" x14ac:dyDescent="0.3">
      <c r="A17" s="7" t="s">
        <v>48</v>
      </c>
      <c r="B17" s="7" t="s">
        <v>55</v>
      </c>
      <c r="C17" s="7" t="s">
        <v>60</v>
      </c>
      <c r="D17" s="8">
        <v>771610</v>
      </c>
      <c r="E17" s="8">
        <v>471610</v>
      </c>
      <c r="F17" s="7"/>
      <c r="G17" s="7">
        <v>37</v>
      </c>
      <c r="H17" s="9">
        <f t="shared" ref="H17:H22" si="0">SUM(F17:G17)</f>
        <v>37</v>
      </c>
      <c r="I17" s="12">
        <v>12</v>
      </c>
      <c r="J17" s="12">
        <v>13</v>
      </c>
      <c r="K17" s="12">
        <v>7</v>
      </c>
      <c r="L17" s="12">
        <v>4</v>
      </c>
      <c r="M17" s="12">
        <v>5</v>
      </c>
      <c r="N17" s="12">
        <v>9</v>
      </c>
      <c r="O17" s="12">
        <v>10</v>
      </c>
      <c r="P17" s="13">
        <f t="shared" ref="P17:P22" si="1">SUM(I17:O17)</f>
        <v>60</v>
      </c>
      <c r="R17" s="1"/>
    </row>
    <row r="18" spans="1:18" ht="12" x14ac:dyDescent="0.3">
      <c r="A18" s="7" t="s">
        <v>49</v>
      </c>
      <c r="B18" s="7" t="s">
        <v>56</v>
      </c>
      <c r="C18" s="7" t="s">
        <v>61</v>
      </c>
      <c r="D18" s="8">
        <v>215377</v>
      </c>
      <c r="E18" s="8">
        <v>140000</v>
      </c>
      <c r="F18" s="7">
        <v>38</v>
      </c>
      <c r="G18" s="7">
        <v>34</v>
      </c>
      <c r="H18" s="9">
        <f t="shared" si="0"/>
        <v>72</v>
      </c>
      <c r="I18" s="12">
        <v>20</v>
      </c>
      <c r="J18" s="12">
        <v>12</v>
      </c>
      <c r="K18" s="12">
        <v>11</v>
      </c>
      <c r="L18" s="12">
        <v>3</v>
      </c>
      <c r="M18" s="12">
        <v>5</v>
      </c>
      <c r="N18" s="12">
        <v>6</v>
      </c>
      <c r="O18" s="12">
        <v>7</v>
      </c>
      <c r="P18" s="13">
        <f t="shared" si="1"/>
        <v>64</v>
      </c>
      <c r="R18" s="1"/>
    </row>
    <row r="19" spans="1:18" ht="12" x14ac:dyDescent="0.3">
      <c r="A19" s="7" t="s">
        <v>50</v>
      </c>
      <c r="B19" s="7" t="s">
        <v>57</v>
      </c>
      <c r="C19" s="7" t="s">
        <v>62</v>
      </c>
      <c r="D19" s="8">
        <v>155471</v>
      </c>
      <c r="E19" s="8">
        <v>100000</v>
      </c>
      <c r="F19" s="7"/>
      <c r="G19" s="7">
        <v>31</v>
      </c>
      <c r="H19" s="9">
        <f t="shared" si="0"/>
        <v>31</v>
      </c>
      <c r="I19" s="12">
        <v>10</v>
      </c>
      <c r="J19" s="12">
        <v>12</v>
      </c>
      <c r="K19" s="12">
        <v>5</v>
      </c>
      <c r="L19" s="12">
        <v>4</v>
      </c>
      <c r="M19" s="12">
        <v>9</v>
      </c>
      <c r="N19" s="12">
        <v>6</v>
      </c>
      <c r="O19" s="12">
        <v>9</v>
      </c>
      <c r="P19" s="13">
        <f t="shared" si="1"/>
        <v>55</v>
      </c>
      <c r="R19" s="1"/>
    </row>
    <row r="20" spans="1:18" ht="12" x14ac:dyDescent="0.3">
      <c r="A20" s="7" t="s">
        <v>51</v>
      </c>
      <c r="B20" s="7" t="s">
        <v>57</v>
      </c>
      <c r="C20" s="7" t="s">
        <v>63</v>
      </c>
      <c r="D20" s="8">
        <v>558972</v>
      </c>
      <c r="E20" s="8">
        <v>330000</v>
      </c>
      <c r="F20" s="7">
        <v>54</v>
      </c>
      <c r="G20" s="7"/>
      <c r="H20" s="9">
        <f t="shared" si="0"/>
        <v>54</v>
      </c>
      <c r="I20" s="12">
        <v>17</v>
      </c>
      <c r="J20" s="12">
        <v>12</v>
      </c>
      <c r="K20" s="12">
        <v>8</v>
      </c>
      <c r="L20" s="12">
        <v>4</v>
      </c>
      <c r="M20" s="12">
        <v>7</v>
      </c>
      <c r="N20" s="12">
        <v>3</v>
      </c>
      <c r="O20" s="12">
        <v>9</v>
      </c>
      <c r="P20" s="13">
        <f t="shared" si="1"/>
        <v>60</v>
      </c>
      <c r="R20" s="1"/>
    </row>
    <row r="21" spans="1:18" ht="12" x14ac:dyDescent="0.3">
      <c r="A21" s="7" t="s">
        <v>52</v>
      </c>
      <c r="B21" s="7" t="s">
        <v>58</v>
      </c>
      <c r="C21" s="7" t="s">
        <v>64</v>
      </c>
      <c r="D21" s="8">
        <v>223000</v>
      </c>
      <c r="E21" s="8">
        <v>150000</v>
      </c>
      <c r="F21" s="7">
        <v>49</v>
      </c>
      <c r="G21" s="7">
        <v>37</v>
      </c>
      <c r="H21" s="9">
        <f t="shared" si="0"/>
        <v>86</v>
      </c>
      <c r="I21" s="12">
        <v>13</v>
      </c>
      <c r="J21" s="12">
        <v>11</v>
      </c>
      <c r="K21" s="12">
        <v>5</v>
      </c>
      <c r="L21" s="12">
        <v>4</v>
      </c>
      <c r="M21" s="12">
        <v>7</v>
      </c>
      <c r="N21" s="12">
        <v>11</v>
      </c>
      <c r="O21" s="12">
        <v>8</v>
      </c>
      <c r="P21" s="13">
        <f t="shared" si="1"/>
        <v>59</v>
      </c>
      <c r="R21" s="1"/>
    </row>
    <row r="22" spans="1:18" ht="12" x14ac:dyDescent="0.3">
      <c r="A22" s="7" t="s">
        <v>53</v>
      </c>
      <c r="B22" s="7" t="s">
        <v>55</v>
      </c>
      <c r="C22" s="7" t="s">
        <v>65</v>
      </c>
      <c r="D22" s="8">
        <v>588026</v>
      </c>
      <c r="E22" s="8">
        <v>288026</v>
      </c>
      <c r="F22" s="7">
        <v>50</v>
      </c>
      <c r="G22" s="7">
        <v>39</v>
      </c>
      <c r="H22" s="9">
        <f t="shared" si="0"/>
        <v>89</v>
      </c>
      <c r="I22" s="12">
        <v>12</v>
      </c>
      <c r="J22" s="12">
        <v>13</v>
      </c>
      <c r="K22" s="12">
        <v>5</v>
      </c>
      <c r="L22" s="12">
        <v>4</v>
      </c>
      <c r="M22" s="12">
        <v>8</v>
      </c>
      <c r="N22" s="12">
        <v>7</v>
      </c>
      <c r="O22" s="12">
        <v>10</v>
      </c>
      <c r="P22" s="13">
        <f t="shared" si="1"/>
        <v>59</v>
      </c>
      <c r="R22" s="1"/>
    </row>
    <row r="23" spans="1:18" ht="12" x14ac:dyDescent="0.3">
      <c r="A23" s="7"/>
      <c r="B23" s="7"/>
      <c r="C23" s="7"/>
      <c r="D23" s="8">
        <f>SUM(D16:D22)</f>
        <v>4665456</v>
      </c>
      <c r="E23" s="8">
        <f>SUM(E16:E22)</f>
        <v>2029636</v>
      </c>
      <c r="F23" s="11"/>
      <c r="G23" s="11"/>
      <c r="H23" s="9"/>
      <c r="I23" s="11"/>
      <c r="J23" s="11"/>
      <c r="K23" s="11"/>
      <c r="L23" s="11"/>
      <c r="M23" s="11"/>
      <c r="N23" s="11"/>
      <c r="O23" s="11"/>
      <c r="P23" s="13"/>
      <c r="R23" s="1"/>
    </row>
    <row r="24" spans="1:18" ht="12" x14ac:dyDescent="0.3">
      <c r="A24" s="11"/>
      <c r="B24" s="11"/>
      <c r="C24" s="11"/>
      <c r="D24" s="9"/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"/>
    </row>
    <row r="25" spans="1:18" ht="1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1"/>
    </row>
    <row r="26" spans="1:18" ht="12" x14ac:dyDescent="0.3"/>
  </sheetData>
  <dataValidations count="7">
    <dataValidation type="whole" showInputMessage="1" showErrorMessage="1" errorTitle="ZNOVU A LÉPE" error="To je móóóóóóc!!!!" sqref="P16:P23">
      <formula1>0</formula1>
      <formula2>100</formula2>
    </dataValidation>
    <dataValidation type="whole" showInputMessage="1" showErrorMessage="1" errorTitle="ZNOVU A LÉPE" error="To je móóóóóóc!!!!_x000a__x000a_" sqref="O16:O22">
      <formula1>0</formula1>
      <formula2>10</formula2>
    </dataValidation>
    <dataValidation type="whole" showInputMessage="1" showErrorMessage="1" errorTitle="ZNOVU A LÉPE" error="To je móóóóóóc!!!!_x000a__x000a_" sqref="N16:N22">
      <formula1>0</formula1>
      <formula2>15</formula2>
    </dataValidation>
    <dataValidation type="whole" showInputMessage="1" showErrorMessage="1" errorTitle="ZNOVU A LÉPE" error="To je móóóóóóc!!!!" sqref="M16:M22">
      <formula1>0</formula1>
      <formula2>10</formula2>
    </dataValidation>
    <dataValidation type="whole" allowBlank="1" showInputMessage="1" showErrorMessage="1" errorTitle="ZNOVU A LÉPE" error="To je móóóóóóc!!!!" sqref="L16:L22">
      <formula1>0</formula1>
      <formula2>5</formula2>
    </dataValidation>
    <dataValidation type="whole" showInputMessage="1" showErrorMessage="1" errorTitle="ZNOVU A LÉPE" error="To je móóóóóóc!!!!" sqref="J16:K22">
      <formula1>0</formula1>
      <formula2>15</formula2>
    </dataValidation>
    <dataValidation type="whole" allowBlank="1" showInputMessage="1" showErrorMessage="1" errorTitle="ZNOVU A LÉPE" error="To je móóóóóóc!!!!" sqref="I16:I22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DISTRIBUCE</vt:lpstr>
      <vt:lpstr>IH</vt:lpstr>
      <vt:lpstr>JK</vt:lpstr>
      <vt:lpstr>LD</vt:lpstr>
      <vt:lpstr>PB</vt:lpstr>
      <vt:lpstr>PM</vt:lpstr>
      <vt:lpstr>ZK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2014-06-30T13:47:30Z</cp:lastPrinted>
  <dcterms:created xsi:type="dcterms:W3CDTF">2013-12-06T22:03:05Z</dcterms:created>
  <dcterms:modified xsi:type="dcterms:W3CDTF">2017-09-21T08:27:53Z</dcterms:modified>
</cp:coreProperties>
</file>