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2. zasedání 1_2\"/>
    </mc:Choice>
  </mc:AlternateContent>
  <bookViews>
    <workbookView xWindow="0" yWindow="0" windowWidth="23040" windowHeight="8772"/>
  </bookViews>
  <sheets>
    <sheet name="hrany" sheetId="2" r:id="rId1"/>
    <sheet name="IH" sheetId="3" r:id="rId2"/>
    <sheet name="JS" sheetId="4" r:id="rId3"/>
    <sheet name="JK" sheetId="5" r:id="rId4"/>
    <sheet name="LD" sheetId="6" r:id="rId5"/>
    <sheet name="PB" sheetId="7" r:id="rId6"/>
    <sheet name="PV" sheetId="8" r:id="rId7"/>
    <sheet name="PM" sheetId="9" r:id="rId8"/>
    <sheet name="ZK" sheetId="10" r:id="rId9"/>
  </sheets>
  <definedNames>
    <definedName name="_xlnm.Print_Area" localSheetId="0">hrany!$A$1:$R$42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0" l="1"/>
  <c r="D36" i="10"/>
  <c r="P34" i="10"/>
  <c r="H34" i="10"/>
  <c r="P33" i="10"/>
  <c r="H33" i="10"/>
  <c r="P32" i="10"/>
  <c r="H32" i="10"/>
  <c r="P31" i="10"/>
  <c r="H31" i="10"/>
  <c r="P30" i="10"/>
  <c r="H30" i="10"/>
  <c r="P29" i="10"/>
  <c r="H29" i="10"/>
  <c r="P28" i="10"/>
  <c r="H28" i="10"/>
  <c r="P27" i="10"/>
  <c r="H27" i="10"/>
  <c r="P26" i="10"/>
  <c r="H26" i="10"/>
  <c r="P24" i="10"/>
  <c r="H25" i="10"/>
  <c r="P25" i="10"/>
  <c r="H24" i="10"/>
  <c r="P23" i="10"/>
  <c r="H23" i="10"/>
  <c r="P22" i="10"/>
  <c r="H22" i="10"/>
  <c r="P21" i="10"/>
  <c r="H21" i="10"/>
  <c r="P20" i="10"/>
  <c r="H20" i="10"/>
  <c r="P19" i="10"/>
  <c r="H19" i="10"/>
  <c r="P18" i="10"/>
  <c r="H18" i="10"/>
  <c r="P17" i="10"/>
  <c r="H17" i="10"/>
  <c r="P16" i="10"/>
  <c r="H16" i="10"/>
  <c r="P15" i="10"/>
  <c r="H15" i="10"/>
  <c r="E36" i="9"/>
  <c r="D36" i="9"/>
  <c r="P34" i="9"/>
  <c r="H34" i="9"/>
  <c r="P33" i="9"/>
  <c r="H33" i="9"/>
  <c r="P32" i="9"/>
  <c r="H32" i="9"/>
  <c r="P31" i="9"/>
  <c r="H31" i="9"/>
  <c r="P30" i="9"/>
  <c r="H30" i="9"/>
  <c r="P29" i="9"/>
  <c r="H29" i="9"/>
  <c r="P28" i="9"/>
  <c r="H28" i="9"/>
  <c r="P27" i="9"/>
  <c r="H27" i="9"/>
  <c r="P26" i="9"/>
  <c r="H26" i="9"/>
  <c r="P24" i="9"/>
  <c r="H25" i="9"/>
  <c r="P25" i="9"/>
  <c r="H24" i="9"/>
  <c r="P23" i="9"/>
  <c r="H23" i="9"/>
  <c r="P22" i="9"/>
  <c r="H22" i="9"/>
  <c r="P21" i="9"/>
  <c r="H21" i="9"/>
  <c r="P20" i="9"/>
  <c r="H20" i="9"/>
  <c r="P19" i="9"/>
  <c r="H19" i="9"/>
  <c r="P18" i="9"/>
  <c r="H18" i="9"/>
  <c r="P17" i="9"/>
  <c r="H17" i="9"/>
  <c r="P16" i="9"/>
  <c r="H16" i="9"/>
  <c r="P15" i="9"/>
  <c r="H15" i="9"/>
  <c r="E36" i="8"/>
  <c r="D36" i="8"/>
  <c r="P34" i="8"/>
  <c r="H34" i="8"/>
  <c r="P33" i="8"/>
  <c r="H33" i="8"/>
  <c r="P32" i="8"/>
  <c r="H32" i="8"/>
  <c r="P31" i="8"/>
  <c r="H31" i="8"/>
  <c r="P30" i="8"/>
  <c r="H30" i="8"/>
  <c r="P29" i="8"/>
  <c r="H29" i="8"/>
  <c r="P28" i="8"/>
  <c r="H28" i="8"/>
  <c r="P27" i="8"/>
  <c r="H27" i="8"/>
  <c r="P26" i="8"/>
  <c r="H26" i="8"/>
  <c r="P24" i="8"/>
  <c r="H25" i="8"/>
  <c r="P25" i="8"/>
  <c r="H24" i="8"/>
  <c r="P23" i="8"/>
  <c r="H23" i="8"/>
  <c r="P22" i="8"/>
  <c r="H22" i="8"/>
  <c r="P21" i="8"/>
  <c r="H21" i="8"/>
  <c r="P20" i="8"/>
  <c r="H20" i="8"/>
  <c r="P19" i="8"/>
  <c r="H19" i="8"/>
  <c r="P18" i="8"/>
  <c r="H18" i="8"/>
  <c r="P17" i="8"/>
  <c r="H17" i="8"/>
  <c r="P16" i="8"/>
  <c r="H16" i="8"/>
  <c r="P15" i="8"/>
  <c r="H15" i="8"/>
  <c r="E36" i="7"/>
  <c r="D36" i="7"/>
  <c r="P34" i="7"/>
  <c r="H34" i="7"/>
  <c r="P33" i="7"/>
  <c r="H33" i="7"/>
  <c r="P32" i="7"/>
  <c r="H32" i="7"/>
  <c r="P31" i="7"/>
  <c r="H31" i="7"/>
  <c r="P30" i="7"/>
  <c r="H30" i="7"/>
  <c r="P29" i="7"/>
  <c r="H29" i="7"/>
  <c r="P28" i="7"/>
  <c r="H28" i="7"/>
  <c r="P27" i="7"/>
  <c r="H27" i="7"/>
  <c r="P26" i="7"/>
  <c r="H26" i="7"/>
  <c r="P24" i="7"/>
  <c r="H25" i="7"/>
  <c r="P25" i="7"/>
  <c r="H24" i="7"/>
  <c r="P23" i="7"/>
  <c r="H23" i="7"/>
  <c r="P22" i="7"/>
  <c r="H22" i="7"/>
  <c r="P21" i="7"/>
  <c r="H21" i="7"/>
  <c r="P20" i="7"/>
  <c r="H20" i="7"/>
  <c r="P19" i="7"/>
  <c r="H19" i="7"/>
  <c r="P18" i="7"/>
  <c r="H18" i="7"/>
  <c r="P17" i="7"/>
  <c r="H17" i="7"/>
  <c r="P16" i="7"/>
  <c r="H16" i="7"/>
  <c r="P15" i="7"/>
  <c r="H15" i="7"/>
  <c r="E36" i="6"/>
  <c r="D36" i="6"/>
  <c r="P34" i="6"/>
  <c r="H34" i="6"/>
  <c r="P33" i="6"/>
  <c r="H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4" i="6"/>
  <c r="H25" i="6"/>
  <c r="P25" i="6"/>
  <c r="H24" i="6"/>
  <c r="P23" i="6"/>
  <c r="H23" i="6"/>
  <c r="P22" i="6"/>
  <c r="H22" i="6"/>
  <c r="P21" i="6"/>
  <c r="H21" i="6"/>
  <c r="P20" i="6"/>
  <c r="H20" i="6"/>
  <c r="P19" i="6"/>
  <c r="H19" i="6"/>
  <c r="P18" i="6"/>
  <c r="H18" i="6"/>
  <c r="P17" i="6"/>
  <c r="H17" i="6"/>
  <c r="P16" i="6"/>
  <c r="H16" i="6"/>
  <c r="P15" i="6"/>
  <c r="H15" i="6"/>
  <c r="E36" i="5"/>
  <c r="D36" i="5"/>
  <c r="P34" i="5"/>
  <c r="H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4" i="5"/>
  <c r="H25" i="5"/>
  <c r="P25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P16" i="5"/>
  <c r="H16" i="5"/>
  <c r="P15" i="5"/>
  <c r="H15" i="5"/>
  <c r="E36" i="4"/>
  <c r="D36" i="4"/>
  <c r="P34" i="4"/>
  <c r="H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4" i="4"/>
  <c r="H25" i="4"/>
  <c r="P25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P17" i="4"/>
  <c r="H17" i="4"/>
  <c r="P16" i="4"/>
  <c r="H16" i="4"/>
  <c r="P15" i="4"/>
  <c r="H15" i="4"/>
  <c r="E36" i="3" l="1"/>
  <c r="D36" i="3"/>
  <c r="P15" i="3"/>
  <c r="H15" i="3"/>
  <c r="P29" i="3"/>
  <c r="H29" i="3"/>
  <c r="P21" i="3"/>
  <c r="H21" i="3"/>
  <c r="P28" i="3"/>
  <c r="H28" i="3"/>
  <c r="P34" i="3"/>
  <c r="H34" i="3"/>
  <c r="P20" i="3"/>
  <c r="H20" i="3"/>
  <c r="P27" i="3"/>
  <c r="H27" i="3"/>
  <c r="P19" i="3"/>
  <c r="H19" i="3"/>
  <c r="P17" i="3"/>
  <c r="H17" i="3"/>
  <c r="P23" i="3"/>
  <c r="H23" i="3"/>
  <c r="P33" i="3"/>
  <c r="H33" i="3"/>
  <c r="P24" i="3"/>
  <c r="H25" i="3"/>
  <c r="P31" i="3"/>
  <c r="H31" i="3"/>
  <c r="P18" i="3"/>
  <c r="H18" i="3"/>
  <c r="P26" i="3"/>
  <c r="H26" i="3"/>
  <c r="P25" i="3"/>
  <c r="H24" i="3"/>
  <c r="P22" i="3"/>
  <c r="H22" i="3"/>
  <c r="P30" i="3"/>
  <c r="H30" i="3"/>
  <c r="P16" i="3"/>
  <c r="H16" i="3"/>
  <c r="P32" i="3"/>
  <c r="H32" i="3"/>
  <c r="P25" i="2" l="1"/>
  <c r="H19" i="2" l="1"/>
  <c r="H29" i="2"/>
  <c r="H24" i="2"/>
  <c r="H30" i="2"/>
  <c r="H32" i="2"/>
  <c r="H35" i="2"/>
  <c r="H21" i="2"/>
  <c r="H28" i="2"/>
  <c r="H26" i="2"/>
  <c r="H22" i="2"/>
  <c r="H23" i="2"/>
  <c r="H31" i="2"/>
  <c r="H34" i="2"/>
  <c r="H36" i="2"/>
  <c r="H20" i="2"/>
  <c r="H25" i="2"/>
  <c r="H18" i="2"/>
  <c r="H27" i="2"/>
  <c r="H33" i="2"/>
  <c r="H37" i="2"/>
  <c r="P19" i="2" l="1"/>
  <c r="P29" i="2"/>
  <c r="P24" i="2"/>
  <c r="P30" i="2"/>
  <c r="P32" i="2"/>
  <c r="P35" i="2"/>
  <c r="P21" i="2"/>
  <c r="P28" i="2"/>
  <c r="P26" i="2"/>
  <c r="P22" i="2"/>
  <c r="P23" i="2"/>
  <c r="P31" i="2"/>
  <c r="P34" i="2"/>
  <c r="P36" i="2"/>
  <c r="P20" i="2"/>
  <c r="P18" i="2"/>
  <c r="P27" i="2"/>
  <c r="P33" i="2"/>
  <c r="P37" i="2"/>
  <c r="Q39" i="2" l="1"/>
  <c r="Q40" i="2" s="1"/>
  <c r="E39" i="2"/>
  <c r="D39" i="2"/>
</calcChain>
</file>

<file path=xl/sharedStrings.xml><?xml version="1.0" encoding="utf-8"?>
<sst xmlns="http://schemas.openxmlformats.org/spreadsheetml/2006/main" count="976" uniqueCount="118">
  <si>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</si>
  <si>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</si>
  <si>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</si>
  <si>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</si>
  <si>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</si>
  <si>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</si>
  <si>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</si>
  <si>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</si>
  <si>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</si>
  <si>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</si>
  <si>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</si>
  <si>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</si>
  <si>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</si>
  <si>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</si>
  <si>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</si>
  <si>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</si>
  <si>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</si>
  <si>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</si>
  <si>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</si>
  <si>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</si>
  <si>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</si>
  <si>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</si>
  <si>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</si>
  <si>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</si>
  <si>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</si>
  <si>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</si>
  <si>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</si>
  <si>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</si>
  <si>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Producentskástrategie</t>
  </si>
  <si>
    <t>1. Rozvoj kvalitní , umělecky a společensky progresivní, žánrově a druhově pestré české kinematografie</t>
  </si>
  <si>
    <t>zbývá</t>
  </si>
  <si>
    <t>2. Posílení české kinematografie v mezinárodní kontextu</t>
  </si>
  <si>
    <t>0-30</t>
  </si>
  <si>
    <t>0-15</t>
  </si>
  <si>
    <t>0-5</t>
  </si>
  <si>
    <t>0-10</t>
  </si>
  <si>
    <t xml:space="preserve">                                                                     </t>
  </si>
  <si>
    <t>Evolution Films s.r.o.</t>
  </si>
  <si>
    <t>ne</t>
  </si>
  <si>
    <t>ano</t>
  </si>
  <si>
    <t>CineArt TV Prague s.r.o.</t>
  </si>
  <si>
    <t>Jaromír Hanzlík f.o.</t>
  </si>
  <si>
    <t>Pink Produciton s.r.o.</t>
  </si>
  <si>
    <t>Punk Film s.r.o.</t>
  </si>
  <si>
    <t>Surovost života a cynismus fantazie Vratislava Effenbergera</t>
  </si>
  <si>
    <t>Červená</t>
  </si>
  <si>
    <t>Rozsviť světlo, není vidět</t>
  </si>
  <si>
    <r>
      <rPr>
        <b/>
        <sz val="9.5"/>
        <rFont val="Arial"/>
        <family val="2"/>
        <charset val="238"/>
      </rPr>
      <t xml:space="preserve">Forma podpory: </t>
    </r>
    <r>
      <rPr>
        <sz val="9.5"/>
        <rFont val="Arial"/>
        <family val="2"/>
        <charset val="238"/>
      </rPr>
      <t>dotace</t>
    </r>
  </si>
  <si>
    <t>3. Originalita obsahu i zpracování námětu a tématu</t>
  </si>
  <si>
    <t>4. Podpora dokumentu s výrazným autorským rukopisem tematickým i formálním</t>
  </si>
  <si>
    <t>Podpora je určena pro celovečerní nebo krátkometrážní dokumentární film, na jehož výrobě se výrobce nebo koproducent, který má místo podnikání, místo trvalého pobytu nebo sídlo na území České republiky, podílel v takovém rozsahu, že v projektu má majoritní podíl (při dvoustranné koprodukci musí být min. 50% celkových výrobních nákladů, při vícestranných koprodukcích však nemusí dosáhnout 50% celkových výrobních nákladů projektu).</t>
  </si>
  <si>
    <t>Celovečerní nebo krátkometrážní dokumentární film (s majoritní českou finanční účastí na celkových výrobních nákladech)</t>
  </si>
  <si>
    <r>
      <t>Evidenční číslo výzvy:</t>
    </r>
    <r>
      <rPr>
        <sz val="9.5"/>
        <rFont val="Arial"/>
        <family val="2"/>
        <charset val="238"/>
      </rPr>
      <t xml:space="preserve"> 2016-2-4-29</t>
    </r>
  </si>
  <si>
    <r>
      <t>Lhůta pro podávání žádostí:</t>
    </r>
    <r>
      <rPr>
        <sz val="9.5"/>
        <rFont val="Arial"/>
        <family val="2"/>
        <charset val="238"/>
      </rPr>
      <t xml:space="preserve"> 21. 10. 2016 - 21. 11. 2016</t>
    </r>
  </si>
  <si>
    <t>Finanční alokace: 16 000 000 Kč</t>
  </si>
  <si>
    <r>
      <t>Lhůta pro dokončení projektu:</t>
    </r>
    <r>
      <rPr>
        <sz val="9.5"/>
        <rFont val="Arial"/>
        <family val="2"/>
        <charset val="238"/>
      </rPr>
      <t xml:space="preserve"> dle žádost</t>
    </r>
    <r>
      <rPr>
        <b/>
        <sz val="9.5"/>
        <rFont val="Arial"/>
        <family val="2"/>
        <charset val="238"/>
      </rPr>
      <t>i, nejpozději do 31. 12. 2018</t>
    </r>
  </si>
  <si>
    <t>1502-2016</t>
  </si>
  <si>
    <t>1507-2016</t>
  </si>
  <si>
    <t>1510-2016</t>
  </si>
  <si>
    <t>1512-2016</t>
  </si>
  <si>
    <t>1513-2016</t>
  </si>
  <si>
    <t>1519-2016</t>
  </si>
  <si>
    <t>1520-2016</t>
  </si>
  <si>
    <t>1521-2016</t>
  </si>
  <si>
    <t>1524-2016</t>
  </si>
  <si>
    <t>1526-2016</t>
  </si>
  <si>
    <t xml:space="preserve">1525-2016 </t>
  </si>
  <si>
    <t>1527-2016</t>
  </si>
  <si>
    <t>1528-2016</t>
  </si>
  <si>
    <t>1529-2016</t>
  </si>
  <si>
    <t>1530-2016</t>
  </si>
  <si>
    <t>1531-2016</t>
  </si>
  <si>
    <t xml:space="preserve">1532-2016 </t>
  </si>
  <si>
    <t>1535-2016</t>
  </si>
  <si>
    <t>1543-2016</t>
  </si>
  <si>
    <t>1544-2016</t>
  </si>
  <si>
    <t>Oženil jsem se s filmem</t>
  </si>
  <si>
    <t>V hledáčku AK</t>
  </si>
  <si>
    <t>The Russian Job</t>
  </si>
  <si>
    <t>TANTRA - Cesta do jednoty</t>
  </si>
  <si>
    <t>Jindřich Štreit - Sudety má láska</t>
  </si>
  <si>
    <t>Setkání s Libuší</t>
  </si>
  <si>
    <t>Manželské etudy: Nová generace</t>
  </si>
  <si>
    <t>Zítra bude líp</t>
  </si>
  <si>
    <t>Pochoduj nebo zemři</t>
  </si>
  <si>
    <t>Zobák a jeho parta</t>
  </si>
  <si>
    <t>Dobrý život sokola Bendy</t>
  </si>
  <si>
    <t>Voříšek Zmizík</t>
  </si>
  <si>
    <t>Nejsledovanější</t>
  </si>
  <si>
    <t>THE TAP TAP - Postiženi muzikou</t>
  </si>
  <si>
    <t>FREM</t>
  </si>
  <si>
    <t>Kiruna 2.0</t>
  </si>
  <si>
    <t>Rukopisy</t>
  </si>
  <si>
    <t>Arkaitz Basterra Zalbide</t>
  </si>
  <si>
    <t>Krutart s.r.o.</t>
  </si>
  <si>
    <t>Bio Art Production s.r.o.</t>
  </si>
  <si>
    <t>Libuše Rudinská</t>
  </si>
  <si>
    <t>Film &amp;Sociologie, s.r.o.</t>
  </si>
  <si>
    <t>Produkce Třeštíková s.r.o.</t>
  </si>
  <si>
    <t>Frame Films s.r.o.</t>
  </si>
  <si>
    <t>KABOS Film and Media s.r.o.</t>
  </si>
  <si>
    <t>NEGATIV s.r.o.</t>
  </si>
  <si>
    <t>endorfilm s.r.o.</t>
  </si>
  <si>
    <t>D1Film s.r.o.</t>
  </si>
  <si>
    <t>COFILM s.r.o.</t>
  </si>
  <si>
    <t>HYPERMARKET FILM spol. s.r.o.</t>
  </si>
  <si>
    <t>Analog Vision s.r.o.</t>
  </si>
  <si>
    <t>dotace</t>
  </si>
  <si>
    <t>31.12.2017</t>
  </si>
  <si>
    <t>31.3.2018</t>
  </si>
  <si>
    <t>31.1.2018</t>
  </si>
  <si>
    <t>30.6.2018</t>
  </si>
  <si>
    <t>85%</t>
  </si>
  <si>
    <t>75%</t>
  </si>
  <si>
    <t>70%</t>
  </si>
  <si>
    <t>60%</t>
  </si>
  <si>
    <t>ano - 30 %</t>
  </si>
  <si>
    <t>Projekt 1535/2016 FREM bude na základě usnesení Rady č. 52/2016 částečně hrazen ze státní dotace do výše jejího zůstatku ve výši 350 000 korun. Zbytek podpory ve výši 1 350 000 korun bude hrazen z jiných prostředků Fondu.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</si>
</sst>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color theme="9" tint="-0.249977111117893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rgb="FFB4B4B4"/>
      </top>
      <bottom style="thin">
        <color rgb="FFB4B4B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rgb="FFB4B4B4"/>
      </bottom>
      <diagonal/>
    </border>
    <border>
      <left style="thin">
        <color theme="0" tint="-0.249977111117893"/>
      </left>
      <right/>
      <top/>
      <bottom/>
      <diagonal/>
    </border>
  </borders>
  <cellStyleXfs count="3">
    <xf numFmtId="0" fontId="0" fillId="0" borderId="0"/>
    <xf numFmtId="0" fontId="5" fillId="0" borderId="0" applyFill="0" applyProtection="0"/>
    <xf numFmtId="0" fontId="6" fillId="0" borderId="0" applyFill="0" applyProtection="0"/>
  </cellStyleXfs>
  <cellXfs count="57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0" borderId="1" xfId="0" applyNumberFormat="1" applyFont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left" vertical="top"/>
    </xf>
    <xf numFmtId="10" fontId="2" fillId="0" borderId="5" xfId="0" applyNumberFormat="1" applyFont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/>
    <xf numFmtId="49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3" fontId="7" fillId="2" borderId="1" xfId="0" applyNumberFormat="1" applyFont="1" applyFill="1" applyBorder="1"/>
    <xf numFmtId="49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3" fontId="9" fillId="2" borderId="1" xfId="0" applyNumberFormat="1" applyFont="1" applyFill="1" applyBorder="1"/>
    <xf numFmtId="49" fontId="9" fillId="2" borderId="1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right" vertical="top"/>
    </xf>
    <xf numFmtId="49" fontId="9" fillId="0" borderId="1" xfId="0" applyNumberFormat="1" applyFont="1" applyFill="1" applyBorder="1" applyAlignment="1">
      <alignment horizontal="right" vertical="top"/>
    </xf>
    <xf numFmtId="49" fontId="2" fillId="0" borderId="1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horizontal="right" vertical="top"/>
    </xf>
    <xf numFmtId="9" fontId="2" fillId="0" borderId="1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right" vertical="top"/>
    </xf>
    <xf numFmtId="49" fontId="2" fillId="2" borderId="6" xfId="0" applyNumberFormat="1" applyFont="1" applyFill="1" applyBorder="1" applyAlignment="1">
      <alignment horizontal="left" vertical="top"/>
    </xf>
    <xf numFmtId="10" fontId="2" fillId="2" borderId="0" xfId="0" applyNumberFormat="1" applyFont="1" applyFill="1" applyBorder="1" applyAlignment="1">
      <alignment horizontal="left" vertical="top"/>
    </xf>
    <xf numFmtId="9" fontId="2" fillId="2" borderId="5" xfId="0" applyNumberFormat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49" fontId="8" fillId="2" borderId="9" xfId="0" applyNumberFormat="1" applyFont="1" applyFill="1" applyBorder="1"/>
    <xf numFmtId="49" fontId="2" fillId="2" borderId="0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vertical="center" wrapText="1"/>
    </xf>
    <xf numFmtId="49" fontId="2" fillId="2" borderId="8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tabSelected="1" zoomScale="78" zoomScaleNormal="78" workbookViewId="0">
      <selection activeCell="C14" sqref="C14"/>
    </sheetView>
  </sheetViews>
  <sheetFormatPr defaultColWidth="9.109375" defaultRowHeight="12" x14ac:dyDescent="0.3"/>
  <cols>
    <col min="1" max="1" width="11.6640625" style="1" customWidth="1"/>
    <col min="2" max="2" width="30.109375" style="1" customWidth="1"/>
    <col min="3" max="3" width="53.6640625" style="1" customWidth="1"/>
    <col min="4" max="4" width="21.44140625" style="1" customWidth="1"/>
    <col min="5" max="5" width="15" style="1" customWidth="1"/>
    <col min="6" max="6" width="11" style="11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21.1093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5.33203125" style="1" customWidth="1"/>
    <col min="26" max="27" width="15" style="1" customWidth="1"/>
    <col min="28" max="28" width="37.6640625" style="1" customWidth="1"/>
    <col min="29" max="86" width="9.109375" style="1" customWidth="1"/>
    <col min="87" max="16384" width="9.109375" style="1"/>
  </cols>
  <sheetData>
    <row r="1" spans="1:28" ht="38.25" customHeight="1" x14ac:dyDescent="0.3">
      <c r="A1" s="4" t="s">
        <v>51</v>
      </c>
    </row>
    <row r="2" spans="1:28" ht="12.6" x14ac:dyDescent="0.3">
      <c r="A2" s="2" t="s">
        <v>52</v>
      </c>
      <c r="D2" s="2" t="s">
        <v>0</v>
      </c>
    </row>
    <row r="3" spans="1:28" ht="12.6" x14ac:dyDescent="0.3">
      <c r="A3" s="2" t="s">
        <v>27</v>
      </c>
      <c r="D3" s="1" t="s">
        <v>29</v>
      </c>
    </row>
    <row r="4" spans="1:28" ht="12.6" x14ac:dyDescent="0.3">
      <c r="A4" s="2" t="s">
        <v>53</v>
      </c>
      <c r="D4" s="1" t="s">
        <v>31</v>
      </c>
    </row>
    <row r="5" spans="1:28" ht="12.6" x14ac:dyDescent="0.3">
      <c r="A5" s="2" t="s">
        <v>54</v>
      </c>
      <c r="D5" s="1" t="s">
        <v>48</v>
      </c>
    </row>
    <row r="6" spans="1:28" ht="12.6" x14ac:dyDescent="0.3">
      <c r="A6" s="2" t="s">
        <v>55</v>
      </c>
      <c r="D6" s="1" t="s">
        <v>49</v>
      </c>
    </row>
    <row r="7" spans="1:28" ht="12.6" x14ac:dyDescent="0.3">
      <c r="A7" s="2" t="s">
        <v>36</v>
      </c>
    </row>
    <row r="8" spans="1:28" ht="17.25" customHeight="1" x14ac:dyDescent="0.3">
      <c r="A8" s="1" t="s">
        <v>47</v>
      </c>
      <c r="D8" s="2"/>
    </row>
    <row r="9" spans="1:28" ht="17.25" customHeight="1" x14ac:dyDescent="0.3">
      <c r="D9" s="52" t="s">
        <v>50</v>
      </c>
      <c r="E9" s="52"/>
      <c r="F9" s="52"/>
      <c r="G9" s="52"/>
      <c r="H9" s="52"/>
      <c r="I9" s="52"/>
      <c r="J9" s="52"/>
      <c r="K9" s="54"/>
    </row>
    <row r="10" spans="1:28" ht="17.25" customHeight="1" x14ac:dyDescent="0.3">
      <c r="A10" s="2"/>
      <c r="D10" s="52"/>
      <c r="E10" s="52"/>
      <c r="F10" s="52"/>
      <c r="G10" s="52"/>
      <c r="H10" s="52"/>
      <c r="I10" s="52"/>
      <c r="J10" s="52"/>
      <c r="K10" s="54"/>
    </row>
    <row r="11" spans="1:28" ht="17.25" customHeight="1" x14ac:dyDescent="0.3">
      <c r="D11" s="52"/>
      <c r="E11" s="52"/>
      <c r="F11" s="52"/>
      <c r="G11" s="52"/>
      <c r="H11" s="52"/>
      <c r="I11" s="52"/>
      <c r="J11" s="52"/>
      <c r="K11" s="54"/>
    </row>
    <row r="12" spans="1:28" ht="17.25" customHeight="1" x14ac:dyDescent="0.3">
      <c r="A12" s="2"/>
      <c r="D12" s="52"/>
      <c r="E12" s="52"/>
      <c r="F12" s="52"/>
      <c r="G12" s="52"/>
      <c r="H12" s="52"/>
      <c r="I12" s="52"/>
      <c r="J12" s="52"/>
      <c r="K12" s="54"/>
    </row>
    <row r="13" spans="1:28" ht="17.25" customHeight="1" x14ac:dyDescent="0.3">
      <c r="A13" s="2"/>
      <c r="D13" s="54"/>
      <c r="E13" s="54"/>
      <c r="F13" s="54"/>
      <c r="G13" s="54"/>
      <c r="H13" s="54"/>
      <c r="I13" s="54"/>
      <c r="J13" s="54"/>
      <c r="K13" s="54"/>
    </row>
    <row r="14" spans="1:28" ht="38.4" customHeight="1" x14ac:dyDescent="0.3">
      <c r="A14" s="2"/>
      <c r="D14" s="56" t="s">
        <v>117</v>
      </c>
      <c r="E14" s="56"/>
      <c r="F14" s="56"/>
      <c r="G14" s="56"/>
      <c r="H14" s="56"/>
      <c r="I14" s="56"/>
      <c r="J14" s="56"/>
      <c r="K14" s="54"/>
    </row>
    <row r="15" spans="1:28" ht="17.25" customHeight="1" x14ac:dyDescent="0.3">
      <c r="A15" s="2"/>
      <c r="D15" s="55"/>
      <c r="E15" s="55"/>
      <c r="F15" s="55"/>
      <c r="G15" s="55"/>
      <c r="H15" s="55"/>
      <c r="I15" s="55"/>
      <c r="J15" s="55"/>
      <c r="K15" s="55"/>
    </row>
    <row r="16" spans="1:28" ht="86.25" customHeight="1" x14ac:dyDescent="0.3">
      <c r="A16" s="3" t="s">
        <v>1</v>
      </c>
      <c r="B16" s="6" t="s">
        <v>2</v>
      </c>
      <c r="C16" s="3" t="s">
        <v>26</v>
      </c>
      <c r="D16" s="3" t="s">
        <v>19</v>
      </c>
      <c r="E16" s="12" t="s">
        <v>3</v>
      </c>
      <c r="F16" s="3" t="s">
        <v>4</v>
      </c>
      <c r="G16" s="3" t="s">
        <v>5</v>
      </c>
      <c r="H16" s="3" t="s">
        <v>6</v>
      </c>
      <c r="I16" s="3" t="s">
        <v>22</v>
      </c>
      <c r="J16" s="3" t="s">
        <v>20</v>
      </c>
      <c r="K16" s="3" t="s">
        <v>23</v>
      </c>
      <c r="L16" s="3" t="s">
        <v>7</v>
      </c>
      <c r="M16" s="3" t="s">
        <v>8</v>
      </c>
      <c r="N16" s="3" t="s">
        <v>28</v>
      </c>
      <c r="O16" s="3" t="s">
        <v>9</v>
      </c>
      <c r="P16" s="3" t="s">
        <v>10</v>
      </c>
      <c r="Q16" s="3" t="s">
        <v>11</v>
      </c>
      <c r="R16" s="3" t="s">
        <v>12</v>
      </c>
      <c r="S16" s="3" t="s">
        <v>13</v>
      </c>
      <c r="T16" s="3" t="s">
        <v>14</v>
      </c>
      <c r="U16" s="3" t="s">
        <v>25</v>
      </c>
      <c r="V16" s="3" t="s">
        <v>24</v>
      </c>
      <c r="W16" s="3" t="s">
        <v>15</v>
      </c>
      <c r="X16" s="3" t="s">
        <v>16</v>
      </c>
      <c r="Y16" s="16" t="s">
        <v>17</v>
      </c>
      <c r="Z16" s="17" t="s">
        <v>18</v>
      </c>
      <c r="AA16" s="17" t="s">
        <v>21</v>
      </c>
      <c r="AB16" s="50"/>
    </row>
    <row r="17" spans="1:29" ht="12.6" x14ac:dyDescent="0.2">
      <c r="A17" s="3"/>
      <c r="B17" s="15"/>
      <c r="C17" s="3"/>
      <c r="D17" s="3"/>
      <c r="E17" s="12"/>
      <c r="F17" s="13"/>
      <c r="G17" s="13"/>
      <c r="I17" s="15" t="s">
        <v>32</v>
      </c>
      <c r="J17" s="15" t="s">
        <v>33</v>
      </c>
      <c r="K17" s="15" t="s">
        <v>33</v>
      </c>
      <c r="L17" s="15" t="s">
        <v>34</v>
      </c>
      <c r="M17" s="15" t="s">
        <v>35</v>
      </c>
      <c r="N17" s="15" t="s">
        <v>33</v>
      </c>
      <c r="O17" s="15" t="s">
        <v>35</v>
      </c>
      <c r="P17" s="15"/>
      <c r="Q17" s="15"/>
      <c r="R17" s="15"/>
      <c r="S17" s="22"/>
      <c r="T17" s="15"/>
      <c r="U17" s="3"/>
      <c r="V17" s="15"/>
      <c r="W17" s="35"/>
      <c r="X17" s="34"/>
      <c r="Y17" s="36"/>
      <c r="Z17" s="17"/>
      <c r="AA17" s="17"/>
      <c r="AB17" s="50"/>
    </row>
    <row r="18" spans="1:29" ht="12.75" customHeight="1" x14ac:dyDescent="0.2">
      <c r="A18" s="23" t="s">
        <v>73</v>
      </c>
      <c r="B18" s="23" t="s">
        <v>105</v>
      </c>
      <c r="C18" s="23" t="s">
        <v>90</v>
      </c>
      <c r="D18" s="37">
        <v>3655000</v>
      </c>
      <c r="E18" s="37">
        <v>1700000</v>
      </c>
      <c r="F18" s="40">
        <v>43</v>
      </c>
      <c r="G18" s="40">
        <v>34</v>
      </c>
      <c r="H18" s="40">
        <f t="shared" ref="H18:H37" si="0">F18+G18</f>
        <v>77</v>
      </c>
      <c r="I18" s="9">
        <v>26.875</v>
      </c>
      <c r="J18" s="9">
        <v>13.125</v>
      </c>
      <c r="K18" s="9">
        <v>13.875</v>
      </c>
      <c r="L18" s="9">
        <v>4.875</v>
      </c>
      <c r="M18" s="9">
        <v>8.5</v>
      </c>
      <c r="N18" s="9">
        <v>13.125</v>
      </c>
      <c r="O18" s="9">
        <v>9.625</v>
      </c>
      <c r="P18" s="24">
        <f t="shared" ref="P18:P37" si="1">SUM(I18:O18)</f>
        <v>90</v>
      </c>
      <c r="Q18" s="37">
        <v>1700000</v>
      </c>
      <c r="R18" s="8" t="s">
        <v>107</v>
      </c>
      <c r="S18" s="41" t="s">
        <v>39</v>
      </c>
      <c r="T18" s="46" t="s">
        <v>39</v>
      </c>
      <c r="U18" s="43" t="s">
        <v>38</v>
      </c>
      <c r="V18" s="46" t="s">
        <v>38</v>
      </c>
      <c r="W18" s="45">
        <v>0.81899999999999995</v>
      </c>
      <c r="X18" s="38" t="s">
        <v>112</v>
      </c>
      <c r="Y18" s="39">
        <v>43073</v>
      </c>
      <c r="Z18" s="47" t="s">
        <v>108</v>
      </c>
      <c r="AA18" s="49">
        <v>0.67</v>
      </c>
      <c r="AB18" s="51"/>
      <c r="AC18" s="48"/>
    </row>
    <row r="19" spans="1:29" ht="12.75" customHeight="1" x14ac:dyDescent="0.2">
      <c r="A19" s="23" t="s">
        <v>57</v>
      </c>
      <c r="B19" s="23" t="s">
        <v>40</v>
      </c>
      <c r="C19" s="23" t="s">
        <v>44</v>
      </c>
      <c r="D19" s="37">
        <v>3826009</v>
      </c>
      <c r="E19" s="37">
        <v>1200000</v>
      </c>
      <c r="F19" s="40">
        <v>55</v>
      </c>
      <c r="G19" s="40">
        <v>34</v>
      </c>
      <c r="H19" s="40">
        <f t="shared" si="0"/>
        <v>89</v>
      </c>
      <c r="I19" s="9">
        <v>24.25</v>
      </c>
      <c r="J19" s="9">
        <v>13.125</v>
      </c>
      <c r="K19" s="9">
        <v>11.75</v>
      </c>
      <c r="L19" s="9">
        <v>5</v>
      </c>
      <c r="M19" s="9">
        <v>8.5</v>
      </c>
      <c r="N19" s="9">
        <v>12.25</v>
      </c>
      <c r="O19" s="9">
        <v>9.375</v>
      </c>
      <c r="P19" s="10">
        <f t="shared" si="1"/>
        <v>84.25</v>
      </c>
      <c r="Q19" s="37">
        <v>1200000</v>
      </c>
      <c r="R19" s="8" t="s">
        <v>107</v>
      </c>
      <c r="S19" s="41" t="s">
        <v>39</v>
      </c>
      <c r="T19" s="46" t="s">
        <v>39</v>
      </c>
      <c r="U19" s="43" t="s">
        <v>38</v>
      </c>
      <c r="V19" s="44" t="s">
        <v>38</v>
      </c>
      <c r="W19" s="45">
        <v>0.66</v>
      </c>
      <c r="X19" s="38" t="s">
        <v>114</v>
      </c>
      <c r="Y19" s="39">
        <v>43189</v>
      </c>
      <c r="Z19" s="27" t="s">
        <v>109</v>
      </c>
      <c r="AA19" s="49">
        <v>0.45</v>
      </c>
      <c r="AB19" s="51"/>
      <c r="AC19" s="48"/>
    </row>
    <row r="20" spans="1:29" ht="12.75" customHeight="1" x14ac:dyDescent="0.2">
      <c r="A20" s="23" t="s">
        <v>71</v>
      </c>
      <c r="B20" s="23" t="s">
        <v>37</v>
      </c>
      <c r="C20" s="23" t="s">
        <v>45</v>
      </c>
      <c r="D20" s="37">
        <v>3900000</v>
      </c>
      <c r="E20" s="37">
        <v>1500000</v>
      </c>
      <c r="F20" s="40">
        <v>55</v>
      </c>
      <c r="G20" s="40">
        <v>32</v>
      </c>
      <c r="H20" s="40">
        <f t="shared" si="0"/>
        <v>87</v>
      </c>
      <c r="I20" s="9">
        <v>22</v>
      </c>
      <c r="J20" s="9">
        <v>13.75</v>
      </c>
      <c r="K20" s="9">
        <v>11.125</v>
      </c>
      <c r="L20" s="9">
        <v>5</v>
      </c>
      <c r="M20" s="9">
        <v>8</v>
      </c>
      <c r="N20" s="9">
        <v>11.75</v>
      </c>
      <c r="O20" s="9">
        <v>9.125</v>
      </c>
      <c r="P20" s="10">
        <f t="shared" si="1"/>
        <v>80.75</v>
      </c>
      <c r="Q20" s="37">
        <v>1500000</v>
      </c>
      <c r="R20" s="8" t="s">
        <v>107</v>
      </c>
      <c r="S20" s="41" t="s">
        <v>39</v>
      </c>
      <c r="T20" s="46" t="s">
        <v>39</v>
      </c>
      <c r="U20" s="43" t="s">
        <v>38</v>
      </c>
      <c r="V20" s="44" t="s">
        <v>38</v>
      </c>
      <c r="W20" s="45">
        <v>0.66</v>
      </c>
      <c r="X20" s="38" t="s">
        <v>114</v>
      </c>
      <c r="Y20" s="39">
        <v>43008</v>
      </c>
      <c r="Z20" s="39">
        <v>43008</v>
      </c>
      <c r="AA20" s="49">
        <v>0.55000000000000004</v>
      </c>
      <c r="AB20" s="51"/>
      <c r="AC20" s="48"/>
    </row>
    <row r="21" spans="1:29" x14ac:dyDescent="0.2">
      <c r="A21" s="23" t="s">
        <v>63</v>
      </c>
      <c r="B21" s="23" t="s">
        <v>97</v>
      </c>
      <c r="C21" s="23" t="s">
        <v>81</v>
      </c>
      <c r="D21" s="37">
        <v>2115008</v>
      </c>
      <c r="E21" s="37">
        <v>1000000</v>
      </c>
      <c r="F21" s="40">
        <v>42</v>
      </c>
      <c r="G21" s="40">
        <v>29</v>
      </c>
      <c r="H21" s="40">
        <f t="shared" si="0"/>
        <v>71</v>
      </c>
      <c r="I21" s="9">
        <v>21.5</v>
      </c>
      <c r="J21" s="9">
        <v>12.125</v>
      </c>
      <c r="K21" s="9">
        <v>11</v>
      </c>
      <c r="L21" s="9">
        <v>4.625</v>
      </c>
      <c r="M21" s="9">
        <v>8.125</v>
      </c>
      <c r="N21" s="9">
        <v>12.375</v>
      </c>
      <c r="O21" s="9">
        <v>9.625</v>
      </c>
      <c r="P21" s="10">
        <f t="shared" si="1"/>
        <v>79.375</v>
      </c>
      <c r="Q21" s="37">
        <v>1000000</v>
      </c>
      <c r="R21" s="8" t="s">
        <v>107</v>
      </c>
      <c r="S21" s="41" t="s">
        <v>39</v>
      </c>
      <c r="T21" s="46" t="s">
        <v>39</v>
      </c>
      <c r="U21" s="43" t="s">
        <v>38</v>
      </c>
      <c r="V21" s="44" t="s">
        <v>38</v>
      </c>
      <c r="W21" s="45">
        <v>0.73</v>
      </c>
      <c r="X21" s="38" t="s">
        <v>113</v>
      </c>
      <c r="Y21" s="39">
        <v>43191</v>
      </c>
      <c r="Z21" s="27" t="s">
        <v>109</v>
      </c>
      <c r="AA21" s="49">
        <v>0.68</v>
      </c>
      <c r="AB21" s="51"/>
      <c r="AC21" s="48"/>
    </row>
    <row r="22" spans="1:29" ht="12.75" customHeight="1" x14ac:dyDescent="0.2">
      <c r="A22" s="23" t="s">
        <v>66</v>
      </c>
      <c r="B22" s="23" t="s">
        <v>100</v>
      </c>
      <c r="C22" s="23" t="s">
        <v>84</v>
      </c>
      <c r="D22" s="37">
        <v>2342500</v>
      </c>
      <c r="E22" s="37">
        <v>600000</v>
      </c>
      <c r="F22" s="40">
        <v>50</v>
      </c>
      <c r="G22" s="40">
        <v>40</v>
      </c>
      <c r="H22" s="40">
        <f t="shared" si="0"/>
        <v>90</v>
      </c>
      <c r="I22" s="9">
        <v>21.5</v>
      </c>
      <c r="J22" s="9">
        <v>11.25</v>
      </c>
      <c r="K22" s="9">
        <v>11.5</v>
      </c>
      <c r="L22" s="9">
        <v>4.75</v>
      </c>
      <c r="M22" s="9">
        <v>8</v>
      </c>
      <c r="N22" s="9">
        <v>12.875</v>
      </c>
      <c r="O22" s="9">
        <v>8.5</v>
      </c>
      <c r="P22" s="10">
        <f t="shared" si="1"/>
        <v>78.375</v>
      </c>
      <c r="Q22" s="37">
        <v>600000</v>
      </c>
      <c r="R22" s="8" t="s">
        <v>107</v>
      </c>
      <c r="S22" s="41" t="s">
        <v>39</v>
      </c>
      <c r="T22" s="46" t="s">
        <v>39</v>
      </c>
      <c r="U22" s="43" t="s">
        <v>39</v>
      </c>
      <c r="V22" s="44" t="s">
        <v>116</v>
      </c>
      <c r="W22" s="45">
        <v>0.72489999999999999</v>
      </c>
      <c r="X22" s="38" t="s">
        <v>113</v>
      </c>
      <c r="Y22" s="39">
        <v>43099</v>
      </c>
      <c r="Z22" s="27" t="s">
        <v>108</v>
      </c>
      <c r="AA22" s="49">
        <v>0.37</v>
      </c>
      <c r="AB22" s="51"/>
      <c r="AC22" s="48"/>
    </row>
    <row r="23" spans="1:29" ht="12.75" customHeight="1" x14ac:dyDescent="0.2">
      <c r="A23" s="23" t="s">
        <v>67</v>
      </c>
      <c r="B23" s="23" t="s">
        <v>101</v>
      </c>
      <c r="C23" s="23" t="s">
        <v>85</v>
      </c>
      <c r="D23" s="37">
        <v>3973838</v>
      </c>
      <c r="E23" s="37">
        <v>1500000</v>
      </c>
      <c r="F23" s="40">
        <v>49</v>
      </c>
      <c r="G23" s="40">
        <v>22</v>
      </c>
      <c r="H23" s="40">
        <f t="shared" si="0"/>
        <v>71</v>
      </c>
      <c r="I23" s="9">
        <v>21.625</v>
      </c>
      <c r="J23" s="9">
        <v>12</v>
      </c>
      <c r="K23" s="9">
        <v>10.125</v>
      </c>
      <c r="L23" s="9">
        <v>4.75</v>
      </c>
      <c r="M23" s="9">
        <v>7.75</v>
      </c>
      <c r="N23" s="9">
        <v>11.875</v>
      </c>
      <c r="O23" s="9">
        <v>10</v>
      </c>
      <c r="P23" s="10">
        <f t="shared" si="1"/>
        <v>78.125</v>
      </c>
      <c r="Q23" s="37">
        <v>1500000</v>
      </c>
      <c r="R23" s="8" t="s">
        <v>107</v>
      </c>
      <c r="S23" s="41" t="s">
        <v>38</v>
      </c>
      <c r="T23" s="46" t="s">
        <v>39</v>
      </c>
      <c r="U23" s="43" t="s">
        <v>38</v>
      </c>
      <c r="V23" s="44" t="s">
        <v>38</v>
      </c>
      <c r="W23" s="45">
        <v>0.49</v>
      </c>
      <c r="X23" s="38" t="s">
        <v>115</v>
      </c>
      <c r="Y23" s="39">
        <v>43281</v>
      </c>
      <c r="Z23" s="27" t="s">
        <v>111</v>
      </c>
      <c r="AA23" s="49">
        <v>0.54</v>
      </c>
      <c r="AB23" s="51"/>
      <c r="AC23" s="48"/>
    </row>
    <row r="24" spans="1:29" ht="12.75" customHeight="1" x14ac:dyDescent="0.2">
      <c r="A24" s="23" t="s">
        <v>59</v>
      </c>
      <c r="B24" s="23" t="s">
        <v>94</v>
      </c>
      <c r="C24" s="23" t="s">
        <v>78</v>
      </c>
      <c r="D24" s="37">
        <v>5852550</v>
      </c>
      <c r="E24" s="37">
        <v>2200000</v>
      </c>
      <c r="F24" s="40">
        <v>38</v>
      </c>
      <c r="G24" s="40">
        <v>20</v>
      </c>
      <c r="H24" s="40">
        <f t="shared" si="0"/>
        <v>58</v>
      </c>
      <c r="I24" s="9">
        <v>24.25</v>
      </c>
      <c r="J24" s="9">
        <v>10.5</v>
      </c>
      <c r="K24" s="9">
        <v>12.5</v>
      </c>
      <c r="L24" s="9">
        <v>4.625</v>
      </c>
      <c r="M24" s="9">
        <v>7.5</v>
      </c>
      <c r="N24" s="9">
        <v>12.875</v>
      </c>
      <c r="O24" s="9">
        <v>5.5</v>
      </c>
      <c r="P24" s="10">
        <f t="shared" si="1"/>
        <v>77.75</v>
      </c>
      <c r="Q24" s="37">
        <v>1700000</v>
      </c>
      <c r="R24" s="8" t="s">
        <v>107</v>
      </c>
      <c r="S24" s="41" t="s">
        <v>39</v>
      </c>
      <c r="T24" s="46" t="s">
        <v>39</v>
      </c>
      <c r="U24" s="43" t="s">
        <v>39</v>
      </c>
      <c r="V24" s="44" t="s">
        <v>116</v>
      </c>
      <c r="W24" s="45">
        <v>0.5</v>
      </c>
      <c r="X24" s="38" t="s">
        <v>115</v>
      </c>
      <c r="Y24" s="39">
        <v>43122</v>
      </c>
      <c r="Z24" s="27" t="s">
        <v>110</v>
      </c>
      <c r="AA24" s="49">
        <v>0.42</v>
      </c>
      <c r="AB24" s="51"/>
      <c r="AC24" s="48"/>
    </row>
    <row r="25" spans="1:29" ht="12.75" customHeight="1" x14ac:dyDescent="0.2">
      <c r="A25" s="23" t="s">
        <v>72</v>
      </c>
      <c r="B25" s="23" t="s">
        <v>42</v>
      </c>
      <c r="C25" s="23" t="s">
        <v>89</v>
      </c>
      <c r="D25" s="37">
        <v>5644589</v>
      </c>
      <c r="E25" s="37">
        <v>1700000</v>
      </c>
      <c r="F25" s="40">
        <v>47</v>
      </c>
      <c r="G25" s="40"/>
      <c r="H25" s="40">
        <f t="shared" si="0"/>
        <v>47</v>
      </c>
      <c r="I25" s="9">
        <v>21.5</v>
      </c>
      <c r="J25" s="9">
        <v>11.25</v>
      </c>
      <c r="K25" s="9">
        <v>11.5</v>
      </c>
      <c r="L25" s="9">
        <v>4.75</v>
      </c>
      <c r="M25" s="9">
        <v>6.5</v>
      </c>
      <c r="N25" s="9">
        <v>11</v>
      </c>
      <c r="O25" s="9">
        <v>8</v>
      </c>
      <c r="P25" s="10">
        <f t="shared" si="1"/>
        <v>74.5</v>
      </c>
      <c r="Q25" s="37">
        <v>1200000</v>
      </c>
      <c r="R25" s="8" t="s">
        <v>107</v>
      </c>
      <c r="S25" s="41" t="s">
        <v>38</v>
      </c>
      <c r="T25" s="46" t="s">
        <v>39</v>
      </c>
      <c r="U25" s="43" t="s">
        <v>38</v>
      </c>
      <c r="V25" s="44" t="s">
        <v>38</v>
      </c>
      <c r="W25" s="45">
        <v>0.5</v>
      </c>
      <c r="X25" s="38" t="s">
        <v>115</v>
      </c>
      <c r="Y25" s="39">
        <v>43465</v>
      </c>
      <c r="Z25" s="39">
        <v>43465</v>
      </c>
      <c r="AA25" s="49">
        <v>0.31</v>
      </c>
      <c r="AB25" s="51"/>
      <c r="AC25" s="48"/>
    </row>
    <row r="26" spans="1:29" ht="12.75" customHeight="1" x14ac:dyDescent="0.2">
      <c r="A26" s="23" t="s">
        <v>65</v>
      </c>
      <c r="B26" s="23" t="s">
        <v>99</v>
      </c>
      <c r="C26" s="23" t="s">
        <v>83</v>
      </c>
      <c r="D26" s="37">
        <v>2830000</v>
      </c>
      <c r="E26" s="37">
        <v>1423000</v>
      </c>
      <c r="F26" s="40">
        <v>55</v>
      </c>
      <c r="G26" s="40">
        <v>29</v>
      </c>
      <c r="H26" s="40">
        <f t="shared" si="0"/>
        <v>84</v>
      </c>
      <c r="I26" s="9">
        <v>20.5</v>
      </c>
      <c r="J26" s="9">
        <v>9.5</v>
      </c>
      <c r="K26" s="9">
        <v>11</v>
      </c>
      <c r="L26" s="9">
        <v>4.625</v>
      </c>
      <c r="M26" s="9">
        <v>6.875</v>
      </c>
      <c r="N26" s="9">
        <v>12.375</v>
      </c>
      <c r="O26" s="9">
        <v>6.375</v>
      </c>
      <c r="P26" s="10">
        <f t="shared" si="1"/>
        <v>71.25</v>
      </c>
      <c r="Q26" s="37">
        <v>1400000</v>
      </c>
      <c r="R26" s="8" t="s">
        <v>107</v>
      </c>
      <c r="S26" s="41" t="s">
        <v>39</v>
      </c>
      <c r="T26" s="46" t="s">
        <v>39</v>
      </c>
      <c r="U26" s="43" t="s">
        <v>38</v>
      </c>
      <c r="V26" s="46" t="s">
        <v>38</v>
      </c>
      <c r="W26" s="45">
        <v>0.5</v>
      </c>
      <c r="X26" s="38" t="s">
        <v>115</v>
      </c>
      <c r="Y26" s="39">
        <v>43251</v>
      </c>
      <c r="Z26" s="39">
        <v>43251</v>
      </c>
      <c r="AA26" s="49">
        <v>0.71</v>
      </c>
      <c r="AB26" s="51"/>
      <c r="AC26" s="48"/>
    </row>
    <row r="27" spans="1:29" x14ac:dyDescent="0.2">
      <c r="A27" s="23" t="s">
        <v>74</v>
      </c>
      <c r="B27" s="23" t="s">
        <v>106</v>
      </c>
      <c r="C27" s="23" t="s">
        <v>91</v>
      </c>
      <c r="D27" s="37">
        <v>1500000</v>
      </c>
      <c r="E27" s="37">
        <v>650000</v>
      </c>
      <c r="F27" s="40">
        <v>48</v>
      </c>
      <c r="G27" s="40">
        <v>28</v>
      </c>
      <c r="H27" s="40">
        <f t="shared" si="0"/>
        <v>76</v>
      </c>
      <c r="I27" s="9">
        <v>21.125</v>
      </c>
      <c r="J27" s="9">
        <v>9.25</v>
      </c>
      <c r="K27" s="9">
        <v>10.625</v>
      </c>
      <c r="L27" s="9">
        <v>4.75</v>
      </c>
      <c r="M27" s="9">
        <v>8</v>
      </c>
      <c r="N27" s="9">
        <v>11.625</v>
      </c>
      <c r="O27" s="9">
        <v>5.25</v>
      </c>
      <c r="P27" s="24">
        <f t="shared" si="1"/>
        <v>70.625</v>
      </c>
      <c r="Q27" s="37">
        <v>650000</v>
      </c>
      <c r="R27" s="8" t="s">
        <v>107</v>
      </c>
      <c r="S27" s="41" t="s">
        <v>39</v>
      </c>
      <c r="T27" s="46" t="s">
        <v>39</v>
      </c>
      <c r="U27" s="43" t="s">
        <v>39</v>
      </c>
      <c r="V27" s="44" t="s">
        <v>116</v>
      </c>
      <c r="W27" s="45">
        <v>0.73</v>
      </c>
      <c r="X27" s="38" t="s">
        <v>113</v>
      </c>
      <c r="Y27" s="39">
        <v>43434</v>
      </c>
      <c r="Z27" s="39">
        <v>43434</v>
      </c>
      <c r="AA27" s="49">
        <v>0.62</v>
      </c>
      <c r="AB27" s="51"/>
      <c r="AC27" s="48"/>
    </row>
    <row r="28" spans="1:29" ht="13.5" customHeight="1" x14ac:dyDescent="0.2">
      <c r="A28" s="23" t="s">
        <v>64</v>
      </c>
      <c r="B28" s="23" t="s">
        <v>98</v>
      </c>
      <c r="C28" s="23" t="s">
        <v>82</v>
      </c>
      <c r="D28" s="37">
        <v>2295271</v>
      </c>
      <c r="E28" s="37">
        <v>900000</v>
      </c>
      <c r="F28" s="40">
        <v>35</v>
      </c>
      <c r="G28" s="40">
        <v>30</v>
      </c>
      <c r="H28" s="40">
        <f t="shared" si="0"/>
        <v>65</v>
      </c>
      <c r="I28" s="9">
        <v>13.25</v>
      </c>
      <c r="J28" s="9">
        <v>10.875</v>
      </c>
      <c r="K28" s="9">
        <v>8.125</v>
      </c>
      <c r="L28" s="9">
        <v>4.5</v>
      </c>
      <c r="M28" s="9">
        <v>7.125</v>
      </c>
      <c r="N28" s="9">
        <v>8</v>
      </c>
      <c r="O28" s="9">
        <v>9</v>
      </c>
      <c r="P28" s="10">
        <f t="shared" si="1"/>
        <v>60.875</v>
      </c>
      <c r="Q28" s="37">
        <v>500000</v>
      </c>
      <c r="R28" s="8" t="s">
        <v>107</v>
      </c>
      <c r="S28" s="41" t="s">
        <v>39</v>
      </c>
      <c r="T28" s="46" t="s">
        <v>39</v>
      </c>
      <c r="U28" s="43" t="s">
        <v>38</v>
      </c>
      <c r="V28" s="44" t="s">
        <v>38</v>
      </c>
      <c r="W28" s="45">
        <v>0.65039999999999998</v>
      </c>
      <c r="X28" s="38" t="s">
        <v>114</v>
      </c>
      <c r="Y28" s="39">
        <v>43190</v>
      </c>
      <c r="Z28" s="39">
        <v>43190</v>
      </c>
      <c r="AA28" s="49">
        <v>0.32</v>
      </c>
      <c r="AB28" s="51"/>
      <c r="AC28" s="48"/>
    </row>
    <row r="29" spans="1:29" ht="12.75" customHeight="1" x14ac:dyDescent="0.2">
      <c r="A29" s="23" t="s">
        <v>58</v>
      </c>
      <c r="B29" s="23" t="s">
        <v>43</v>
      </c>
      <c r="C29" s="23" t="s">
        <v>77</v>
      </c>
      <c r="D29" s="37">
        <v>4993776</v>
      </c>
      <c r="E29" s="37">
        <v>1200000</v>
      </c>
      <c r="F29" s="40">
        <v>44</v>
      </c>
      <c r="G29" s="40">
        <v>32</v>
      </c>
      <c r="H29" s="40">
        <f t="shared" si="0"/>
        <v>76</v>
      </c>
      <c r="I29" s="9">
        <v>14.5</v>
      </c>
      <c r="J29" s="9">
        <v>8.875</v>
      </c>
      <c r="K29" s="9">
        <v>9</v>
      </c>
      <c r="L29" s="9">
        <v>4.5</v>
      </c>
      <c r="M29" s="9">
        <v>5.875</v>
      </c>
      <c r="N29" s="9">
        <v>8.5</v>
      </c>
      <c r="O29" s="9">
        <v>8.125</v>
      </c>
      <c r="P29" s="10">
        <f t="shared" si="1"/>
        <v>59.375</v>
      </c>
      <c r="Q29" s="37"/>
      <c r="R29" s="7"/>
      <c r="S29" s="41" t="s">
        <v>39</v>
      </c>
      <c r="T29" s="42"/>
      <c r="U29" s="43" t="s">
        <v>38</v>
      </c>
      <c r="V29" s="44"/>
      <c r="W29" s="45">
        <v>0.52</v>
      </c>
      <c r="X29" s="38"/>
      <c r="Y29" s="39">
        <v>43405</v>
      </c>
      <c r="Z29" s="30"/>
      <c r="AA29" s="20"/>
      <c r="AB29" s="51"/>
    </row>
    <row r="30" spans="1:29" ht="12.75" customHeight="1" x14ac:dyDescent="0.2">
      <c r="A30" s="23" t="s">
        <v>60</v>
      </c>
      <c r="B30" s="23" t="s">
        <v>95</v>
      </c>
      <c r="C30" s="23" t="s">
        <v>79</v>
      </c>
      <c r="D30" s="37">
        <v>2050000</v>
      </c>
      <c r="E30" s="37">
        <v>800000</v>
      </c>
      <c r="F30" s="40">
        <v>42</v>
      </c>
      <c r="G30" s="40">
        <v>20</v>
      </c>
      <c r="H30" s="40">
        <f t="shared" si="0"/>
        <v>62</v>
      </c>
      <c r="I30" s="9">
        <v>11.5</v>
      </c>
      <c r="J30" s="9">
        <v>10.125</v>
      </c>
      <c r="K30" s="9">
        <v>7.25</v>
      </c>
      <c r="L30" s="9">
        <v>4.375</v>
      </c>
      <c r="M30" s="9">
        <v>7.125</v>
      </c>
      <c r="N30" s="9">
        <v>8.25</v>
      </c>
      <c r="O30" s="9">
        <v>8.25</v>
      </c>
      <c r="P30" s="10">
        <f t="shared" si="1"/>
        <v>56.875</v>
      </c>
      <c r="Q30" s="37"/>
      <c r="R30" s="7"/>
      <c r="S30" s="41" t="s">
        <v>39</v>
      </c>
      <c r="T30" s="42"/>
      <c r="U30" s="43" t="s">
        <v>38</v>
      </c>
      <c r="V30" s="44"/>
      <c r="W30" s="45">
        <v>0.66</v>
      </c>
      <c r="X30" s="38"/>
      <c r="Y30" s="39">
        <v>43281</v>
      </c>
      <c r="Z30" s="30"/>
      <c r="AA30" s="20"/>
      <c r="AB30" s="51"/>
    </row>
    <row r="31" spans="1:29" ht="12.75" customHeight="1" x14ac:dyDescent="0.2">
      <c r="A31" s="23" t="s">
        <v>68</v>
      </c>
      <c r="B31" s="23" t="s">
        <v>102</v>
      </c>
      <c r="C31" s="23" t="s">
        <v>86</v>
      </c>
      <c r="D31" s="37">
        <v>1751124</v>
      </c>
      <c r="E31" s="37">
        <v>500000</v>
      </c>
      <c r="F31" s="40">
        <v>40</v>
      </c>
      <c r="G31" s="40">
        <v>28</v>
      </c>
      <c r="H31" s="40">
        <f t="shared" si="0"/>
        <v>68</v>
      </c>
      <c r="I31" s="9">
        <v>11.75</v>
      </c>
      <c r="J31" s="9">
        <v>9.125</v>
      </c>
      <c r="K31" s="9">
        <v>7</v>
      </c>
      <c r="L31" s="9">
        <v>4.25</v>
      </c>
      <c r="M31" s="9">
        <v>7.25</v>
      </c>
      <c r="N31" s="9">
        <v>7.625</v>
      </c>
      <c r="O31" s="9">
        <v>9.875</v>
      </c>
      <c r="P31" s="10">
        <f t="shared" si="1"/>
        <v>56.875</v>
      </c>
      <c r="Q31" s="37"/>
      <c r="R31" s="7"/>
      <c r="S31" s="41" t="s">
        <v>39</v>
      </c>
      <c r="T31" s="44"/>
      <c r="U31" s="43" t="s">
        <v>38</v>
      </c>
      <c r="V31" s="44"/>
      <c r="W31" s="45">
        <v>0.77729999999999999</v>
      </c>
      <c r="X31" s="38"/>
      <c r="Y31" s="39">
        <v>43131</v>
      </c>
      <c r="Z31" s="30"/>
      <c r="AA31" s="18"/>
      <c r="AB31" s="51"/>
    </row>
    <row r="32" spans="1:29" ht="12.75" customHeight="1" x14ac:dyDescent="0.2">
      <c r="A32" s="23" t="s">
        <v>61</v>
      </c>
      <c r="B32" s="23" t="s">
        <v>41</v>
      </c>
      <c r="C32" s="23" t="s">
        <v>46</v>
      </c>
      <c r="D32" s="37">
        <v>3763600</v>
      </c>
      <c r="E32" s="37">
        <v>1260000</v>
      </c>
      <c r="F32" s="40"/>
      <c r="G32" s="40">
        <v>29</v>
      </c>
      <c r="H32" s="40">
        <f t="shared" si="0"/>
        <v>29</v>
      </c>
      <c r="I32" s="9">
        <v>14.125</v>
      </c>
      <c r="J32" s="9">
        <v>9.5</v>
      </c>
      <c r="K32" s="9">
        <v>7.625</v>
      </c>
      <c r="L32" s="9">
        <v>4.25</v>
      </c>
      <c r="M32" s="9">
        <v>7.125</v>
      </c>
      <c r="N32" s="9">
        <v>8.25</v>
      </c>
      <c r="O32" s="9">
        <v>5.875</v>
      </c>
      <c r="P32" s="10">
        <f t="shared" si="1"/>
        <v>56.75</v>
      </c>
      <c r="Q32" s="37"/>
      <c r="R32" s="7"/>
      <c r="S32" s="41" t="s">
        <v>39</v>
      </c>
      <c r="T32" s="42"/>
      <c r="U32" s="43" t="s">
        <v>38</v>
      </c>
      <c r="V32" s="44"/>
      <c r="W32" s="45">
        <v>0.59</v>
      </c>
      <c r="X32" s="38"/>
      <c r="Y32" s="39">
        <v>43403</v>
      </c>
      <c r="Z32" s="30"/>
      <c r="AA32" s="20"/>
      <c r="AB32" s="51"/>
    </row>
    <row r="33" spans="1:28" ht="12.75" customHeight="1" x14ac:dyDescent="0.2">
      <c r="A33" s="23" t="s">
        <v>75</v>
      </c>
      <c r="B33" s="23" t="s">
        <v>106</v>
      </c>
      <c r="C33" s="23" t="s">
        <v>92</v>
      </c>
      <c r="D33" s="37">
        <v>3799621</v>
      </c>
      <c r="E33" s="37">
        <v>1600000</v>
      </c>
      <c r="F33" s="40">
        <v>42</v>
      </c>
      <c r="G33" s="40">
        <v>36</v>
      </c>
      <c r="H33" s="40">
        <f t="shared" si="0"/>
        <v>78</v>
      </c>
      <c r="I33" s="9">
        <v>13.625</v>
      </c>
      <c r="J33" s="9">
        <v>8.625</v>
      </c>
      <c r="K33" s="9">
        <v>8</v>
      </c>
      <c r="L33" s="9">
        <v>3.875</v>
      </c>
      <c r="M33" s="9">
        <v>7.125</v>
      </c>
      <c r="N33" s="9">
        <v>8.875</v>
      </c>
      <c r="O33" s="9">
        <v>5.125</v>
      </c>
      <c r="P33" s="24">
        <f t="shared" si="1"/>
        <v>55.25</v>
      </c>
      <c r="Q33" s="25"/>
      <c r="R33" s="8"/>
      <c r="S33" s="41" t="s">
        <v>39</v>
      </c>
      <c r="T33" s="46"/>
      <c r="U33" s="43" t="s">
        <v>38</v>
      </c>
      <c r="V33" s="46"/>
      <c r="W33" s="45">
        <v>0.89</v>
      </c>
      <c r="X33" s="38"/>
      <c r="Y33" s="39">
        <v>43100</v>
      </c>
      <c r="Z33" s="29"/>
      <c r="AA33" s="19"/>
      <c r="AB33" s="51"/>
    </row>
    <row r="34" spans="1:28" ht="12.75" customHeight="1" x14ac:dyDescent="0.2">
      <c r="A34" s="23" t="s">
        <v>69</v>
      </c>
      <c r="B34" s="23" t="s">
        <v>103</v>
      </c>
      <c r="C34" s="23" t="s">
        <v>87</v>
      </c>
      <c r="D34" s="37">
        <v>665000</v>
      </c>
      <c r="E34" s="37">
        <v>335000</v>
      </c>
      <c r="F34" s="40"/>
      <c r="G34" s="40">
        <v>31</v>
      </c>
      <c r="H34" s="40">
        <f t="shared" si="0"/>
        <v>31</v>
      </c>
      <c r="I34" s="9">
        <v>14.375</v>
      </c>
      <c r="J34" s="9">
        <v>9.625</v>
      </c>
      <c r="K34" s="9">
        <v>7</v>
      </c>
      <c r="L34" s="9">
        <v>2.375</v>
      </c>
      <c r="M34" s="9">
        <v>6.625</v>
      </c>
      <c r="N34" s="9">
        <v>8.375</v>
      </c>
      <c r="O34" s="9">
        <v>6.75</v>
      </c>
      <c r="P34" s="10">
        <f t="shared" si="1"/>
        <v>55.125</v>
      </c>
      <c r="Q34" s="37"/>
      <c r="R34" s="7"/>
      <c r="S34" s="41" t="s">
        <v>39</v>
      </c>
      <c r="T34" s="44"/>
      <c r="U34" s="43" t="s">
        <v>38</v>
      </c>
      <c r="V34" s="44"/>
      <c r="W34" s="45">
        <v>0.5</v>
      </c>
      <c r="X34" s="38"/>
      <c r="Y34" s="39">
        <v>43038</v>
      </c>
      <c r="Z34" s="30"/>
      <c r="AA34" s="18"/>
      <c r="AB34" s="51"/>
    </row>
    <row r="35" spans="1:28" ht="12.75" customHeight="1" x14ac:dyDescent="0.2">
      <c r="A35" s="23" t="s">
        <v>62</v>
      </c>
      <c r="B35" s="23" t="s">
        <v>96</v>
      </c>
      <c r="C35" s="23" t="s">
        <v>80</v>
      </c>
      <c r="D35" s="37">
        <v>1917715</v>
      </c>
      <c r="E35" s="37">
        <v>800000</v>
      </c>
      <c r="F35" s="40">
        <v>42</v>
      </c>
      <c r="G35" s="40">
        <v>22</v>
      </c>
      <c r="H35" s="40">
        <f t="shared" si="0"/>
        <v>64</v>
      </c>
      <c r="I35" s="9">
        <v>16</v>
      </c>
      <c r="J35" s="9">
        <v>9.375</v>
      </c>
      <c r="K35" s="9">
        <v>8.375</v>
      </c>
      <c r="L35" s="9">
        <v>3.625</v>
      </c>
      <c r="M35" s="9">
        <v>4.625</v>
      </c>
      <c r="N35" s="9">
        <v>5.875</v>
      </c>
      <c r="O35" s="9">
        <v>6.625</v>
      </c>
      <c r="P35" s="10">
        <f t="shared" si="1"/>
        <v>54.5</v>
      </c>
      <c r="Q35" s="37"/>
      <c r="R35" s="7"/>
      <c r="S35" s="41" t="s">
        <v>39</v>
      </c>
      <c r="T35" s="42"/>
      <c r="U35" s="43" t="s">
        <v>38</v>
      </c>
      <c r="V35" s="44"/>
      <c r="W35" s="45">
        <v>0.98</v>
      </c>
      <c r="X35" s="38"/>
      <c r="Y35" s="39">
        <v>43281</v>
      </c>
      <c r="Z35" s="30"/>
      <c r="AA35" s="20"/>
      <c r="AB35" s="51"/>
    </row>
    <row r="36" spans="1:28" ht="12.75" customHeight="1" x14ac:dyDescent="0.2">
      <c r="A36" s="23" t="s">
        <v>70</v>
      </c>
      <c r="B36" s="23" t="s">
        <v>104</v>
      </c>
      <c r="C36" s="23" t="s">
        <v>88</v>
      </c>
      <c r="D36" s="37">
        <v>3881000</v>
      </c>
      <c r="E36" s="37">
        <v>1200000</v>
      </c>
      <c r="F36" s="40">
        <v>40</v>
      </c>
      <c r="G36" s="40">
        <v>14</v>
      </c>
      <c r="H36" s="40">
        <f t="shared" si="0"/>
        <v>54</v>
      </c>
      <c r="I36" s="9">
        <v>11.75</v>
      </c>
      <c r="J36" s="9">
        <v>9.125</v>
      </c>
      <c r="K36" s="9">
        <v>6.5</v>
      </c>
      <c r="L36" s="9">
        <v>4.375</v>
      </c>
      <c r="M36" s="9">
        <v>7.625</v>
      </c>
      <c r="N36" s="9">
        <v>10.5</v>
      </c>
      <c r="O36" s="9">
        <v>4.5</v>
      </c>
      <c r="P36" s="10">
        <f t="shared" si="1"/>
        <v>54.375</v>
      </c>
      <c r="Q36" s="37"/>
      <c r="R36" s="7"/>
      <c r="S36" s="41" t="s">
        <v>38</v>
      </c>
      <c r="T36" s="44"/>
      <c r="U36" s="43" t="s">
        <v>38</v>
      </c>
      <c r="V36" s="44"/>
      <c r="W36" s="45">
        <v>0.28999999999999998</v>
      </c>
      <c r="X36" s="38"/>
      <c r="Y36" s="39">
        <v>42962</v>
      </c>
      <c r="Z36" s="30"/>
      <c r="AA36" s="18"/>
      <c r="AB36" s="51"/>
    </row>
    <row r="37" spans="1:28" ht="12.75" customHeight="1" x14ac:dyDescent="0.2">
      <c r="A37" s="23" t="s">
        <v>56</v>
      </c>
      <c r="B37" s="23" t="s">
        <v>93</v>
      </c>
      <c r="C37" s="23" t="s">
        <v>76</v>
      </c>
      <c r="D37" s="37">
        <v>3868140</v>
      </c>
      <c r="E37" s="37">
        <v>2759240</v>
      </c>
      <c r="F37" s="40">
        <v>45</v>
      </c>
      <c r="G37" s="40"/>
      <c r="H37" s="40">
        <f t="shared" si="0"/>
        <v>45</v>
      </c>
      <c r="I37" s="9">
        <v>11.625</v>
      </c>
      <c r="J37" s="9">
        <v>7.125</v>
      </c>
      <c r="K37" s="9">
        <v>6.75</v>
      </c>
      <c r="L37" s="9">
        <v>4.25</v>
      </c>
      <c r="M37" s="9">
        <v>5.375</v>
      </c>
      <c r="N37" s="9">
        <v>7.25</v>
      </c>
      <c r="O37" s="9">
        <v>4.375</v>
      </c>
      <c r="P37" s="10">
        <f t="shared" si="1"/>
        <v>46.75</v>
      </c>
      <c r="Q37" s="37"/>
      <c r="R37" s="7"/>
      <c r="S37" s="41" t="s">
        <v>39</v>
      </c>
      <c r="T37" s="42"/>
      <c r="U37" s="43" t="s">
        <v>38</v>
      </c>
      <c r="V37" s="44"/>
      <c r="W37" s="45">
        <v>0.72</v>
      </c>
      <c r="X37" s="38"/>
      <c r="Y37" s="39">
        <v>43220</v>
      </c>
      <c r="Z37" s="28"/>
      <c r="AA37" s="20"/>
      <c r="AB37" s="51"/>
    </row>
    <row r="38" spans="1:28" ht="12.75" customHeight="1" x14ac:dyDescent="0.3">
      <c r="A38" s="21"/>
      <c r="B38" s="23"/>
      <c r="C38" s="23"/>
      <c r="D38" s="26"/>
      <c r="E38" s="26"/>
      <c r="F38" s="13"/>
      <c r="G38" s="13"/>
      <c r="H38" s="13"/>
      <c r="I38" s="9"/>
      <c r="J38" s="9"/>
      <c r="K38" s="9"/>
      <c r="L38" s="9"/>
      <c r="M38" s="9"/>
      <c r="N38" s="9"/>
      <c r="O38" s="9"/>
      <c r="P38" s="24"/>
      <c r="Q38" s="25"/>
      <c r="R38" s="8"/>
      <c r="S38" s="22"/>
      <c r="T38" s="8"/>
      <c r="U38" s="31"/>
      <c r="V38" s="8"/>
      <c r="W38" s="32"/>
      <c r="X38" s="8"/>
      <c r="Y38" s="33"/>
      <c r="Z38" s="29"/>
      <c r="AA38" s="19"/>
      <c r="AB38" s="51"/>
    </row>
    <row r="39" spans="1:28" ht="13.8" x14ac:dyDescent="0.3">
      <c r="A39" s="14"/>
      <c r="D39" s="5">
        <f>SUM(D18:D38)</f>
        <v>64624741</v>
      </c>
      <c r="E39" s="5">
        <f>SUM(E18:E38)</f>
        <v>24827240</v>
      </c>
      <c r="Q39" s="5">
        <f>SUM(Q18:Q38)</f>
        <v>12950000</v>
      </c>
    </row>
    <row r="40" spans="1:28" x14ac:dyDescent="0.3">
      <c r="E40" s="5"/>
      <c r="F40" s="5"/>
      <c r="P40" s="1" t="s">
        <v>30</v>
      </c>
      <c r="Q40" s="5">
        <f>16000000-Q39</f>
        <v>3050000</v>
      </c>
    </row>
  </sheetData>
  <mergeCells count="2">
    <mergeCell ref="D9:J12"/>
    <mergeCell ref="D14:J14"/>
  </mergeCells>
  <dataValidations count="2">
    <dataValidation type="whole" showInputMessage="1" showErrorMessage="1" errorTitle="ZNOVU A LÉPE" error="To je móóóóóóc!!!!" sqref="J19:O38">
      <formula1>0</formula1>
      <formula2>15</formula2>
    </dataValidation>
    <dataValidation type="whole" allowBlank="1" showInputMessage="1" showErrorMessage="1" errorTitle="ZNOVU A LÉPE" error="To je móóóóóóc!!!!" sqref="I19:I38">
      <formula1>0</formula1>
      <formula2>30</formula2>
    </dataValidation>
  </dataValidations>
  <pageMargins left="0.7" right="0.7" top="0.78740157499999996" bottom="0.78740157499999996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C13" workbookViewId="0">
      <selection activeCell="C40" sqref="C40"/>
    </sheetView>
  </sheetViews>
  <sheetFormatPr defaultColWidth="9.109375" defaultRowHeight="12" x14ac:dyDescent="0.3"/>
  <cols>
    <col min="1" max="1" width="11.6640625" style="1" customWidth="1"/>
    <col min="2" max="2" width="30.109375" style="1" customWidth="1"/>
    <col min="3" max="3" width="53.6640625" style="1" customWidth="1"/>
    <col min="4" max="4" width="21.44140625" style="1" customWidth="1"/>
    <col min="5" max="5" width="15" style="1" customWidth="1"/>
    <col min="6" max="6" width="11" style="11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7" ht="38.25" customHeight="1" x14ac:dyDescent="0.3">
      <c r="A1" s="4" t="s">
        <v>51</v>
      </c>
    </row>
    <row r="2" spans="1:17" ht="12.6" x14ac:dyDescent="0.3">
      <c r="A2" s="2" t="s">
        <v>52</v>
      </c>
      <c r="D2" s="2" t="s">
        <v>0</v>
      </c>
    </row>
    <row r="3" spans="1:17" ht="12.6" x14ac:dyDescent="0.3">
      <c r="A3" s="2" t="s">
        <v>27</v>
      </c>
      <c r="D3" s="1" t="s">
        <v>29</v>
      </c>
    </row>
    <row r="4" spans="1:17" ht="12.6" x14ac:dyDescent="0.3">
      <c r="A4" s="2" t="s">
        <v>53</v>
      </c>
      <c r="D4" s="1" t="s">
        <v>31</v>
      </c>
    </row>
    <row r="5" spans="1:17" ht="12.6" x14ac:dyDescent="0.3">
      <c r="A5" s="2" t="s">
        <v>54</v>
      </c>
      <c r="D5" s="1" t="s">
        <v>48</v>
      </c>
    </row>
    <row r="6" spans="1:17" ht="12.6" x14ac:dyDescent="0.3">
      <c r="A6" s="2" t="s">
        <v>55</v>
      </c>
      <c r="D6" s="1" t="s">
        <v>49</v>
      </c>
    </row>
    <row r="7" spans="1:17" ht="12.6" x14ac:dyDescent="0.3">
      <c r="A7" s="2" t="s">
        <v>36</v>
      </c>
    </row>
    <row r="8" spans="1:17" ht="17.25" customHeight="1" x14ac:dyDescent="0.3">
      <c r="A8" s="1" t="s">
        <v>47</v>
      </c>
      <c r="D8" s="2"/>
    </row>
    <row r="9" spans="1:17" ht="17.25" customHeight="1" x14ac:dyDescent="0.3">
      <c r="D9" s="52" t="s">
        <v>50</v>
      </c>
      <c r="E9" s="52"/>
      <c r="F9" s="52"/>
      <c r="G9" s="52"/>
      <c r="H9" s="52"/>
      <c r="I9" s="52"/>
      <c r="J9" s="52"/>
      <c r="K9" s="52"/>
    </row>
    <row r="10" spans="1:17" ht="17.25" customHeight="1" x14ac:dyDescent="0.3">
      <c r="A10" s="2"/>
      <c r="D10" s="52"/>
      <c r="E10" s="52"/>
      <c r="F10" s="52"/>
      <c r="G10" s="52"/>
      <c r="H10" s="52"/>
      <c r="I10" s="52"/>
      <c r="J10" s="52"/>
      <c r="K10" s="52"/>
    </row>
    <row r="11" spans="1:17" ht="17.25" customHeight="1" x14ac:dyDescent="0.3">
      <c r="A11" s="2"/>
      <c r="D11" s="52"/>
      <c r="E11" s="52"/>
      <c r="F11" s="52"/>
      <c r="G11" s="52"/>
      <c r="H11" s="52"/>
      <c r="I11" s="52"/>
      <c r="J11" s="52"/>
      <c r="K11" s="52"/>
    </row>
    <row r="12" spans="1:17" ht="17.25" customHeight="1" x14ac:dyDescent="0.3">
      <c r="A12" s="2"/>
      <c r="D12" s="53"/>
      <c r="E12" s="53"/>
      <c r="F12" s="53"/>
      <c r="G12" s="53"/>
      <c r="H12" s="53"/>
      <c r="I12" s="53"/>
      <c r="J12" s="53"/>
      <c r="K12" s="53"/>
    </row>
    <row r="13" spans="1:17" ht="86.25" customHeight="1" x14ac:dyDescent="0.3">
      <c r="A13" s="3" t="s">
        <v>1</v>
      </c>
      <c r="B13" s="6" t="s">
        <v>2</v>
      </c>
      <c r="C13" s="3" t="s">
        <v>26</v>
      </c>
      <c r="D13" s="3" t="s">
        <v>19</v>
      </c>
      <c r="E13" s="12" t="s">
        <v>3</v>
      </c>
      <c r="F13" s="3" t="s">
        <v>4</v>
      </c>
      <c r="G13" s="3" t="s">
        <v>5</v>
      </c>
      <c r="H13" s="3" t="s">
        <v>6</v>
      </c>
      <c r="I13" s="3" t="s">
        <v>22</v>
      </c>
      <c r="J13" s="3" t="s">
        <v>20</v>
      </c>
      <c r="K13" s="3" t="s">
        <v>23</v>
      </c>
      <c r="L13" s="3" t="s">
        <v>7</v>
      </c>
      <c r="M13" s="3" t="s">
        <v>8</v>
      </c>
      <c r="N13" s="3" t="s">
        <v>28</v>
      </c>
      <c r="O13" s="3" t="s">
        <v>9</v>
      </c>
      <c r="P13" s="3" t="s">
        <v>10</v>
      </c>
    </row>
    <row r="14" spans="1:17" ht="12.6" x14ac:dyDescent="0.3">
      <c r="A14" s="3"/>
      <c r="B14" s="15"/>
      <c r="C14" s="3"/>
      <c r="D14" s="3"/>
      <c r="E14" s="12"/>
      <c r="F14" s="13"/>
      <c r="G14" s="13"/>
      <c r="I14" s="15" t="s">
        <v>32</v>
      </c>
      <c r="J14" s="15" t="s">
        <v>33</v>
      </c>
      <c r="K14" s="15" t="s">
        <v>33</v>
      </c>
      <c r="L14" s="15" t="s">
        <v>34</v>
      </c>
      <c r="M14" s="15" t="s">
        <v>35</v>
      </c>
      <c r="N14" s="15" t="s">
        <v>33</v>
      </c>
      <c r="O14" s="15" t="s">
        <v>35</v>
      </c>
      <c r="P14" s="15"/>
    </row>
    <row r="15" spans="1:17" ht="12.75" customHeight="1" x14ac:dyDescent="0.2">
      <c r="A15" s="23" t="s">
        <v>56</v>
      </c>
      <c r="B15" s="23" t="s">
        <v>93</v>
      </c>
      <c r="C15" s="23" t="s">
        <v>76</v>
      </c>
      <c r="D15" s="37">
        <v>3868140</v>
      </c>
      <c r="E15" s="37">
        <v>2759240</v>
      </c>
      <c r="F15" s="40">
        <v>45</v>
      </c>
      <c r="G15" s="40"/>
      <c r="H15" s="40">
        <f t="shared" ref="H15:H34" si="0">F15+G15</f>
        <v>45</v>
      </c>
      <c r="I15" s="9">
        <v>10</v>
      </c>
      <c r="J15" s="9">
        <v>7</v>
      </c>
      <c r="K15" s="9">
        <v>5</v>
      </c>
      <c r="L15" s="9">
        <v>5</v>
      </c>
      <c r="M15" s="9">
        <v>5</v>
      </c>
      <c r="N15" s="9">
        <v>6</v>
      </c>
      <c r="O15" s="9">
        <v>4</v>
      </c>
      <c r="P15" s="10">
        <f t="shared" ref="P15:P34" si="1">SUM(I15:O15)</f>
        <v>42</v>
      </c>
      <c r="Q15" s="48"/>
    </row>
    <row r="16" spans="1:17" ht="12.75" customHeight="1" x14ac:dyDescent="0.2">
      <c r="A16" s="23" t="s">
        <v>57</v>
      </c>
      <c r="B16" s="23" t="s">
        <v>40</v>
      </c>
      <c r="C16" s="23" t="s">
        <v>44</v>
      </c>
      <c r="D16" s="37">
        <v>3826009</v>
      </c>
      <c r="E16" s="37">
        <v>1200000</v>
      </c>
      <c r="F16" s="40">
        <v>55</v>
      </c>
      <c r="G16" s="40">
        <v>34</v>
      </c>
      <c r="H16" s="40">
        <f t="shared" si="0"/>
        <v>89</v>
      </c>
      <c r="I16" s="9">
        <v>27</v>
      </c>
      <c r="J16" s="9">
        <v>10</v>
      </c>
      <c r="K16" s="9">
        <v>12</v>
      </c>
      <c r="L16" s="9">
        <v>5</v>
      </c>
      <c r="M16" s="9">
        <v>8</v>
      </c>
      <c r="N16" s="9">
        <v>11</v>
      </c>
      <c r="O16" s="9">
        <v>9</v>
      </c>
      <c r="P16" s="10">
        <f t="shared" si="1"/>
        <v>82</v>
      </c>
      <c r="Q16" s="48"/>
    </row>
    <row r="17" spans="1:17" ht="12.75" customHeight="1" x14ac:dyDescent="0.2">
      <c r="A17" s="23" t="s">
        <v>58</v>
      </c>
      <c r="B17" s="23" t="s">
        <v>43</v>
      </c>
      <c r="C17" s="23" t="s">
        <v>77</v>
      </c>
      <c r="D17" s="37">
        <v>4993776</v>
      </c>
      <c r="E17" s="37">
        <v>1200000</v>
      </c>
      <c r="F17" s="40">
        <v>44</v>
      </c>
      <c r="G17" s="40">
        <v>32</v>
      </c>
      <c r="H17" s="40">
        <f t="shared" si="0"/>
        <v>76</v>
      </c>
      <c r="I17" s="9">
        <v>18</v>
      </c>
      <c r="J17" s="9">
        <v>8</v>
      </c>
      <c r="K17" s="9">
        <v>8</v>
      </c>
      <c r="L17" s="9">
        <v>5</v>
      </c>
      <c r="M17" s="9">
        <v>6</v>
      </c>
      <c r="N17" s="9">
        <v>7</v>
      </c>
      <c r="O17" s="9">
        <v>8</v>
      </c>
      <c r="P17" s="10">
        <f t="shared" si="1"/>
        <v>60</v>
      </c>
      <c r="Q17" s="48"/>
    </row>
    <row r="18" spans="1:17" x14ac:dyDescent="0.2">
      <c r="A18" s="23" t="s">
        <v>59</v>
      </c>
      <c r="B18" s="23" t="s">
        <v>94</v>
      </c>
      <c r="C18" s="23" t="s">
        <v>78</v>
      </c>
      <c r="D18" s="37">
        <v>5852550</v>
      </c>
      <c r="E18" s="37">
        <v>2200000</v>
      </c>
      <c r="F18" s="40">
        <v>38</v>
      </c>
      <c r="G18" s="40">
        <v>20</v>
      </c>
      <c r="H18" s="40">
        <f t="shared" si="0"/>
        <v>58</v>
      </c>
      <c r="I18" s="9">
        <v>25</v>
      </c>
      <c r="J18" s="9">
        <v>11</v>
      </c>
      <c r="K18" s="9">
        <v>12</v>
      </c>
      <c r="L18" s="9">
        <v>5</v>
      </c>
      <c r="M18" s="9">
        <v>7</v>
      </c>
      <c r="N18" s="9">
        <v>13</v>
      </c>
      <c r="O18" s="9">
        <v>5</v>
      </c>
      <c r="P18" s="10">
        <f t="shared" si="1"/>
        <v>78</v>
      </c>
      <c r="Q18" s="48"/>
    </row>
    <row r="19" spans="1:17" ht="12.75" customHeight="1" x14ac:dyDescent="0.2">
      <c r="A19" s="23" t="s">
        <v>60</v>
      </c>
      <c r="B19" s="23" t="s">
        <v>95</v>
      </c>
      <c r="C19" s="23" t="s">
        <v>79</v>
      </c>
      <c r="D19" s="37">
        <v>2050000</v>
      </c>
      <c r="E19" s="37">
        <v>800000</v>
      </c>
      <c r="F19" s="40">
        <v>42</v>
      </c>
      <c r="G19" s="40">
        <v>20</v>
      </c>
      <c r="H19" s="40">
        <f t="shared" si="0"/>
        <v>62</v>
      </c>
      <c r="I19" s="9">
        <v>14</v>
      </c>
      <c r="J19" s="9">
        <v>9</v>
      </c>
      <c r="K19" s="9">
        <v>8</v>
      </c>
      <c r="L19" s="9">
        <v>4</v>
      </c>
      <c r="M19" s="9">
        <v>7</v>
      </c>
      <c r="N19" s="9">
        <v>8</v>
      </c>
      <c r="O19" s="9">
        <v>8</v>
      </c>
      <c r="P19" s="10">
        <f t="shared" si="1"/>
        <v>58</v>
      </c>
      <c r="Q19" s="48"/>
    </row>
    <row r="20" spans="1:17" ht="12.75" customHeight="1" x14ac:dyDescent="0.2">
      <c r="A20" s="23" t="s">
        <v>61</v>
      </c>
      <c r="B20" s="23" t="s">
        <v>41</v>
      </c>
      <c r="C20" s="23" t="s">
        <v>46</v>
      </c>
      <c r="D20" s="37">
        <v>3763600</v>
      </c>
      <c r="E20" s="37">
        <v>1260000</v>
      </c>
      <c r="F20" s="40"/>
      <c r="G20" s="40">
        <v>29</v>
      </c>
      <c r="H20" s="40">
        <f t="shared" si="0"/>
        <v>29</v>
      </c>
      <c r="I20" s="9">
        <v>17</v>
      </c>
      <c r="J20" s="9">
        <v>9</v>
      </c>
      <c r="K20" s="9">
        <v>7</v>
      </c>
      <c r="L20" s="9">
        <v>5</v>
      </c>
      <c r="M20" s="9">
        <v>7</v>
      </c>
      <c r="N20" s="9">
        <v>8</v>
      </c>
      <c r="O20" s="9">
        <v>6</v>
      </c>
      <c r="P20" s="10">
        <f t="shared" si="1"/>
        <v>59</v>
      </c>
      <c r="Q20" s="48"/>
    </row>
    <row r="21" spans="1:17" ht="12.75" customHeight="1" x14ac:dyDescent="0.2">
      <c r="A21" s="23" t="s">
        <v>62</v>
      </c>
      <c r="B21" s="23" t="s">
        <v>96</v>
      </c>
      <c r="C21" s="23" t="s">
        <v>80</v>
      </c>
      <c r="D21" s="37">
        <v>1917715</v>
      </c>
      <c r="E21" s="37">
        <v>800000</v>
      </c>
      <c r="F21" s="40">
        <v>42</v>
      </c>
      <c r="G21" s="40">
        <v>22</v>
      </c>
      <c r="H21" s="40">
        <f t="shared" si="0"/>
        <v>64</v>
      </c>
      <c r="I21" s="9">
        <v>21</v>
      </c>
      <c r="J21" s="9">
        <v>9</v>
      </c>
      <c r="K21" s="9">
        <v>7</v>
      </c>
      <c r="L21" s="9">
        <v>4</v>
      </c>
      <c r="M21" s="9">
        <v>4</v>
      </c>
      <c r="N21" s="9">
        <v>5</v>
      </c>
      <c r="O21" s="9">
        <v>6</v>
      </c>
      <c r="P21" s="10">
        <f t="shared" si="1"/>
        <v>56</v>
      </c>
      <c r="Q21" s="48"/>
    </row>
    <row r="22" spans="1:17" ht="12.75" customHeight="1" x14ac:dyDescent="0.2">
      <c r="A22" s="23" t="s">
        <v>63</v>
      </c>
      <c r="B22" s="23" t="s">
        <v>97</v>
      </c>
      <c r="C22" s="23" t="s">
        <v>81</v>
      </c>
      <c r="D22" s="37">
        <v>2115008</v>
      </c>
      <c r="E22" s="37">
        <v>1000000</v>
      </c>
      <c r="F22" s="40">
        <v>42</v>
      </c>
      <c r="G22" s="40">
        <v>29</v>
      </c>
      <c r="H22" s="40">
        <f t="shared" si="0"/>
        <v>71</v>
      </c>
      <c r="I22" s="9">
        <v>24</v>
      </c>
      <c r="J22" s="9">
        <v>11</v>
      </c>
      <c r="K22" s="9">
        <v>8</v>
      </c>
      <c r="L22" s="9">
        <v>5</v>
      </c>
      <c r="M22" s="9">
        <v>8</v>
      </c>
      <c r="N22" s="9">
        <v>11</v>
      </c>
      <c r="O22" s="9">
        <v>10</v>
      </c>
      <c r="P22" s="10">
        <f t="shared" si="1"/>
        <v>77</v>
      </c>
      <c r="Q22" s="48"/>
    </row>
    <row r="23" spans="1:17" ht="12.75" customHeight="1" x14ac:dyDescent="0.2">
      <c r="A23" s="23" t="s">
        <v>64</v>
      </c>
      <c r="B23" s="23" t="s">
        <v>98</v>
      </c>
      <c r="C23" s="23" t="s">
        <v>82</v>
      </c>
      <c r="D23" s="37">
        <v>2295271</v>
      </c>
      <c r="E23" s="37">
        <v>900000</v>
      </c>
      <c r="F23" s="40">
        <v>35</v>
      </c>
      <c r="G23" s="40">
        <v>30</v>
      </c>
      <c r="H23" s="40">
        <f t="shared" si="0"/>
        <v>65</v>
      </c>
      <c r="I23" s="9">
        <v>12</v>
      </c>
      <c r="J23" s="9">
        <v>10</v>
      </c>
      <c r="K23" s="9">
        <v>6</v>
      </c>
      <c r="L23" s="9">
        <v>5</v>
      </c>
      <c r="M23" s="9">
        <v>7</v>
      </c>
      <c r="N23" s="9">
        <v>7</v>
      </c>
      <c r="O23" s="9">
        <v>9</v>
      </c>
      <c r="P23" s="10">
        <f t="shared" si="1"/>
        <v>56</v>
      </c>
      <c r="Q23" s="48"/>
    </row>
    <row r="24" spans="1:17" x14ac:dyDescent="0.2">
      <c r="A24" s="23" t="s">
        <v>66</v>
      </c>
      <c r="B24" s="23" t="s">
        <v>100</v>
      </c>
      <c r="C24" s="23" t="s">
        <v>84</v>
      </c>
      <c r="D24" s="37">
        <v>2342500</v>
      </c>
      <c r="E24" s="37">
        <v>600000</v>
      </c>
      <c r="F24" s="40">
        <v>50</v>
      </c>
      <c r="G24" s="40">
        <v>40</v>
      </c>
      <c r="H24" s="40">
        <f t="shared" si="0"/>
        <v>90</v>
      </c>
      <c r="I24" s="9">
        <v>24</v>
      </c>
      <c r="J24" s="9">
        <v>13</v>
      </c>
      <c r="K24" s="9">
        <v>12</v>
      </c>
      <c r="L24" s="9">
        <v>5</v>
      </c>
      <c r="M24" s="9">
        <v>7</v>
      </c>
      <c r="N24" s="9">
        <v>12</v>
      </c>
      <c r="O24" s="9">
        <v>9</v>
      </c>
      <c r="P24" s="10">
        <f t="shared" si="1"/>
        <v>82</v>
      </c>
      <c r="Q24" s="48"/>
    </row>
    <row r="25" spans="1:17" ht="13.5" customHeight="1" x14ac:dyDescent="0.2">
      <c r="A25" s="23" t="s">
        <v>65</v>
      </c>
      <c r="B25" s="23" t="s">
        <v>99</v>
      </c>
      <c r="C25" s="23" t="s">
        <v>83</v>
      </c>
      <c r="D25" s="37">
        <v>2830000</v>
      </c>
      <c r="E25" s="37">
        <v>1423000</v>
      </c>
      <c r="F25" s="40">
        <v>55</v>
      </c>
      <c r="G25" s="40">
        <v>29</v>
      </c>
      <c r="H25" s="40">
        <f t="shared" si="0"/>
        <v>84</v>
      </c>
      <c r="I25" s="9">
        <v>25</v>
      </c>
      <c r="J25" s="9">
        <v>9</v>
      </c>
      <c r="K25" s="9">
        <v>13</v>
      </c>
      <c r="L25" s="9">
        <v>5</v>
      </c>
      <c r="M25" s="9">
        <v>6</v>
      </c>
      <c r="N25" s="9">
        <v>13</v>
      </c>
      <c r="O25" s="9">
        <v>6</v>
      </c>
      <c r="P25" s="10">
        <f t="shared" si="1"/>
        <v>77</v>
      </c>
      <c r="Q25" s="48"/>
    </row>
    <row r="26" spans="1:17" ht="12.75" customHeight="1" x14ac:dyDescent="0.2">
      <c r="A26" s="23" t="s">
        <v>67</v>
      </c>
      <c r="B26" s="23" t="s">
        <v>101</v>
      </c>
      <c r="C26" s="23" t="s">
        <v>85</v>
      </c>
      <c r="D26" s="37">
        <v>3973838</v>
      </c>
      <c r="E26" s="37">
        <v>1500000</v>
      </c>
      <c r="F26" s="40">
        <v>49</v>
      </c>
      <c r="G26" s="40">
        <v>22</v>
      </c>
      <c r="H26" s="40">
        <f t="shared" si="0"/>
        <v>71</v>
      </c>
      <c r="I26" s="9">
        <v>24</v>
      </c>
      <c r="J26" s="9">
        <v>12</v>
      </c>
      <c r="K26" s="9">
        <v>10</v>
      </c>
      <c r="L26" s="9">
        <v>5</v>
      </c>
      <c r="M26" s="9">
        <v>7</v>
      </c>
      <c r="N26" s="9">
        <v>11</v>
      </c>
      <c r="O26" s="9">
        <v>10</v>
      </c>
      <c r="P26" s="10">
        <f t="shared" si="1"/>
        <v>79</v>
      </c>
    </row>
    <row r="27" spans="1:17" ht="12.75" customHeight="1" x14ac:dyDescent="0.2">
      <c r="A27" s="23" t="s">
        <v>68</v>
      </c>
      <c r="B27" s="23" t="s">
        <v>102</v>
      </c>
      <c r="C27" s="23" t="s">
        <v>86</v>
      </c>
      <c r="D27" s="37">
        <v>1751124</v>
      </c>
      <c r="E27" s="37">
        <v>500000</v>
      </c>
      <c r="F27" s="40">
        <v>40</v>
      </c>
      <c r="G27" s="40">
        <v>28</v>
      </c>
      <c r="H27" s="40">
        <f t="shared" si="0"/>
        <v>68</v>
      </c>
      <c r="I27" s="9">
        <v>17</v>
      </c>
      <c r="J27" s="9">
        <v>8</v>
      </c>
      <c r="K27" s="9">
        <v>6</v>
      </c>
      <c r="L27" s="9">
        <v>4</v>
      </c>
      <c r="M27" s="9">
        <v>7</v>
      </c>
      <c r="N27" s="9">
        <v>7</v>
      </c>
      <c r="O27" s="9">
        <v>10</v>
      </c>
      <c r="P27" s="10">
        <f t="shared" si="1"/>
        <v>59</v>
      </c>
    </row>
    <row r="28" spans="1:17" ht="12.75" customHeight="1" x14ac:dyDescent="0.2">
      <c r="A28" s="23" t="s">
        <v>69</v>
      </c>
      <c r="B28" s="23" t="s">
        <v>103</v>
      </c>
      <c r="C28" s="23" t="s">
        <v>87</v>
      </c>
      <c r="D28" s="37">
        <v>665000</v>
      </c>
      <c r="E28" s="37">
        <v>335000</v>
      </c>
      <c r="F28" s="40"/>
      <c r="G28" s="40">
        <v>31</v>
      </c>
      <c r="H28" s="40">
        <f t="shared" si="0"/>
        <v>31</v>
      </c>
      <c r="I28" s="9">
        <v>17</v>
      </c>
      <c r="J28" s="9">
        <v>9</v>
      </c>
      <c r="K28" s="9">
        <v>6</v>
      </c>
      <c r="L28" s="9">
        <v>1</v>
      </c>
      <c r="M28" s="9">
        <v>6</v>
      </c>
      <c r="N28" s="9">
        <v>7</v>
      </c>
      <c r="O28" s="9">
        <v>7</v>
      </c>
      <c r="P28" s="10">
        <f t="shared" si="1"/>
        <v>53</v>
      </c>
    </row>
    <row r="29" spans="1:17" ht="12.75" customHeight="1" x14ac:dyDescent="0.2">
      <c r="A29" s="23" t="s">
        <v>70</v>
      </c>
      <c r="B29" s="23" t="s">
        <v>104</v>
      </c>
      <c r="C29" s="23" t="s">
        <v>88</v>
      </c>
      <c r="D29" s="37">
        <v>3881000</v>
      </c>
      <c r="E29" s="37">
        <v>1200000</v>
      </c>
      <c r="F29" s="40">
        <v>40</v>
      </c>
      <c r="G29" s="40">
        <v>14</v>
      </c>
      <c r="H29" s="40">
        <f t="shared" si="0"/>
        <v>54</v>
      </c>
      <c r="I29" s="9">
        <v>16</v>
      </c>
      <c r="J29" s="9">
        <v>9</v>
      </c>
      <c r="K29" s="9">
        <v>6</v>
      </c>
      <c r="L29" s="9">
        <v>4</v>
      </c>
      <c r="M29" s="9">
        <v>8</v>
      </c>
      <c r="N29" s="9">
        <v>12</v>
      </c>
      <c r="O29" s="9">
        <v>4</v>
      </c>
      <c r="P29" s="10">
        <f t="shared" si="1"/>
        <v>59</v>
      </c>
    </row>
    <row r="30" spans="1:17" ht="12.75" customHeight="1" x14ac:dyDescent="0.2">
      <c r="A30" s="23" t="s">
        <v>71</v>
      </c>
      <c r="B30" s="23" t="s">
        <v>37</v>
      </c>
      <c r="C30" s="23" t="s">
        <v>45</v>
      </c>
      <c r="D30" s="37">
        <v>3900000</v>
      </c>
      <c r="E30" s="37">
        <v>1500000</v>
      </c>
      <c r="F30" s="40">
        <v>55</v>
      </c>
      <c r="G30" s="40">
        <v>32</v>
      </c>
      <c r="H30" s="40">
        <f t="shared" si="0"/>
        <v>87</v>
      </c>
      <c r="I30" s="9">
        <v>25</v>
      </c>
      <c r="J30" s="9">
        <v>13</v>
      </c>
      <c r="K30" s="9">
        <v>9</v>
      </c>
      <c r="L30" s="9">
        <v>5</v>
      </c>
      <c r="M30" s="9">
        <v>7</v>
      </c>
      <c r="N30" s="9">
        <v>12</v>
      </c>
      <c r="O30" s="9">
        <v>9</v>
      </c>
      <c r="P30" s="10">
        <f t="shared" si="1"/>
        <v>80</v>
      </c>
    </row>
    <row r="31" spans="1:17" ht="12.75" customHeight="1" x14ac:dyDescent="0.2">
      <c r="A31" s="23" t="s">
        <v>72</v>
      </c>
      <c r="B31" s="23" t="s">
        <v>42</v>
      </c>
      <c r="C31" s="23" t="s">
        <v>89</v>
      </c>
      <c r="D31" s="37">
        <v>5644589</v>
      </c>
      <c r="E31" s="37">
        <v>1700000</v>
      </c>
      <c r="F31" s="40">
        <v>47</v>
      </c>
      <c r="G31" s="40"/>
      <c r="H31" s="40">
        <f t="shared" si="0"/>
        <v>47</v>
      </c>
      <c r="I31" s="9">
        <v>26</v>
      </c>
      <c r="J31" s="9">
        <v>10</v>
      </c>
      <c r="K31" s="9">
        <v>11</v>
      </c>
      <c r="L31" s="9">
        <v>5</v>
      </c>
      <c r="M31" s="9">
        <v>6</v>
      </c>
      <c r="N31" s="9">
        <v>11</v>
      </c>
      <c r="O31" s="9">
        <v>8</v>
      </c>
      <c r="P31" s="10">
        <f t="shared" si="1"/>
        <v>77</v>
      </c>
    </row>
    <row r="32" spans="1:17" ht="12.75" customHeight="1" x14ac:dyDescent="0.2">
      <c r="A32" s="23" t="s">
        <v>73</v>
      </c>
      <c r="B32" s="23" t="s">
        <v>105</v>
      </c>
      <c r="C32" s="23" t="s">
        <v>90</v>
      </c>
      <c r="D32" s="37">
        <v>3655000</v>
      </c>
      <c r="E32" s="37">
        <v>1700000</v>
      </c>
      <c r="F32" s="40">
        <v>43</v>
      </c>
      <c r="G32" s="40">
        <v>34</v>
      </c>
      <c r="H32" s="40">
        <f t="shared" si="0"/>
        <v>77</v>
      </c>
      <c r="I32" s="9">
        <v>29</v>
      </c>
      <c r="J32" s="9">
        <v>12</v>
      </c>
      <c r="K32" s="9">
        <v>14</v>
      </c>
      <c r="L32" s="9">
        <v>5</v>
      </c>
      <c r="M32" s="9">
        <v>8</v>
      </c>
      <c r="N32" s="9">
        <v>13</v>
      </c>
      <c r="O32" s="9">
        <v>9</v>
      </c>
      <c r="P32" s="24">
        <f t="shared" si="1"/>
        <v>90</v>
      </c>
    </row>
    <row r="33" spans="1:16" ht="12.75" customHeight="1" x14ac:dyDescent="0.2">
      <c r="A33" s="23" t="s">
        <v>74</v>
      </c>
      <c r="B33" s="23" t="s">
        <v>106</v>
      </c>
      <c r="C33" s="23" t="s">
        <v>91</v>
      </c>
      <c r="D33" s="37">
        <v>1500000</v>
      </c>
      <c r="E33" s="37">
        <v>650000</v>
      </c>
      <c r="F33" s="40">
        <v>48</v>
      </c>
      <c r="G33" s="40">
        <v>28</v>
      </c>
      <c r="H33" s="40">
        <f t="shared" si="0"/>
        <v>76</v>
      </c>
      <c r="I33" s="9">
        <v>24</v>
      </c>
      <c r="J33" s="9">
        <v>10</v>
      </c>
      <c r="K33" s="9">
        <v>12</v>
      </c>
      <c r="L33" s="9">
        <v>5</v>
      </c>
      <c r="M33" s="9">
        <v>8</v>
      </c>
      <c r="N33" s="9">
        <v>12</v>
      </c>
      <c r="O33" s="9">
        <v>5</v>
      </c>
      <c r="P33" s="24">
        <f t="shared" si="1"/>
        <v>76</v>
      </c>
    </row>
    <row r="34" spans="1:16" ht="12.75" customHeight="1" x14ac:dyDescent="0.2">
      <c r="A34" s="23" t="s">
        <v>75</v>
      </c>
      <c r="B34" s="23" t="s">
        <v>106</v>
      </c>
      <c r="C34" s="23" t="s">
        <v>92</v>
      </c>
      <c r="D34" s="37">
        <v>3799621</v>
      </c>
      <c r="E34" s="37">
        <v>1600000</v>
      </c>
      <c r="F34" s="40">
        <v>42</v>
      </c>
      <c r="G34" s="40">
        <v>36</v>
      </c>
      <c r="H34" s="40">
        <f t="shared" si="0"/>
        <v>78</v>
      </c>
      <c r="I34" s="9">
        <v>15</v>
      </c>
      <c r="J34" s="9">
        <v>8</v>
      </c>
      <c r="K34" s="9">
        <v>10</v>
      </c>
      <c r="L34" s="9">
        <v>5</v>
      </c>
      <c r="M34" s="9">
        <v>7</v>
      </c>
      <c r="N34" s="9">
        <v>9</v>
      </c>
      <c r="O34" s="9">
        <v>5</v>
      </c>
      <c r="P34" s="24">
        <f t="shared" si="1"/>
        <v>59</v>
      </c>
    </row>
    <row r="35" spans="1:16" ht="12.75" customHeight="1" x14ac:dyDescent="0.3">
      <c r="A35" s="21"/>
      <c r="B35" s="23"/>
      <c r="C35" s="23"/>
      <c r="D35" s="26"/>
      <c r="E35" s="2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3.8" x14ac:dyDescent="0.3">
      <c r="A36" s="14"/>
      <c r="D36" s="5">
        <f>SUM(D15:D35)</f>
        <v>64624741</v>
      </c>
      <c r="E36" s="5">
        <f>SUM(E15:E35)</f>
        <v>24827240</v>
      </c>
    </row>
    <row r="37" spans="1:16" x14ac:dyDescent="0.3">
      <c r="E37" s="5"/>
      <c r="F37" s="5"/>
    </row>
  </sheetData>
  <sortState ref="A15:P34">
    <sortCondition ref="A15"/>
  </sortState>
  <mergeCells count="1">
    <mergeCell ref="D9:K12"/>
  </mergeCells>
  <dataValidations count="2">
    <dataValidation type="whole" allowBlank="1" showInputMessage="1" showErrorMessage="1" errorTitle="ZNOVU A LÉPE" error="To je móóóóóóc!!!!" sqref="I16:I34">
      <formula1>0</formula1>
      <formula2>30</formula2>
    </dataValidation>
    <dataValidation type="whole" showInputMessage="1" showErrorMessage="1" errorTitle="ZNOVU A LÉPE" error="To je móóóóóóc!!!!" sqref="J16:O34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C13" workbookViewId="0">
      <selection activeCell="I35" sqref="I35:P35"/>
    </sheetView>
  </sheetViews>
  <sheetFormatPr defaultColWidth="9.109375" defaultRowHeight="12" x14ac:dyDescent="0.3"/>
  <cols>
    <col min="1" max="1" width="11.6640625" style="1" customWidth="1"/>
    <col min="2" max="2" width="30.109375" style="1" customWidth="1"/>
    <col min="3" max="3" width="53.6640625" style="1" customWidth="1"/>
    <col min="4" max="4" width="21.44140625" style="1" customWidth="1"/>
    <col min="5" max="5" width="15" style="1" customWidth="1"/>
    <col min="6" max="6" width="11" style="11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7" ht="38.25" customHeight="1" x14ac:dyDescent="0.3">
      <c r="A1" s="4" t="s">
        <v>51</v>
      </c>
    </row>
    <row r="2" spans="1:17" ht="12.6" x14ac:dyDescent="0.3">
      <c r="A2" s="2" t="s">
        <v>52</v>
      </c>
      <c r="D2" s="2" t="s">
        <v>0</v>
      </c>
    </row>
    <row r="3" spans="1:17" ht="12.6" x14ac:dyDescent="0.3">
      <c r="A3" s="2" t="s">
        <v>27</v>
      </c>
      <c r="D3" s="1" t="s">
        <v>29</v>
      </c>
    </row>
    <row r="4" spans="1:17" ht="12.6" x14ac:dyDescent="0.3">
      <c r="A4" s="2" t="s">
        <v>53</v>
      </c>
      <c r="D4" s="1" t="s">
        <v>31</v>
      </c>
    </row>
    <row r="5" spans="1:17" ht="12.6" x14ac:dyDescent="0.3">
      <c r="A5" s="2" t="s">
        <v>54</v>
      </c>
      <c r="D5" s="1" t="s">
        <v>48</v>
      </c>
    </row>
    <row r="6" spans="1:17" ht="12.6" x14ac:dyDescent="0.3">
      <c r="A6" s="2" t="s">
        <v>55</v>
      </c>
      <c r="D6" s="1" t="s">
        <v>49</v>
      </c>
    </row>
    <row r="7" spans="1:17" ht="12.6" x14ac:dyDescent="0.3">
      <c r="A7" s="2" t="s">
        <v>36</v>
      </c>
    </row>
    <row r="8" spans="1:17" ht="17.25" customHeight="1" x14ac:dyDescent="0.3">
      <c r="A8" s="1" t="s">
        <v>47</v>
      </c>
      <c r="D8" s="2"/>
    </row>
    <row r="9" spans="1:17" ht="17.25" customHeight="1" x14ac:dyDescent="0.3">
      <c r="D9" s="52" t="s">
        <v>50</v>
      </c>
      <c r="E9" s="52"/>
      <c r="F9" s="52"/>
      <c r="G9" s="52"/>
      <c r="H9" s="52"/>
      <c r="I9" s="52"/>
      <c r="J9" s="52"/>
      <c r="K9" s="52"/>
    </row>
    <row r="10" spans="1:17" ht="17.25" customHeight="1" x14ac:dyDescent="0.3">
      <c r="A10" s="2"/>
      <c r="D10" s="52"/>
      <c r="E10" s="52"/>
      <c r="F10" s="52"/>
      <c r="G10" s="52"/>
      <c r="H10" s="52"/>
      <c r="I10" s="52"/>
      <c r="J10" s="52"/>
      <c r="K10" s="52"/>
    </row>
    <row r="11" spans="1:17" ht="17.25" customHeight="1" x14ac:dyDescent="0.3">
      <c r="A11" s="2"/>
      <c r="D11" s="52"/>
      <c r="E11" s="52"/>
      <c r="F11" s="52"/>
      <c r="G11" s="52"/>
      <c r="H11" s="52"/>
      <c r="I11" s="52"/>
      <c r="J11" s="52"/>
      <c r="K11" s="52"/>
    </row>
    <row r="12" spans="1:17" ht="17.25" customHeight="1" x14ac:dyDescent="0.3">
      <c r="A12" s="2"/>
      <c r="D12" s="53"/>
      <c r="E12" s="53"/>
      <c r="F12" s="53"/>
      <c r="G12" s="53"/>
      <c r="H12" s="53"/>
      <c r="I12" s="53"/>
      <c r="J12" s="53"/>
      <c r="K12" s="53"/>
    </row>
    <row r="13" spans="1:17" ht="86.25" customHeight="1" x14ac:dyDescent="0.3">
      <c r="A13" s="3" t="s">
        <v>1</v>
      </c>
      <c r="B13" s="6" t="s">
        <v>2</v>
      </c>
      <c r="C13" s="3" t="s">
        <v>26</v>
      </c>
      <c r="D13" s="3" t="s">
        <v>19</v>
      </c>
      <c r="E13" s="12" t="s">
        <v>3</v>
      </c>
      <c r="F13" s="3" t="s">
        <v>4</v>
      </c>
      <c r="G13" s="3" t="s">
        <v>5</v>
      </c>
      <c r="H13" s="3" t="s">
        <v>6</v>
      </c>
      <c r="I13" s="3" t="s">
        <v>22</v>
      </c>
      <c r="J13" s="3" t="s">
        <v>20</v>
      </c>
      <c r="K13" s="3" t="s">
        <v>23</v>
      </c>
      <c r="L13" s="3" t="s">
        <v>7</v>
      </c>
      <c r="M13" s="3" t="s">
        <v>8</v>
      </c>
      <c r="N13" s="3" t="s">
        <v>28</v>
      </c>
      <c r="O13" s="3" t="s">
        <v>9</v>
      </c>
      <c r="P13" s="3" t="s">
        <v>10</v>
      </c>
    </row>
    <row r="14" spans="1:17" ht="12.6" x14ac:dyDescent="0.3">
      <c r="A14" s="3"/>
      <c r="B14" s="15"/>
      <c r="C14" s="3"/>
      <c r="D14" s="3"/>
      <c r="E14" s="12"/>
      <c r="F14" s="13"/>
      <c r="G14" s="13"/>
      <c r="I14" s="15" t="s">
        <v>32</v>
      </c>
      <c r="J14" s="15" t="s">
        <v>33</v>
      </c>
      <c r="K14" s="15" t="s">
        <v>33</v>
      </c>
      <c r="L14" s="15" t="s">
        <v>34</v>
      </c>
      <c r="M14" s="15" t="s">
        <v>35</v>
      </c>
      <c r="N14" s="15" t="s">
        <v>33</v>
      </c>
      <c r="O14" s="15" t="s">
        <v>35</v>
      </c>
      <c r="P14" s="15"/>
    </row>
    <row r="15" spans="1:17" ht="12.75" customHeight="1" x14ac:dyDescent="0.2">
      <c r="A15" s="23" t="s">
        <v>56</v>
      </c>
      <c r="B15" s="23" t="s">
        <v>93</v>
      </c>
      <c r="C15" s="23" t="s">
        <v>76</v>
      </c>
      <c r="D15" s="37">
        <v>3868140</v>
      </c>
      <c r="E15" s="37">
        <v>2759240</v>
      </c>
      <c r="F15" s="40">
        <v>45</v>
      </c>
      <c r="G15" s="40"/>
      <c r="H15" s="40">
        <f t="shared" ref="H15:H34" si="0">F15+G15</f>
        <v>45</v>
      </c>
      <c r="I15" s="9">
        <v>15</v>
      </c>
      <c r="J15" s="9">
        <v>8</v>
      </c>
      <c r="K15" s="9">
        <v>10</v>
      </c>
      <c r="L15" s="9">
        <v>5</v>
      </c>
      <c r="M15" s="9">
        <v>5</v>
      </c>
      <c r="N15" s="9">
        <v>6</v>
      </c>
      <c r="O15" s="9">
        <v>4</v>
      </c>
      <c r="P15" s="10">
        <f t="shared" ref="P15:P34" si="1">SUM(I15:O15)</f>
        <v>53</v>
      </c>
      <c r="Q15" s="48"/>
    </row>
    <row r="16" spans="1:17" ht="12.75" customHeight="1" x14ac:dyDescent="0.2">
      <c r="A16" s="23" t="s">
        <v>57</v>
      </c>
      <c r="B16" s="23" t="s">
        <v>40</v>
      </c>
      <c r="C16" s="23" t="s">
        <v>44</v>
      </c>
      <c r="D16" s="37">
        <v>3826009</v>
      </c>
      <c r="E16" s="37">
        <v>1200000</v>
      </c>
      <c r="F16" s="40">
        <v>55</v>
      </c>
      <c r="G16" s="40">
        <v>34</v>
      </c>
      <c r="H16" s="40">
        <f t="shared" si="0"/>
        <v>89</v>
      </c>
      <c r="I16" s="9">
        <v>25</v>
      </c>
      <c r="J16" s="9">
        <v>15</v>
      </c>
      <c r="K16" s="9">
        <v>13</v>
      </c>
      <c r="L16" s="9">
        <v>5</v>
      </c>
      <c r="M16" s="9">
        <v>8</v>
      </c>
      <c r="N16" s="9">
        <v>12</v>
      </c>
      <c r="O16" s="9">
        <v>10</v>
      </c>
      <c r="P16" s="10">
        <f t="shared" si="1"/>
        <v>88</v>
      </c>
      <c r="Q16" s="48"/>
    </row>
    <row r="17" spans="1:17" ht="12.75" customHeight="1" x14ac:dyDescent="0.2">
      <c r="A17" s="23" t="s">
        <v>58</v>
      </c>
      <c r="B17" s="23" t="s">
        <v>43</v>
      </c>
      <c r="C17" s="23" t="s">
        <v>77</v>
      </c>
      <c r="D17" s="37">
        <v>4993776</v>
      </c>
      <c r="E17" s="37">
        <v>1200000</v>
      </c>
      <c r="F17" s="40">
        <v>44</v>
      </c>
      <c r="G17" s="40">
        <v>32</v>
      </c>
      <c r="H17" s="40">
        <f t="shared" si="0"/>
        <v>76</v>
      </c>
      <c r="I17" s="9">
        <v>17</v>
      </c>
      <c r="J17" s="9">
        <v>8</v>
      </c>
      <c r="K17" s="9">
        <v>10</v>
      </c>
      <c r="L17" s="9">
        <v>5</v>
      </c>
      <c r="M17" s="9">
        <v>5</v>
      </c>
      <c r="N17" s="9">
        <v>8</v>
      </c>
      <c r="O17" s="9">
        <v>8</v>
      </c>
      <c r="P17" s="10">
        <f t="shared" si="1"/>
        <v>61</v>
      </c>
      <c r="Q17" s="48"/>
    </row>
    <row r="18" spans="1:17" x14ac:dyDescent="0.2">
      <c r="A18" s="23" t="s">
        <v>59</v>
      </c>
      <c r="B18" s="23" t="s">
        <v>94</v>
      </c>
      <c r="C18" s="23" t="s">
        <v>78</v>
      </c>
      <c r="D18" s="37">
        <v>5852550</v>
      </c>
      <c r="E18" s="37">
        <v>2200000</v>
      </c>
      <c r="F18" s="40">
        <v>38</v>
      </c>
      <c r="G18" s="40">
        <v>20</v>
      </c>
      <c r="H18" s="40">
        <f t="shared" si="0"/>
        <v>58</v>
      </c>
      <c r="I18" s="9">
        <v>25</v>
      </c>
      <c r="J18" s="9">
        <v>10</v>
      </c>
      <c r="K18" s="9">
        <v>12</v>
      </c>
      <c r="L18" s="9">
        <v>4</v>
      </c>
      <c r="M18" s="9">
        <v>7</v>
      </c>
      <c r="N18" s="9">
        <v>13</v>
      </c>
      <c r="O18" s="9">
        <v>5</v>
      </c>
      <c r="P18" s="10">
        <f t="shared" si="1"/>
        <v>76</v>
      </c>
      <c r="Q18" s="48"/>
    </row>
    <row r="19" spans="1:17" ht="12.75" customHeight="1" x14ac:dyDescent="0.2">
      <c r="A19" s="23" t="s">
        <v>60</v>
      </c>
      <c r="B19" s="23" t="s">
        <v>95</v>
      </c>
      <c r="C19" s="23" t="s">
        <v>79</v>
      </c>
      <c r="D19" s="37">
        <v>2050000</v>
      </c>
      <c r="E19" s="37">
        <v>800000</v>
      </c>
      <c r="F19" s="40">
        <v>42</v>
      </c>
      <c r="G19" s="40">
        <v>20</v>
      </c>
      <c r="H19" s="40">
        <f t="shared" si="0"/>
        <v>62</v>
      </c>
      <c r="I19" s="9">
        <v>15</v>
      </c>
      <c r="J19" s="9">
        <v>10</v>
      </c>
      <c r="K19" s="9">
        <v>7</v>
      </c>
      <c r="L19" s="9">
        <v>5</v>
      </c>
      <c r="M19" s="9">
        <v>7</v>
      </c>
      <c r="N19" s="9">
        <v>7</v>
      </c>
      <c r="O19" s="9">
        <v>8</v>
      </c>
      <c r="P19" s="10">
        <f t="shared" si="1"/>
        <v>59</v>
      </c>
      <c r="Q19" s="48"/>
    </row>
    <row r="20" spans="1:17" ht="12.75" customHeight="1" x14ac:dyDescent="0.2">
      <c r="A20" s="23" t="s">
        <v>61</v>
      </c>
      <c r="B20" s="23" t="s">
        <v>41</v>
      </c>
      <c r="C20" s="23" t="s">
        <v>46</v>
      </c>
      <c r="D20" s="37">
        <v>3763600</v>
      </c>
      <c r="E20" s="37">
        <v>1260000</v>
      </c>
      <c r="F20" s="40"/>
      <c r="G20" s="40">
        <v>29</v>
      </c>
      <c r="H20" s="40">
        <f t="shared" si="0"/>
        <v>29</v>
      </c>
      <c r="I20" s="9">
        <v>18</v>
      </c>
      <c r="J20" s="9">
        <v>10</v>
      </c>
      <c r="K20" s="9">
        <v>10</v>
      </c>
      <c r="L20" s="9">
        <v>4</v>
      </c>
      <c r="M20" s="9">
        <v>7</v>
      </c>
      <c r="N20" s="9">
        <v>8</v>
      </c>
      <c r="O20" s="9">
        <v>6</v>
      </c>
      <c r="P20" s="10">
        <f t="shared" si="1"/>
        <v>63</v>
      </c>
      <c r="Q20" s="48"/>
    </row>
    <row r="21" spans="1:17" ht="12.75" customHeight="1" x14ac:dyDescent="0.2">
      <c r="A21" s="23" t="s">
        <v>62</v>
      </c>
      <c r="B21" s="23" t="s">
        <v>96</v>
      </c>
      <c r="C21" s="23" t="s">
        <v>80</v>
      </c>
      <c r="D21" s="37">
        <v>1917715</v>
      </c>
      <c r="E21" s="37">
        <v>800000</v>
      </c>
      <c r="F21" s="40">
        <v>42</v>
      </c>
      <c r="G21" s="40">
        <v>22</v>
      </c>
      <c r="H21" s="40">
        <f t="shared" si="0"/>
        <v>64</v>
      </c>
      <c r="I21" s="9">
        <v>15</v>
      </c>
      <c r="J21" s="9">
        <v>10</v>
      </c>
      <c r="K21" s="9">
        <v>8</v>
      </c>
      <c r="L21" s="9">
        <v>4</v>
      </c>
      <c r="M21" s="9">
        <v>4</v>
      </c>
      <c r="N21" s="9">
        <v>6</v>
      </c>
      <c r="O21" s="9">
        <v>7</v>
      </c>
      <c r="P21" s="10">
        <f t="shared" si="1"/>
        <v>54</v>
      </c>
      <c r="Q21" s="48"/>
    </row>
    <row r="22" spans="1:17" ht="12.75" customHeight="1" x14ac:dyDescent="0.2">
      <c r="A22" s="23" t="s">
        <v>63</v>
      </c>
      <c r="B22" s="23" t="s">
        <v>97</v>
      </c>
      <c r="C22" s="23" t="s">
        <v>81</v>
      </c>
      <c r="D22" s="37">
        <v>2115008</v>
      </c>
      <c r="E22" s="37">
        <v>1000000</v>
      </c>
      <c r="F22" s="40">
        <v>42</v>
      </c>
      <c r="G22" s="40">
        <v>29</v>
      </c>
      <c r="H22" s="40">
        <f t="shared" si="0"/>
        <v>71</v>
      </c>
      <c r="I22" s="9">
        <v>25</v>
      </c>
      <c r="J22" s="9">
        <v>12</v>
      </c>
      <c r="K22" s="9">
        <v>12</v>
      </c>
      <c r="L22" s="9">
        <v>5</v>
      </c>
      <c r="M22" s="9">
        <v>8</v>
      </c>
      <c r="N22" s="9">
        <v>12</v>
      </c>
      <c r="O22" s="9">
        <v>10</v>
      </c>
      <c r="P22" s="10">
        <f t="shared" si="1"/>
        <v>84</v>
      </c>
      <c r="Q22" s="48"/>
    </row>
    <row r="23" spans="1:17" ht="12.75" customHeight="1" x14ac:dyDescent="0.2">
      <c r="A23" s="23" t="s">
        <v>64</v>
      </c>
      <c r="B23" s="23" t="s">
        <v>98</v>
      </c>
      <c r="C23" s="23" t="s">
        <v>82</v>
      </c>
      <c r="D23" s="37">
        <v>2295271</v>
      </c>
      <c r="E23" s="37">
        <v>900000</v>
      </c>
      <c r="F23" s="40">
        <v>35</v>
      </c>
      <c r="G23" s="40">
        <v>30</v>
      </c>
      <c r="H23" s="40">
        <f t="shared" si="0"/>
        <v>65</v>
      </c>
      <c r="I23" s="9">
        <v>15</v>
      </c>
      <c r="J23" s="9">
        <v>10</v>
      </c>
      <c r="K23" s="9">
        <v>10</v>
      </c>
      <c r="L23" s="9">
        <v>5</v>
      </c>
      <c r="M23" s="9">
        <v>7</v>
      </c>
      <c r="N23" s="9">
        <v>8</v>
      </c>
      <c r="O23" s="9">
        <v>9</v>
      </c>
      <c r="P23" s="10">
        <f t="shared" si="1"/>
        <v>64</v>
      </c>
      <c r="Q23" s="48"/>
    </row>
    <row r="24" spans="1:17" x14ac:dyDescent="0.2">
      <c r="A24" s="23" t="s">
        <v>66</v>
      </c>
      <c r="B24" s="23" t="s">
        <v>100</v>
      </c>
      <c r="C24" s="23" t="s">
        <v>84</v>
      </c>
      <c r="D24" s="37">
        <v>2342500</v>
      </c>
      <c r="E24" s="37">
        <v>600000</v>
      </c>
      <c r="F24" s="40">
        <v>50</v>
      </c>
      <c r="G24" s="40">
        <v>40</v>
      </c>
      <c r="H24" s="40">
        <f t="shared" si="0"/>
        <v>90</v>
      </c>
      <c r="I24" s="9">
        <v>17</v>
      </c>
      <c r="J24" s="9">
        <v>8</v>
      </c>
      <c r="K24" s="9">
        <v>9</v>
      </c>
      <c r="L24" s="9">
        <v>5</v>
      </c>
      <c r="M24" s="9">
        <v>7</v>
      </c>
      <c r="N24" s="9">
        <v>13</v>
      </c>
      <c r="O24" s="9">
        <v>8</v>
      </c>
      <c r="P24" s="10">
        <f t="shared" si="1"/>
        <v>67</v>
      </c>
      <c r="Q24" s="48"/>
    </row>
    <row r="25" spans="1:17" ht="13.5" customHeight="1" x14ac:dyDescent="0.2">
      <c r="A25" s="23" t="s">
        <v>65</v>
      </c>
      <c r="B25" s="23" t="s">
        <v>99</v>
      </c>
      <c r="C25" s="23" t="s">
        <v>83</v>
      </c>
      <c r="D25" s="37">
        <v>2830000</v>
      </c>
      <c r="E25" s="37">
        <v>1423000</v>
      </c>
      <c r="F25" s="40">
        <v>55</v>
      </c>
      <c r="G25" s="40">
        <v>29</v>
      </c>
      <c r="H25" s="40">
        <f t="shared" si="0"/>
        <v>84</v>
      </c>
      <c r="I25" s="9">
        <v>25</v>
      </c>
      <c r="J25" s="9">
        <v>8</v>
      </c>
      <c r="K25" s="9">
        <v>10</v>
      </c>
      <c r="L25" s="9">
        <v>5</v>
      </c>
      <c r="M25" s="9">
        <v>6</v>
      </c>
      <c r="N25" s="9">
        <v>13</v>
      </c>
      <c r="O25" s="9">
        <v>6</v>
      </c>
      <c r="P25" s="10">
        <f t="shared" si="1"/>
        <v>73</v>
      </c>
      <c r="Q25" s="48"/>
    </row>
    <row r="26" spans="1:17" ht="12.75" customHeight="1" x14ac:dyDescent="0.2">
      <c r="A26" s="23" t="s">
        <v>67</v>
      </c>
      <c r="B26" s="23" t="s">
        <v>101</v>
      </c>
      <c r="C26" s="23" t="s">
        <v>85</v>
      </c>
      <c r="D26" s="37">
        <v>3973838</v>
      </c>
      <c r="E26" s="37">
        <v>1500000</v>
      </c>
      <c r="F26" s="40">
        <v>49</v>
      </c>
      <c r="G26" s="40">
        <v>22</v>
      </c>
      <c r="H26" s="40">
        <f t="shared" si="0"/>
        <v>71</v>
      </c>
      <c r="I26" s="9">
        <v>20</v>
      </c>
      <c r="J26" s="9">
        <v>14</v>
      </c>
      <c r="K26" s="9">
        <v>10</v>
      </c>
      <c r="L26" s="9">
        <v>5</v>
      </c>
      <c r="M26" s="9">
        <v>7</v>
      </c>
      <c r="N26" s="9">
        <v>12</v>
      </c>
      <c r="O26" s="9">
        <v>10</v>
      </c>
      <c r="P26" s="10">
        <f t="shared" si="1"/>
        <v>78</v>
      </c>
    </row>
    <row r="27" spans="1:17" ht="12.75" customHeight="1" x14ac:dyDescent="0.2">
      <c r="A27" s="23" t="s">
        <v>68</v>
      </c>
      <c r="B27" s="23" t="s">
        <v>102</v>
      </c>
      <c r="C27" s="23" t="s">
        <v>86</v>
      </c>
      <c r="D27" s="37">
        <v>1751124</v>
      </c>
      <c r="E27" s="37">
        <v>500000</v>
      </c>
      <c r="F27" s="40">
        <v>40</v>
      </c>
      <c r="G27" s="40">
        <v>28</v>
      </c>
      <c r="H27" s="40">
        <f t="shared" si="0"/>
        <v>68</v>
      </c>
      <c r="I27" s="9">
        <v>10</v>
      </c>
      <c r="J27" s="9">
        <v>8</v>
      </c>
      <c r="K27" s="9">
        <v>8</v>
      </c>
      <c r="L27" s="9">
        <v>5</v>
      </c>
      <c r="M27" s="9">
        <v>7</v>
      </c>
      <c r="N27" s="9">
        <v>7</v>
      </c>
      <c r="O27" s="9">
        <v>10</v>
      </c>
      <c r="P27" s="10">
        <f t="shared" si="1"/>
        <v>55</v>
      </c>
    </row>
    <row r="28" spans="1:17" ht="12.75" customHeight="1" x14ac:dyDescent="0.2">
      <c r="A28" s="23" t="s">
        <v>69</v>
      </c>
      <c r="B28" s="23" t="s">
        <v>103</v>
      </c>
      <c r="C28" s="23" t="s">
        <v>87</v>
      </c>
      <c r="D28" s="37">
        <v>665000</v>
      </c>
      <c r="E28" s="37">
        <v>335000</v>
      </c>
      <c r="F28" s="40"/>
      <c r="G28" s="40">
        <v>31</v>
      </c>
      <c r="H28" s="40">
        <f t="shared" si="0"/>
        <v>31</v>
      </c>
      <c r="I28" s="9">
        <v>10</v>
      </c>
      <c r="J28" s="9">
        <v>10</v>
      </c>
      <c r="K28" s="9">
        <v>8</v>
      </c>
      <c r="L28" s="9">
        <v>2</v>
      </c>
      <c r="M28" s="9">
        <v>6</v>
      </c>
      <c r="N28" s="9">
        <v>8</v>
      </c>
      <c r="O28" s="9">
        <v>7</v>
      </c>
      <c r="P28" s="10">
        <f t="shared" si="1"/>
        <v>51</v>
      </c>
    </row>
    <row r="29" spans="1:17" ht="12.75" customHeight="1" x14ac:dyDescent="0.2">
      <c r="A29" s="23" t="s">
        <v>70</v>
      </c>
      <c r="B29" s="23" t="s">
        <v>104</v>
      </c>
      <c r="C29" s="23" t="s">
        <v>88</v>
      </c>
      <c r="D29" s="37">
        <v>3881000</v>
      </c>
      <c r="E29" s="37">
        <v>1200000</v>
      </c>
      <c r="F29" s="40">
        <v>40</v>
      </c>
      <c r="G29" s="40">
        <v>14</v>
      </c>
      <c r="H29" s="40">
        <f t="shared" si="0"/>
        <v>54</v>
      </c>
      <c r="I29" s="9">
        <v>8</v>
      </c>
      <c r="J29" s="9">
        <v>8</v>
      </c>
      <c r="K29" s="9">
        <v>7</v>
      </c>
      <c r="L29" s="9">
        <v>5</v>
      </c>
      <c r="M29" s="9">
        <v>8</v>
      </c>
      <c r="N29" s="9">
        <v>12</v>
      </c>
      <c r="O29" s="9">
        <v>4</v>
      </c>
      <c r="P29" s="10">
        <f t="shared" si="1"/>
        <v>52</v>
      </c>
    </row>
    <row r="30" spans="1:17" ht="12.75" customHeight="1" x14ac:dyDescent="0.2">
      <c r="A30" s="23" t="s">
        <v>71</v>
      </c>
      <c r="B30" s="23" t="s">
        <v>37</v>
      </c>
      <c r="C30" s="23" t="s">
        <v>45</v>
      </c>
      <c r="D30" s="37">
        <v>3900000</v>
      </c>
      <c r="E30" s="37">
        <v>1500000</v>
      </c>
      <c r="F30" s="40">
        <v>55</v>
      </c>
      <c r="G30" s="40">
        <v>32</v>
      </c>
      <c r="H30" s="40">
        <f t="shared" si="0"/>
        <v>87</v>
      </c>
      <c r="I30" s="9">
        <v>20</v>
      </c>
      <c r="J30" s="9">
        <v>15</v>
      </c>
      <c r="K30" s="9">
        <v>10</v>
      </c>
      <c r="L30" s="9">
        <v>5</v>
      </c>
      <c r="M30" s="9">
        <v>7</v>
      </c>
      <c r="N30" s="9">
        <v>10</v>
      </c>
      <c r="O30" s="9">
        <v>9</v>
      </c>
      <c r="P30" s="10">
        <f t="shared" si="1"/>
        <v>76</v>
      </c>
    </row>
    <row r="31" spans="1:17" ht="12.75" customHeight="1" x14ac:dyDescent="0.2">
      <c r="A31" s="23" t="s">
        <v>72</v>
      </c>
      <c r="B31" s="23" t="s">
        <v>42</v>
      </c>
      <c r="C31" s="23" t="s">
        <v>89</v>
      </c>
      <c r="D31" s="37">
        <v>5644589</v>
      </c>
      <c r="E31" s="37">
        <v>1700000</v>
      </c>
      <c r="F31" s="40">
        <v>47</v>
      </c>
      <c r="G31" s="40"/>
      <c r="H31" s="40">
        <f t="shared" si="0"/>
        <v>47</v>
      </c>
      <c r="I31" s="9">
        <v>18</v>
      </c>
      <c r="J31" s="9">
        <v>10</v>
      </c>
      <c r="K31" s="9">
        <v>12</v>
      </c>
      <c r="L31" s="9">
        <v>5</v>
      </c>
      <c r="M31" s="9">
        <v>6</v>
      </c>
      <c r="N31" s="9">
        <v>10</v>
      </c>
      <c r="O31" s="9">
        <v>8</v>
      </c>
      <c r="P31" s="10">
        <f t="shared" si="1"/>
        <v>69</v>
      </c>
    </row>
    <row r="32" spans="1:17" ht="12.75" customHeight="1" x14ac:dyDescent="0.2">
      <c r="A32" s="23" t="s">
        <v>73</v>
      </c>
      <c r="B32" s="23" t="s">
        <v>105</v>
      </c>
      <c r="C32" s="23" t="s">
        <v>90</v>
      </c>
      <c r="D32" s="37">
        <v>3655000</v>
      </c>
      <c r="E32" s="37">
        <v>1700000</v>
      </c>
      <c r="F32" s="40">
        <v>43</v>
      </c>
      <c r="G32" s="40">
        <v>34</v>
      </c>
      <c r="H32" s="40">
        <f t="shared" si="0"/>
        <v>77</v>
      </c>
      <c r="I32" s="9">
        <v>25</v>
      </c>
      <c r="J32" s="9">
        <v>14</v>
      </c>
      <c r="K32" s="9">
        <v>15</v>
      </c>
      <c r="L32" s="9">
        <v>5</v>
      </c>
      <c r="M32" s="9">
        <v>8</v>
      </c>
      <c r="N32" s="9">
        <v>13</v>
      </c>
      <c r="O32" s="9">
        <v>10</v>
      </c>
      <c r="P32" s="24">
        <f t="shared" si="1"/>
        <v>90</v>
      </c>
    </row>
    <row r="33" spans="1:16" ht="12.75" customHeight="1" x14ac:dyDescent="0.2">
      <c r="A33" s="23" t="s">
        <v>74</v>
      </c>
      <c r="B33" s="23" t="s">
        <v>106</v>
      </c>
      <c r="C33" s="23" t="s">
        <v>91</v>
      </c>
      <c r="D33" s="37">
        <v>1500000</v>
      </c>
      <c r="E33" s="37">
        <v>650000</v>
      </c>
      <c r="F33" s="40">
        <v>48</v>
      </c>
      <c r="G33" s="40">
        <v>28</v>
      </c>
      <c r="H33" s="40">
        <f t="shared" si="0"/>
        <v>76</v>
      </c>
      <c r="I33" s="9">
        <v>20</v>
      </c>
      <c r="J33" s="9">
        <v>8</v>
      </c>
      <c r="K33" s="9">
        <v>9</v>
      </c>
      <c r="L33" s="9">
        <v>5</v>
      </c>
      <c r="M33" s="9">
        <v>9</v>
      </c>
      <c r="N33" s="9">
        <v>12</v>
      </c>
      <c r="O33" s="9">
        <v>5</v>
      </c>
      <c r="P33" s="24">
        <f t="shared" si="1"/>
        <v>68</v>
      </c>
    </row>
    <row r="34" spans="1:16" ht="12.75" customHeight="1" x14ac:dyDescent="0.2">
      <c r="A34" s="23" t="s">
        <v>75</v>
      </c>
      <c r="B34" s="23" t="s">
        <v>106</v>
      </c>
      <c r="C34" s="23" t="s">
        <v>92</v>
      </c>
      <c r="D34" s="37">
        <v>3799621</v>
      </c>
      <c r="E34" s="37">
        <v>1600000</v>
      </c>
      <c r="F34" s="40">
        <v>42</v>
      </c>
      <c r="G34" s="40">
        <v>36</v>
      </c>
      <c r="H34" s="40">
        <f t="shared" si="0"/>
        <v>78</v>
      </c>
      <c r="I34" s="9">
        <v>10</v>
      </c>
      <c r="J34" s="9">
        <v>7</v>
      </c>
      <c r="K34" s="9">
        <v>7</v>
      </c>
      <c r="L34" s="9">
        <v>4</v>
      </c>
      <c r="M34" s="9">
        <v>7</v>
      </c>
      <c r="N34" s="9">
        <v>8</v>
      </c>
      <c r="O34" s="9">
        <v>5</v>
      </c>
      <c r="P34" s="24">
        <f t="shared" si="1"/>
        <v>48</v>
      </c>
    </row>
    <row r="35" spans="1:16" ht="12.75" customHeight="1" x14ac:dyDescent="0.3">
      <c r="A35" s="21"/>
      <c r="B35" s="23"/>
      <c r="C35" s="23"/>
      <c r="D35" s="26"/>
      <c r="E35" s="2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3.8" x14ac:dyDescent="0.3">
      <c r="A36" s="14"/>
      <c r="D36" s="5">
        <f>SUM(D15:D35)</f>
        <v>64624741</v>
      </c>
      <c r="E36" s="5">
        <f>SUM(E15:E35)</f>
        <v>24827240</v>
      </c>
    </row>
    <row r="37" spans="1:16" x14ac:dyDescent="0.3">
      <c r="E37" s="5"/>
      <c r="F37" s="5"/>
    </row>
  </sheetData>
  <mergeCells count="1">
    <mergeCell ref="D9:K12"/>
  </mergeCells>
  <dataValidations count="2">
    <dataValidation type="whole" showInputMessage="1" showErrorMessage="1" errorTitle="ZNOVU A LÉPE" error="To je móóóóóóc!!!!" sqref="J16:O34">
      <formula1>0</formula1>
      <formula2>15</formula2>
    </dataValidation>
    <dataValidation type="whole" allowBlank="1" showInputMessage="1" showErrorMessage="1" errorTitle="ZNOVU A LÉPE" error="To je móóóóóóc!!!!" sqref="I16:I34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C13" workbookViewId="0">
      <selection activeCell="I35" sqref="I35:P35"/>
    </sheetView>
  </sheetViews>
  <sheetFormatPr defaultColWidth="9.109375" defaultRowHeight="12" x14ac:dyDescent="0.3"/>
  <cols>
    <col min="1" max="1" width="11.6640625" style="1" customWidth="1"/>
    <col min="2" max="2" width="30.109375" style="1" customWidth="1"/>
    <col min="3" max="3" width="53.6640625" style="1" customWidth="1"/>
    <col min="4" max="4" width="21.44140625" style="1" customWidth="1"/>
    <col min="5" max="5" width="15" style="1" customWidth="1"/>
    <col min="6" max="6" width="11" style="11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7" ht="38.25" customHeight="1" x14ac:dyDescent="0.3">
      <c r="A1" s="4" t="s">
        <v>51</v>
      </c>
    </row>
    <row r="2" spans="1:17" ht="12.6" x14ac:dyDescent="0.3">
      <c r="A2" s="2" t="s">
        <v>52</v>
      </c>
      <c r="D2" s="2" t="s">
        <v>0</v>
      </c>
    </row>
    <row r="3" spans="1:17" ht="12.6" x14ac:dyDescent="0.3">
      <c r="A3" s="2" t="s">
        <v>27</v>
      </c>
      <c r="D3" s="1" t="s">
        <v>29</v>
      </c>
    </row>
    <row r="4" spans="1:17" ht="12.6" x14ac:dyDescent="0.3">
      <c r="A4" s="2" t="s">
        <v>53</v>
      </c>
      <c r="D4" s="1" t="s">
        <v>31</v>
      </c>
    </row>
    <row r="5" spans="1:17" ht="12.6" x14ac:dyDescent="0.3">
      <c r="A5" s="2" t="s">
        <v>54</v>
      </c>
      <c r="D5" s="1" t="s">
        <v>48</v>
      </c>
    </row>
    <row r="6" spans="1:17" ht="12.6" x14ac:dyDescent="0.3">
      <c r="A6" s="2" t="s">
        <v>55</v>
      </c>
      <c r="D6" s="1" t="s">
        <v>49</v>
      </c>
    </row>
    <row r="7" spans="1:17" ht="12.6" x14ac:dyDescent="0.3">
      <c r="A7" s="2" t="s">
        <v>36</v>
      </c>
    </row>
    <row r="8" spans="1:17" ht="17.25" customHeight="1" x14ac:dyDescent="0.3">
      <c r="A8" s="1" t="s">
        <v>47</v>
      </c>
      <c r="D8" s="2"/>
    </row>
    <row r="9" spans="1:17" ht="17.25" customHeight="1" x14ac:dyDescent="0.3">
      <c r="D9" s="52" t="s">
        <v>50</v>
      </c>
      <c r="E9" s="52"/>
      <c r="F9" s="52"/>
      <c r="G9" s="52"/>
      <c r="H9" s="52"/>
      <c r="I9" s="52"/>
      <c r="J9" s="52"/>
      <c r="K9" s="52"/>
    </row>
    <row r="10" spans="1:17" ht="17.25" customHeight="1" x14ac:dyDescent="0.3">
      <c r="A10" s="2"/>
      <c r="D10" s="52"/>
      <c r="E10" s="52"/>
      <c r="F10" s="52"/>
      <c r="G10" s="52"/>
      <c r="H10" s="52"/>
      <c r="I10" s="52"/>
      <c r="J10" s="52"/>
      <c r="K10" s="52"/>
    </row>
    <row r="11" spans="1:17" ht="17.25" customHeight="1" x14ac:dyDescent="0.3">
      <c r="A11" s="2"/>
      <c r="D11" s="52"/>
      <c r="E11" s="52"/>
      <c r="F11" s="52"/>
      <c r="G11" s="52"/>
      <c r="H11" s="52"/>
      <c r="I11" s="52"/>
      <c r="J11" s="52"/>
      <c r="K11" s="52"/>
    </row>
    <row r="12" spans="1:17" ht="17.25" customHeight="1" x14ac:dyDescent="0.3">
      <c r="A12" s="2"/>
      <c r="D12" s="53"/>
      <c r="E12" s="53"/>
      <c r="F12" s="53"/>
      <c r="G12" s="53"/>
      <c r="H12" s="53"/>
      <c r="I12" s="53"/>
      <c r="J12" s="53"/>
      <c r="K12" s="53"/>
    </row>
    <row r="13" spans="1:17" ht="86.25" customHeight="1" x14ac:dyDescent="0.3">
      <c r="A13" s="3" t="s">
        <v>1</v>
      </c>
      <c r="B13" s="6" t="s">
        <v>2</v>
      </c>
      <c r="C13" s="3" t="s">
        <v>26</v>
      </c>
      <c r="D13" s="3" t="s">
        <v>19</v>
      </c>
      <c r="E13" s="12" t="s">
        <v>3</v>
      </c>
      <c r="F13" s="3" t="s">
        <v>4</v>
      </c>
      <c r="G13" s="3" t="s">
        <v>5</v>
      </c>
      <c r="H13" s="3" t="s">
        <v>6</v>
      </c>
      <c r="I13" s="3" t="s">
        <v>22</v>
      </c>
      <c r="J13" s="3" t="s">
        <v>20</v>
      </c>
      <c r="K13" s="3" t="s">
        <v>23</v>
      </c>
      <c r="L13" s="3" t="s">
        <v>7</v>
      </c>
      <c r="M13" s="3" t="s">
        <v>8</v>
      </c>
      <c r="N13" s="3" t="s">
        <v>28</v>
      </c>
      <c r="O13" s="3" t="s">
        <v>9</v>
      </c>
      <c r="P13" s="3" t="s">
        <v>10</v>
      </c>
    </row>
    <row r="14" spans="1:17" ht="12.6" x14ac:dyDescent="0.3">
      <c r="A14" s="3"/>
      <c r="B14" s="15"/>
      <c r="C14" s="3"/>
      <c r="D14" s="3"/>
      <c r="E14" s="12"/>
      <c r="F14" s="13"/>
      <c r="G14" s="13"/>
      <c r="I14" s="15" t="s">
        <v>32</v>
      </c>
      <c r="J14" s="15" t="s">
        <v>33</v>
      </c>
      <c r="K14" s="15" t="s">
        <v>33</v>
      </c>
      <c r="L14" s="15" t="s">
        <v>34</v>
      </c>
      <c r="M14" s="15" t="s">
        <v>35</v>
      </c>
      <c r="N14" s="15" t="s">
        <v>33</v>
      </c>
      <c r="O14" s="15" t="s">
        <v>35</v>
      </c>
      <c r="P14" s="15"/>
    </row>
    <row r="15" spans="1:17" ht="12.75" customHeight="1" x14ac:dyDescent="0.2">
      <c r="A15" s="23" t="s">
        <v>56</v>
      </c>
      <c r="B15" s="23" t="s">
        <v>93</v>
      </c>
      <c r="C15" s="23" t="s">
        <v>76</v>
      </c>
      <c r="D15" s="37">
        <v>3868140</v>
      </c>
      <c r="E15" s="37">
        <v>2759240</v>
      </c>
      <c r="F15" s="40">
        <v>45</v>
      </c>
      <c r="G15" s="40"/>
      <c r="H15" s="40">
        <f t="shared" ref="H15:H34" si="0">F15+G15</f>
        <v>45</v>
      </c>
      <c r="I15" s="9">
        <v>12</v>
      </c>
      <c r="J15" s="9">
        <v>8</v>
      </c>
      <c r="K15" s="9">
        <v>8</v>
      </c>
      <c r="L15" s="9">
        <v>4</v>
      </c>
      <c r="M15" s="9">
        <v>4</v>
      </c>
      <c r="N15" s="9">
        <v>9</v>
      </c>
      <c r="O15" s="9">
        <v>4</v>
      </c>
      <c r="P15" s="10">
        <f t="shared" ref="P15:P34" si="1">SUM(I15:O15)</f>
        <v>49</v>
      </c>
      <c r="Q15" s="48"/>
    </row>
    <row r="16" spans="1:17" ht="12.75" customHeight="1" x14ac:dyDescent="0.2">
      <c r="A16" s="23" t="s">
        <v>57</v>
      </c>
      <c r="B16" s="23" t="s">
        <v>40</v>
      </c>
      <c r="C16" s="23" t="s">
        <v>44</v>
      </c>
      <c r="D16" s="37">
        <v>3826009</v>
      </c>
      <c r="E16" s="37">
        <v>1200000</v>
      </c>
      <c r="F16" s="40">
        <v>55</v>
      </c>
      <c r="G16" s="40">
        <v>34</v>
      </c>
      <c r="H16" s="40">
        <f t="shared" si="0"/>
        <v>89</v>
      </c>
      <c r="I16" s="9">
        <v>20</v>
      </c>
      <c r="J16" s="9">
        <v>13</v>
      </c>
      <c r="K16" s="9">
        <v>12</v>
      </c>
      <c r="L16" s="9">
        <v>5</v>
      </c>
      <c r="M16" s="9">
        <v>8</v>
      </c>
      <c r="N16" s="9">
        <v>12</v>
      </c>
      <c r="O16" s="9">
        <v>10</v>
      </c>
      <c r="P16" s="10">
        <f t="shared" si="1"/>
        <v>80</v>
      </c>
      <c r="Q16" s="48"/>
    </row>
    <row r="17" spans="1:17" ht="12.75" customHeight="1" x14ac:dyDescent="0.2">
      <c r="A17" s="23" t="s">
        <v>58</v>
      </c>
      <c r="B17" s="23" t="s">
        <v>43</v>
      </c>
      <c r="C17" s="23" t="s">
        <v>77</v>
      </c>
      <c r="D17" s="37">
        <v>4993776</v>
      </c>
      <c r="E17" s="37">
        <v>1200000</v>
      </c>
      <c r="F17" s="40">
        <v>44</v>
      </c>
      <c r="G17" s="40">
        <v>32</v>
      </c>
      <c r="H17" s="40">
        <f t="shared" si="0"/>
        <v>76</v>
      </c>
      <c r="I17" s="9">
        <v>13</v>
      </c>
      <c r="J17" s="9">
        <v>10</v>
      </c>
      <c r="K17" s="9">
        <v>8</v>
      </c>
      <c r="L17" s="9">
        <v>5</v>
      </c>
      <c r="M17" s="9">
        <v>7</v>
      </c>
      <c r="N17" s="9">
        <v>8</v>
      </c>
      <c r="O17" s="9">
        <v>8</v>
      </c>
      <c r="P17" s="10">
        <f t="shared" si="1"/>
        <v>59</v>
      </c>
      <c r="Q17" s="48"/>
    </row>
    <row r="18" spans="1:17" x14ac:dyDescent="0.2">
      <c r="A18" s="23" t="s">
        <v>59</v>
      </c>
      <c r="B18" s="23" t="s">
        <v>94</v>
      </c>
      <c r="C18" s="23" t="s">
        <v>78</v>
      </c>
      <c r="D18" s="37">
        <v>5852550</v>
      </c>
      <c r="E18" s="37">
        <v>2200000</v>
      </c>
      <c r="F18" s="40">
        <v>38</v>
      </c>
      <c r="G18" s="40">
        <v>20</v>
      </c>
      <c r="H18" s="40">
        <f t="shared" si="0"/>
        <v>58</v>
      </c>
      <c r="I18" s="9">
        <v>22</v>
      </c>
      <c r="J18" s="9">
        <v>11</v>
      </c>
      <c r="K18" s="9">
        <v>13</v>
      </c>
      <c r="L18" s="9">
        <v>5</v>
      </c>
      <c r="M18" s="9">
        <v>7</v>
      </c>
      <c r="N18" s="9">
        <v>12</v>
      </c>
      <c r="O18" s="9">
        <v>6</v>
      </c>
      <c r="P18" s="10">
        <f t="shared" si="1"/>
        <v>76</v>
      </c>
      <c r="Q18" s="48"/>
    </row>
    <row r="19" spans="1:17" ht="12.75" customHeight="1" x14ac:dyDescent="0.2">
      <c r="A19" s="23" t="s">
        <v>60</v>
      </c>
      <c r="B19" s="23" t="s">
        <v>95</v>
      </c>
      <c r="C19" s="23" t="s">
        <v>79</v>
      </c>
      <c r="D19" s="37">
        <v>2050000</v>
      </c>
      <c r="E19" s="37">
        <v>800000</v>
      </c>
      <c r="F19" s="40">
        <v>42</v>
      </c>
      <c r="G19" s="40">
        <v>20</v>
      </c>
      <c r="H19" s="40">
        <f t="shared" si="0"/>
        <v>62</v>
      </c>
      <c r="I19" s="9">
        <v>10</v>
      </c>
      <c r="J19" s="9">
        <v>10</v>
      </c>
      <c r="K19" s="9">
        <v>8</v>
      </c>
      <c r="L19" s="9">
        <v>4</v>
      </c>
      <c r="M19" s="9">
        <v>7</v>
      </c>
      <c r="N19" s="9">
        <v>10</v>
      </c>
      <c r="O19" s="9">
        <v>8</v>
      </c>
      <c r="P19" s="10">
        <f t="shared" si="1"/>
        <v>57</v>
      </c>
      <c r="Q19" s="48"/>
    </row>
    <row r="20" spans="1:17" ht="12.75" customHeight="1" x14ac:dyDescent="0.2">
      <c r="A20" s="23" t="s">
        <v>61</v>
      </c>
      <c r="B20" s="23" t="s">
        <v>41</v>
      </c>
      <c r="C20" s="23" t="s">
        <v>46</v>
      </c>
      <c r="D20" s="37">
        <v>3763600</v>
      </c>
      <c r="E20" s="37">
        <v>1260000</v>
      </c>
      <c r="F20" s="40"/>
      <c r="G20" s="40">
        <v>29</v>
      </c>
      <c r="H20" s="40">
        <f t="shared" si="0"/>
        <v>29</v>
      </c>
      <c r="I20" s="9">
        <v>17</v>
      </c>
      <c r="J20" s="9">
        <v>8</v>
      </c>
      <c r="K20" s="9">
        <v>9</v>
      </c>
      <c r="L20" s="9">
        <v>4</v>
      </c>
      <c r="M20" s="9">
        <v>7</v>
      </c>
      <c r="N20" s="9">
        <v>8</v>
      </c>
      <c r="O20" s="9">
        <v>4</v>
      </c>
      <c r="P20" s="10">
        <f t="shared" si="1"/>
        <v>57</v>
      </c>
      <c r="Q20" s="48"/>
    </row>
    <row r="21" spans="1:17" ht="12.75" customHeight="1" x14ac:dyDescent="0.2">
      <c r="A21" s="23" t="s">
        <v>62</v>
      </c>
      <c r="B21" s="23" t="s">
        <v>96</v>
      </c>
      <c r="C21" s="23" t="s">
        <v>80</v>
      </c>
      <c r="D21" s="37">
        <v>1917715</v>
      </c>
      <c r="E21" s="37">
        <v>800000</v>
      </c>
      <c r="F21" s="40">
        <v>42</v>
      </c>
      <c r="G21" s="40">
        <v>22</v>
      </c>
      <c r="H21" s="40">
        <f t="shared" si="0"/>
        <v>64</v>
      </c>
      <c r="I21" s="9">
        <v>18</v>
      </c>
      <c r="J21" s="9">
        <v>8</v>
      </c>
      <c r="K21" s="9">
        <v>9</v>
      </c>
      <c r="L21" s="9">
        <v>4</v>
      </c>
      <c r="M21" s="9">
        <v>6</v>
      </c>
      <c r="N21" s="9">
        <v>5</v>
      </c>
      <c r="O21" s="9">
        <v>6</v>
      </c>
      <c r="P21" s="10">
        <f t="shared" si="1"/>
        <v>56</v>
      </c>
      <c r="Q21" s="48"/>
    </row>
    <row r="22" spans="1:17" ht="12.75" customHeight="1" x14ac:dyDescent="0.2">
      <c r="A22" s="23" t="s">
        <v>63</v>
      </c>
      <c r="B22" s="23" t="s">
        <v>97</v>
      </c>
      <c r="C22" s="23" t="s">
        <v>81</v>
      </c>
      <c r="D22" s="37">
        <v>2115008</v>
      </c>
      <c r="E22" s="37">
        <v>1000000</v>
      </c>
      <c r="F22" s="40">
        <v>42</v>
      </c>
      <c r="G22" s="40">
        <v>29</v>
      </c>
      <c r="H22" s="40">
        <f t="shared" si="0"/>
        <v>71</v>
      </c>
      <c r="I22" s="9">
        <v>20</v>
      </c>
      <c r="J22" s="9">
        <v>15</v>
      </c>
      <c r="K22" s="9">
        <v>12</v>
      </c>
      <c r="L22" s="9">
        <v>5</v>
      </c>
      <c r="M22" s="9">
        <v>8</v>
      </c>
      <c r="N22" s="9">
        <v>12</v>
      </c>
      <c r="O22" s="9">
        <v>10</v>
      </c>
      <c r="P22" s="10">
        <f t="shared" si="1"/>
        <v>82</v>
      </c>
      <c r="Q22" s="48"/>
    </row>
    <row r="23" spans="1:17" ht="12.75" customHeight="1" x14ac:dyDescent="0.2">
      <c r="A23" s="23" t="s">
        <v>64</v>
      </c>
      <c r="B23" s="23" t="s">
        <v>98</v>
      </c>
      <c r="C23" s="23" t="s">
        <v>82</v>
      </c>
      <c r="D23" s="37">
        <v>2295271</v>
      </c>
      <c r="E23" s="37">
        <v>900000</v>
      </c>
      <c r="F23" s="40">
        <v>35</v>
      </c>
      <c r="G23" s="40">
        <v>30</v>
      </c>
      <c r="H23" s="40">
        <f t="shared" si="0"/>
        <v>65</v>
      </c>
      <c r="I23" s="9">
        <v>12</v>
      </c>
      <c r="J23" s="9">
        <v>12</v>
      </c>
      <c r="K23" s="9">
        <v>8</v>
      </c>
      <c r="L23" s="9">
        <v>4</v>
      </c>
      <c r="M23" s="9">
        <v>8</v>
      </c>
      <c r="N23" s="9">
        <v>10</v>
      </c>
      <c r="O23" s="9">
        <v>9</v>
      </c>
      <c r="P23" s="10">
        <f t="shared" si="1"/>
        <v>63</v>
      </c>
      <c r="Q23" s="48"/>
    </row>
    <row r="24" spans="1:17" x14ac:dyDescent="0.2">
      <c r="A24" s="23" t="s">
        <v>66</v>
      </c>
      <c r="B24" s="23" t="s">
        <v>100</v>
      </c>
      <c r="C24" s="23" t="s">
        <v>84</v>
      </c>
      <c r="D24" s="37">
        <v>2342500</v>
      </c>
      <c r="E24" s="37">
        <v>600000</v>
      </c>
      <c r="F24" s="40">
        <v>50</v>
      </c>
      <c r="G24" s="40">
        <v>40</v>
      </c>
      <c r="H24" s="40">
        <f t="shared" si="0"/>
        <v>90</v>
      </c>
      <c r="I24" s="9">
        <v>21</v>
      </c>
      <c r="J24" s="9">
        <v>11</v>
      </c>
      <c r="K24" s="9">
        <v>12</v>
      </c>
      <c r="L24" s="9">
        <v>4</v>
      </c>
      <c r="M24" s="9">
        <v>8</v>
      </c>
      <c r="N24" s="9">
        <v>12</v>
      </c>
      <c r="O24" s="9">
        <v>8</v>
      </c>
      <c r="P24" s="10">
        <f t="shared" si="1"/>
        <v>76</v>
      </c>
      <c r="Q24" s="48"/>
    </row>
    <row r="25" spans="1:17" ht="13.5" customHeight="1" x14ac:dyDescent="0.2">
      <c r="A25" s="23" t="s">
        <v>65</v>
      </c>
      <c r="B25" s="23" t="s">
        <v>99</v>
      </c>
      <c r="C25" s="23" t="s">
        <v>83</v>
      </c>
      <c r="D25" s="37">
        <v>2830000</v>
      </c>
      <c r="E25" s="37">
        <v>1423000</v>
      </c>
      <c r="F25" s="40">
        <v>55</v>
      </c>
      <c r="G25" s="40">
        <v>29</v>
      </c>
      <c r="H25" s="40">
        <f t="shared" si="0"/>
        <v>84</v>
      </c>
      <c r="I25" s="9">
        <v>19</v>
      </c>
      <c r="J25" s="9">
        <v>10</v>
      </c>
      <c r="K25" s="9">
        <v>10</v>
      </c>
      <c r="L25" s="9">
        <v>4</v>
      </c>
      <c r="M25" s="9">
        <v>8</v>
      </c>
      <c r="N25" s="9">
        <v>11</v>
      </c>
      <c r="O25" s="9">
        <v>8</v>
      </c>
      <c r="P25" s="10">
        <f t="shared" si="1"/>
        <v>70</v>
      </c>
      <c r="Q25" s="48"/>
    </row>
    <row r="26" spans="1:17" ht="12.75" customHeight="1" x14ac:dyDescent="0.2">
      <c r="A26" s="23" t="s">
        <v>67</v>
      </c>
      <c r="B26" s="23" t="s">
        <v>101</v>
      </c>
      <c r="C26" s="23" t="s">
        <v>85</v>
      </c>
      <c r="D26" s="37">
        <v>3973838</v>
      </c>
      <c r="E26" s="37">
        <v>1500000</v>
      </c>
      <c r="F26" s="40">
        <v>49</v>
      </c>
      <c r="G26" s="40">
        <v>22</v>
      </c>
      <c r="H26" s="40">
        <f t="shared" si="0"/>
        <v>71</v>
      </c>
      <c r="I26" s="9">
        <v>20</v>
      </c>
      <c r="J26" s="9">
        <v>11</v>
      </c>
      <c r="K26" s="9">
        <v>11</v>
      </c>
      <c r="L26" s="9">
        <v>5</v>
      </c>
      <c r="M26" s="9">
        <v>8</v>
      </c>
      <c r="N26" s="9">
        <v>12</v>
      </c>
      <c r="O26" s="9">
        <v>10</v>
      </c>
      <c r="P26" s="10">
        <f t="shared" si="1"/>
        <v>77</v>
      </c>
    </row>
    <row r="27" spans="1:17" ht="12.75" customHeight="1" x14ac:dyDescent="0.2">
      <c r="A27" s="23" t="s">
        <v>68</v>
      </c>
      <c r="B27" s="23" t="s">
        <v>102</v>
      </c>
      <c r="C27" s="23" t="s">
        <v>86</v>
      </c>
      <c r="D27" s="37">
        <v>1751124</v>
      </c>
      <c r="E27" s="37">
        <v>500000</v>
      </c>
      <c r="F27" s="40">
        <v>40</v>
      </c>
      <c r="G27" s="40">
        <v>28</v>
      </c>
      <c r="H27" s="40">
        <f t="shared" si="0"/>
        <v>68</v>
      </c>
      <c r="I27" s="9">
        <v>10</v>
      </c>
      <c r="J27" s="9">
        <v>9</v>
      </c>
      <c r="K27" s="9">
        <v>7</v>
      </c>
      <c r="L27" s="9">
        <v>4</v>
      </c>
      <c r="M27" s="9">
        <v>8</v>
      </c>
      <c r="N27" s="9">
        <v>11</v>
      </c>
      <c r="O27" s="9">
        <v>10</v>
      </c>
      <c r="P27" s="10">
        <f t="shared" si="1"/>
        <v>59</v>
      </c>
    </row>
    <row r="28" spans="1:17" ht="12.75" customHeight="1" x14ac:dyDescent="0.2">
      <c r="A28" s="23" t="s">
        <v>69</v>
      </c>
      <c r="B28" s="23" t="s">
        <v>103</v>
      </c>
      <c r="C28" s="23" t="s">
        <v>87</v>
      </c>
      <c r="D28" s="37">
        <v>665000</v>
      </c>
      <c r="E28" s="37">
        <v>335000</v>
      </c>
      <c r="F28" s="40"/>
      <c r="G28" s="40">
        <v>31</v>
      </c>
      <c r="H28" s="40">
        <f t="shared" si="0"/>
        <v>31</v>
      </c>
      <c r="I28" s="9">
        <v>10</v>
      </c>
      <c r="J28" s="9">
        <v>9</v>
      </c>
      <c r="K28" s="9">
        <v>7</v>
      </c>
      <c r="L28" s="9">
        <v>4</v>
      </c>
      <c r="M28" s="9">
        <v>7</v>
      </c>
      <c r="N28" s="9">
        <v>8</v>
      </c>
      <c r="O28" s="9">
        <v>6</v>
      </c>
      <c r="P28" s="10">
        <f t="shared" si="1"/>
        <v>51</v>
      </c>
    </row>
    <row r="29" spans="1:17" ht="12.75" customHeight="1" x14ac:dyDescent="0.2">
      <c r="A29" s="23" t="s">
        <v>70</v>
      </c>
      <c r="B29" s="23" t="s">
        <v>104</v>
      </c>
      <c r="C29" s="23" t="s">
        <v>88</v>
      </c>
      <c r="D29" s="37">
        <v>3881000</v>
      </c>
      <c r="E29" s="37">
        <v>1200000</v>
      </c>
      <c r="F29" s="40">
        <v>40</v>
      </c>
      <c r="G29" s="40">
        <v>14</v>
      </c>
      <c r="H29" s="40">
        <f t="shared" si="0"/>
        <v>54</v>
      </c>
      <c r="I29" s="9">
        <v>15</v>
      </c>
      <c r="J29" s="9">
        <v>7</v>
      </c>
      <c r="K29" s="9">
        <v>7</v>
      </c>
      <c r="L29" s="9">
        <v>4</v>
      </c>
      <c r="M29" s="9">
        <v>6</v>
      </c>
      <c r="N29" s="9">
        <v>7</v>
      </c>
      <c r="O29" s="9">
        <v>4</v>
      </c>
      <c r="P29" s="10">
        <f t="shared" si="1"/>
        <v>50</v>
      </c>
    </row>
    <row r="30" spans="1:17" ht="12.75" customHeight="1" x14ac:dyDescent="0.2">
      <c r="A30" s="23" t="s">
        <v>71</v>
      </c>
      <c r="B30" s="23" t="s">
        <v>37</v>
      </c>
      <c r="C30" s="23" t="s">
        <v>45</v>
      </c>
      <c r="D30" s="37">
        <v>3900000</v>
      </c>
      <c r="E30" s="37">
        <v>1500000</v>
      </c>
      <c r="F30" s="40">
        <v>55</v>
      </c>
      <c r="G30" s="40">
        <v>32</v>
      </c>
      <c r="H30" s="40">
        <f t="shared" si="0"/>
        <v>87</v>
      </c>
      <c r="I30" s="9">
        <v>23</v>
      </c>
      <c r="J30" s="9">
        <v>14</v>
      </c>
      <c r="K30" s="9">
        <v>13</v>
      </c>
      <c r="L30" s="9">
        <v>5</v>
      </c>
      <c r="M30" s="9">
        <v>9</v>
      </c>
      <c r="N30" s="9">
        <v>13</v>
      </c>
      <c r="O30" s="9">
        <v>9</v>
      </c>
      <c r="P30" s="10">
        <f t="shared" si="1"/>
        <v>86</v>
      </c>
    </row>
    <row r="31" spans="1:17" ht="12.75" customHeight="1" x14ac:dyDescent="0.2">
      <c r="A31" s="23" t="s">
        <v>72</v>
      </c>
      <c r="B31" s="23" t="s">
        <v>42</v>
      </c>
      <c r="C31" s="23" t="s">
        <v>89</v>
      </c>
      <c r="D31" s="37">
        <v>5644589</v>
      </c>
      <c r="E31" s="37">
        <v>1700000</v>
      </c>
      <c r="F31" s="40">
        <v>47</v>
      </c>
      <c r="G31" s="40"/>
      <c r="H31" s="40">
        <f t="shared" si="0"/>
        <v>47</v>
      </c>
      <c r="I31" s="9">
        <v>22</v>
      </c>
      <c r="J31" s="9">
        <v>12</v>
      </c>
      <c r="K31" s="9">
        <v>12</v>
      </c>
      <c r="L31" s="9">
        <v>4</v>
      </c>
      <c r="M31" s="9">
        <v>8</v>
      </c>
      <c r="N31" s="9">
        <v>11</v>
      </c>
      <c r="O31" s="9">
        <v>8</v>
      </c>
      <c r="P31" s="10">
        <f t="shared" si="1"/>
        <v>77</v>
      </c>
    </row>
    <row r="32" spans="1:17" ht="12.75" customHeight="1" x14ac:dyDescent="0.2">
      <c r="A32" s="23" t="s">
        <v>73</v>
      </c>
      <c r="B32" s="23" t="s">
        <v>105</v>
      </c>
      <c r="C32" s="23" t="s">
        <v>90</v>
      </c>
      <c r="D32" s="37">
        <v>3655000</v>
      </c>
      <c r="E32" s="37">
        <v>1700000</v>
      </c>
      <c r="F32" s="40">
        <v>43</v>
      </c>
      <c r="G32" s="40">
        <v>34</v>
      </c>
      <c r="H32" s="40">
        <f t="shared" si="0"/>
        <v>77</v>
      </c>
      <c r="I32" s="9">
        <v>27</v>
      </c>
      <c r="J32" s="9">
        <v>14</v>
      </c>
      <c r="K32" s="9">
        <v>14</v>
      </c>
      <c r="L32" s="9">
        <v>5</v>
      </c>
      <c r="M32" s="9">
        <v>9</v>
      </c>
      <c r="N32" s="9">
        <v>13</v>
      </c>
      <c r="O32" s="9">
        <v>10</v>
      </c>
      <c r="P32" s="24">
        <f t="shared" si="1"/>
        <v>92</v>
      </c>
    </row>
    <row r="33" spans="1:16" ht="12.75" customHeight="1" x14ac:dyDescent="0.2">
      <c r="A33" s="23" t="s">
        <v>74</v>
      </c>
      <c r="B33" s="23" t="s">
        <v>106</v>
      </c>
      <c r="C33" s="23" t="s">
        <v>91</v>
      </c>
      <c r="D33" s="37">
        <v>1500000</v>
      </c>
      <c r="E33" s="37">
        <v>650000</v>
      </c>
      <c r="F33" s="40">
        <v>48</v>
      </c>
      <c r="G33" s="40">
        <v>28</v>
      </c>
      <c r="H33" s="40">
        <f t="shared" si="0"/>
        <v>76</v>
      </c>
      <c r="I33" s="9">
        <v>18</v>
      </c>
      <c r="J33" s="9">
        <v>10</v>
      </c>
      <c r="K33" s="9">
        <v>10</v>
      </c>
      <c r="L33" s="9">
        <v>4</v>
      </c>
      <c r="M33" s="9">
        <v>8</v>
      </c>
      <c r="N33" s="9">
        <v>9</v>
      </c>
      <c r="O33" s="9">
        <v>4</v>
      </c>
      <c r="P33" s="24">
        <f t="shared" si="1"/>
        <v>63</v>
      </c>
    </row>
    <row r="34" spans="1:16" ht="12.75" customHeight="1" x14ac:dyDescent="0.2">
      <c r="A34" s="23" t="s">
        <v>75</v>
      </c>
      <c r="B34" s="23" t="s">
        <v>106</v>
      </c>
      <c r="C34" s="23" t="s">
        <v>92</v>
      </c>
      <c r="D34" s="37">
        <v>3799621</v>
      </c>
      <c r="E34" s="37">
        <v>1600000</v>
      </c>
      <c r="F34" s="40">
        <v>42</v>
      </c>
      <c r="G34" s="40">
        <v>36</v>
      </c>
      <c r="H34" s="40">
        <f t="shared" si="0"/>
        <v>78</v>
      </c>
      <c r="I34" s="9">
        <v>17</v>
      </c>
      <c r="J34" s="9">
        <v>9</v>
      </c>
      <c r="K34" s="9">
        <v>7</v>
      </c>
      <c r="L34" s="9">
        <v>4</v>
      </c>
      <c r="M34" s="9">
        <v>8</v>
      </c>
      <c r="N34" s="9">
        <v>9</v>
      </c>
      <c r="O34" s="9">
        <v>4</v>
      </c>
      <c r="P34" s="24">
        <f t="shared" si="1"/>
        <v>58</v>
      </c>
    </row>
    <row r="35" spans="1:16" ht="12.75" customHeight="1" x14ac:dyDescent="0.3">
      <c r="A35" s="21"/>
      <c r="B35" s="23"/>
      <c r="C35" s="23"/>
      <c r="D35" s="26"/>
      <c r="E35" s="2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3.8" x14ac:dyDescent="0.3">
      <c r="A36" s="14"/>
      <c r="D36" s="5">
        <f>SUM(D15:D35)</f>
        <v>64624741</v>
      </c>
      <c r="E36" s="5">
        <f>SUM(E15:E35)</f>
        <v>24827240</v>
      </c>
    </row>
    <row r="37" spans="1:16" x14ac:dyDescent="0.3">
      <c r="E37" s="5"/>
      <c r="F37" s="5"/>
    </row>
  </sheetData>
  <mergeCells count="1">
    <mergeCell ref="D9:K12"/>
  </mergeCells>
  <dataValidations count="2">
    <dataValidation type="whole" showInputMessage="1" showErrorMessage="1" errorTitle="ZNOVU A LÉPE" error="To je móóóóóóc!!!!" sqref="J16:O34">
      <formula1>0</formula1>
      <formula2>15</formula2>
    </dataValidation>
    <dataValidation type="whole" allowBlank="1" showInputMessage="1" showErrorMessage="1" errorTitle="ZNOVU A LÉPE" error="To je móóóóóóc!!!!" sqref="I16:I34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C11" workbookViewId="0">
      <selection activeCell="I35" sqref="I35:P35"/>
    </sheetView>
  </sheetViews>
  <sheetFormatPr defaultColWidth="9.109375" defaultRowHeight="12" x14ac:dyDescent="0.3"/>
  <cols>
    <col min="1" max="1" width="11.6640625" style="1" customWidth="1"/>
    <col min="2" max="2" width="30.109375" style="1" customWidth="1"/>
    <col min="3" max="3" width="53.6640625" style="1" customWidth="1"/>
    <col min="4" max="4" width="21.44140625" style="1" customWidth="1"/>
    <col min="5" max="5" width="15" style="1" customWidth="1"/>
    <col min="6" max="6" width="11" style="11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7" ht="38.25" customHeight="1" x14ac:dyDescent="0.3">
      <c r="A1" s="4" t="s">
        <v>51</v>
      </c>
    </row>
    <row r="2" spans="1:17" ht="12.6" x14ac:dyDescent="0.3">
      <c r="A2" s="2" t="s">
        <v>52</v>
      </c>
      <c r="D2" s="2" t="s">
        <v>0</v>
      </c>
    </row>
    <row r="3" spans="1:17" ht="12.6" x14ac:dyDescent="0.3">
      <c r="A3" s="2" t="s">
        <v>27</v>
      </c>
      <c r="D3" s="1" t="s">
        <v>29</v>
      </c>
    </row>
    <row r="4" spans="1:17" ht="12.6" x14ac:dyDescent="0.3">
      <c r="A4" s="2" t="s">
        <v>53</v>
      </c>
      <c r="D4" s="1" t="s">
        <v>31</v>
      </c>
    </row>
    <row r="5" spans="1:17" ht="12.6" x14ac:dyDescent="0.3">
      <c r="A5" s="2" t="s">
        <v>54</v>
      </c>
      <c r="D5" s="1" t="s">
        <v>48</v>
      </c>
    </row>
    <row r="6" spans="1:17" ht="12.6" x14ac:dyDescent="0.3">
      <c r="A6" s="2" t="s">
        <v>55</v>
      </c>
      <c r="D6" s="1" t="s">
        <v>49</v>
      </c>
    </row>
    <row r="7" spans="1:17" ht="12.6" x14ac:dyDescent="0.3">
      <c r="A7" s="2" t="s">
        <v>36</v>
      </c>
    </row>
    <row r="8" spans="1:17" ht="17.25" customHeight="1" x14ac:dyDescent="0.3">
      <c r="A8" s="1" t="s">
        <v>47</v>
      </c>
      <c r="D8" s="2"/>
    </row>
    <row r="9" spans="1:17" ht="17.25" customHeight="1" x14ac:dyDescent="0.3">
      <c r="D9" s="52" t="s">
        <v>50</v>
      </c>
      <c r="E9" s="52"/>
      <c r="F9" s="52"/>
      <c r="G9" s="52"/>
      <c r="H9" s="52"/>
      <c r="I9" s="52"/>
      <c r="J9" s="52"/>
      <c r="K9" s="52"/>
    </row>
    <row r="10" spans="1:17" ht="17.25" customHeight="1" x14ac:dyDescent="0.3">
      <c r="A10" s="2"/>
      <c r="D10" s="52"/>
      <c r="E10" s="52"/>
      <c r="F10" s="52"/>
      <c r="G10" s="52"/>
      <c r="H10" s="52"/>
      <c r="I10" s="52"/>
      <c r="J10" s="52"/>
      <c r="K10" s="52"/>
    </row>
    <row r="11" spans="1:17" ht="17.25" customHeight="1" x14ac:dyDescent="0.3">
      <c r="A11" s="2"/>
      <c r="D11" s="52"/>
      <c r="E11" s="52"/>
      <c r="F11" s="52"/>
      <c r="G11" s="52"/>
      <c r="H11" s="52"/>
      <c r="I11" s="52"/>
      <c r="J11" s="52"/>
      <c r="K11" s="52"/>
    </row>
    <row r="12" spans="1:17" ht="17.25" customHeight="1" x14ac:dyDescent="0.3">
      <c r="A12" s="2"/>
      <c r="D12" s="53"/>
      <c r="E12" s="53"/>
      <c r="F12" s="53"/>
      <c r="G12" s="53"/>
      <c r="H12" s="53"/>
      <c r="I12" s="53"/>
      <c r="J12" s="53"/>
      <c r="K12" s="53"/>
    </row>
    <row r="13" spans="1:17" ht="86.25" customHeight="1" x14ac:dyDescent="0.3">
      <c r="A13" s="3" t="s">
        <v>1</v>
      </c>
      <c r="B13" s="6" t="s">
        <v>2</v>
      </c>
      <c r="C13" s="3" t="s">
        <v>26</v>
      </c>
      <c r="D13" s="3" t="s">
        <v>19</v>
      </c>
      <c r="E13" s="12" t="s">
        <v>3</v>
      </c>
      <c r="F13" s="3" t="s">
        <v>4</v>
      </c>
      <c r="G13" s="3" t="s">
        <v>5</v>
      </c>
      <c r="H13" s="3" t="s">
        <v>6</v>
      </c>
      <c r="I13" s="3" t="s">
        <v>22</v>
      </c>
      <c r="J13" s="3" t="s">
        <v>20</v>
      </c>
      <c r="K13" s="3" t="s">
        <v>23</v>
      </c>
      <c r="L13" s="3" t="s">
        <v>7</v>
      </c>
      <c r="M13" s="3" t="s">
        <v>8</v>
      </c>
      <c r="N13" s="3" t="s">
        <v>28</v>
      </c>
      <c r="O13" s="3" t="s">
        <v>9</v>
      </c>
      <c r="P13" s="3" t="s">
        <v>10</v>
      </c>
    </row>
    <row r="14" spans="1:17" ht="12.6" x14ac:dyDescent="0.3">
      <c r="A14" s="3"/>
      <c r="B14" s="15"/>
      <c r="C14" s="3"/>
      <c r="D14" s="3"/>
      <c r="E14" s="12"/>
      <c r="F14" s="13"/>
      <c r="G14" s="13"/>
      <c r="I14" s="15" t="s">
        <v>32</v>
      </c>
      <c r="J14" s="15" t="s">
        <v>33</v>
      </c>
      <c r="K14" s="15" t="s">
        <v>33</v>
      </c>
      <c r="L14" s="15" t="s">
        <v>34</v>
      </c>
      <c r="M14" s="15" t="s">
        <v>35</v>
      </c>
      <c r="N14" s="15" t="s">
        <v>33</v>
      </c>
      <c r="O14" s="15" t="s">
        <v>35</v>
      </c>
      <c r="P14" s="15"/>
    </row>
    <row r="15" spans="1:17" ht="12.75" customHeight="1" x14ac:dyDescent="0.2">
      <c r="A15" s="23" t="s">
        <v>56</v>
      </c>
      <c r="B15" s="23" t="s">
        <v>93</v>
      </c>
      <c r="C15" s="23" t="s">
        <v>76</v>
      </c>
      <c r="D15" s="37">
        <v>3868140</v>
      </c>
      <c r="E15" s="37">
        <v>2759240</v>
      </c>
      <c r="F15" s="40">
        <v>45</v>
      </c>
      <c r="G15" s="40"/>
      <c r="H15" s="40">
        <f t="shared" ref="H15:H34" si="0">F15+G15</f>
        <v>45</v>
      </c>
      <c r="I15" s="9">
        <v>10</v>
      </c>
      <c r="J15" s="9">
        <v>5</v>
      </c>
      <c r="K15" s="9">
        <v>5</v>
      </c>
      <c r="L15" s="9">
        <v>4</v>
      </c>
      <c r="M15" s="9">
        <v>5</v>
      </c>
      <c r="N15" s="9">
        <v>6</v>
      </c>
      <c r="O15" s="9">
        <v>4</v>
      </c>
      <c r="P15" s="10">
        <f t="shared" ref="P15:P34" si="1">SUM(I15:O15)</f>
        <v>39</v>
      </c>
      <c r="Q15" s="48"/>
    </row>
    <row r="16" spans="1:17" ht="12.75" customHeight="1" x14ac:dyDescent="0.2">
      <c r="A16" s="23" t="s">
        <v>57</v>
      </c>
      <c r="B16" s="23" t="s">
        <v>40</v>
      </c>
      <c r="C16" s="23" t="s">
        <v>44</v>
      </c>
      <c r="D16" s="37">
        <v>3826009</v>
      </c>
      <c r="E16" s="37">
        <v>1200000</v>
      </c>
      <c r="F16" s="40">
        <v>55</v>
      </c>
      <c r="G16" s="40">
        <v>34</v>
      </c>
      <c r="H16" s="40">
        <f t="shared" si="0"/>
        <v>89</v>
      </c>
      <c r="I16" s="9">
        <v>26</v>
      </c>
      <c r="J16" s="9">
        <v>14</v>
      </c>
      <c r="K16" s="9">
        <v>13</v>
      </c>
      <c r="L16" s="9">
        <v>5</v>
      </c>
      <c r="M16" s="9">
        <v>8</v>
      </c>
      <c r="N16" s="9">
        <v>12</v>
      </c>
      <c r="O16" s="9">
        <v>9</v>
      </c>
      <c r="P16" s="10">
        <f t="shared" si="1"/>
        <v>87</v>
      </c>
      <c r="Q16" s="48"/>
    </row>
    <row r="17" spans="1:17" ht="12.75" customHeight="1" x14ac:dyDescent="0.2">
      <c r="A17" s="23" t="s">
        <v>58</v>
      </c>
      <c r="B17" s="23" t="s">
        <v>43</v>
      </c>
      <c r="C17" s="23" t="s">
        <v>77</v>
      </c>
      <c r="D17" s="37">
        <v>4993776</v>
      </c>
      <c r="E17" s="37">
        <v>1200000</v>
      </c>
      <c r="F17" s="40">
        <v>44</v>
      </c>
      <c r="G17" s="40">
        <v>32</v>
      </c>
      <c r="H17" s="40">
        <f t="shared" si="0"/>
        <v>76</v>
      </c>
      <c r="I17" s="9">
        <v>14</v>
      </c>
      <c r="J17" s="9">
        <v>7</v>
      </c>
      <c r="K17" s="9">
        <v>10</v>
      </c>
      <c r="L17" s="9">
        <v>5</v>
      </c>
      <c r="M17" s="9">
        <v>5</v>
      </c>
      <c r="N17" s="9">
        <v>8</v>
      </c>
      <c r="O17" s="9">
        <v>8</v>
      </c>
      <c r="P17" s="10">
        <f t="shared" si="1"/>
        <v>57</v>
      </c>
      <c r="Q17" s="48"/>
    </row>
    <row r="18" spans="1:17" x14ac:dyDescent="0.2">
      <c r="A18" s="23" t="s">
        <v>59</v>
      </c>
      <c r="B18" s="23" t="s">
        <v>94</v>
      </c>
      <c r="C18" s="23" t="s">
        <v>78</v>
      </c>
      <c r="D18" s="37">
        <v>5852550</v>
      </c>
      <c r="E18" s="37">
        <v>2200000</v>
      </c>
      <c r="F18" s="40">
        <v>38</v>
      </c>
      <c r="G18" s="40">
        <v>20</v>
      </c>
      <c r="H18" s="40">
        <f t="shared" si="0"/>
        <v>58</v>
      </c>
      <c r="I18" s="9">
        <v>22</v>
      </c>
      <c r="J18" s="9">
        <v>12</v>
      </c>
      <c r="K18" s="9">
        <v>13</v>
      </c>
      <c r="L18" s="9">
        <v>5</v>
      </c>
      <c r="M18" s="9">
        <v>7</v>
      </c>
      <c r="N18" s="9">
        <v>13</v>
      </c>
      <c r="O18" s="9">
        <v>5</v>
      </c>
      <c r="P18" s="10">
        <f t="shared" si="1"/>
        <v>77</v>
      </c>
      <c r="Q18" s="48"/>
    </row>
    <row r="19" spans="1:17" ht="12.75" customHeight="1" x14ac:dyDescent="0.2">
      <c r="A19" s="23" t="s">
        <v>60</v>
      </c>
      <c r="B19" s="23" t="s">
        <v>95</v>
      </c>
      <c r="C19" s="23" t="s">
        <v>79</v>
      </c>
      <c r="D19" s="37">
        <v>2050000</v>
      </c>
      <c r="E19" s="37">
        <v>800000</v>
      </c>
      <c r="F19" s="40">
        <v>42</v>
      </c>
      <c r="G19" s="40">
        <v>20</v>
      </c>
      <c r="H19" s="40">
        <f t="shared" si="0"/>
        <v>62</v>
      </c>
      <c r="I19" s="9">
        <v>11</v>
      </c>
      <c r="J19" s="9">
        <v>12</v>
      </c>
      <c r="K19" s="9">
        <v>7</v>
      </c>
      <c r="L19" s="9">
        <v>5</v>
      </c>
      <c r="M19" s="9">
        <v>7</v>
      </c>
      <c r="N19" s="9">
        <v>7</v>
      </c>
      <c r="O19" s="9">
        <v>8</v>
      </c>
      <c r="P19" s="10">
        <f t="shared" si="1"/>
        <v>57</v>
      </c>
      <c r="Q19" s="48"/>
    </row>
    <row r="20" spans="1:17" ht="12.75" customHeight="1" x14ac:dyDescent="0.2">
      <c r="A20" s="23" t="s">
        <v>61</v>
      </c>
      <c r="B20" s="23" t="s">
        <v>41</v>
      </c>
      <c r="C20" s="23" t="s">
        <v>46</v>
      </c>
      <c r="D20" s="37">
        <v>3763600</v>
      </c>
      <c r="E20" s="37">
        <v>1260000</v>
      </c>
      <c r="F20" s="40"/>
      <c r="G20" s="40">
        <v>29</v>
      </c>
      <c r="H20" s="40">
        <f t="shared" si="0"/>
        <v>29</v>
      </c>
      <c r="I20" s="9">
        <v>13</v>
      </c>
      <c r="J20" s="9">
        <v>10</v>
      </c>
      <c r="K20" s="9">
        <v>7</v>
      </c>
      <c r="L20" s="9">
        <v>5</v>
      </c>
      <c r="M20" s="9">
        <v>7</v>
      </c>
      <c r="N20" s="9">
        <v>8</v>
      </c>
      <c r="O20" s="9">
        <v>6</v>
      </c>
      <c r="P20" s="10">
        <f t="shared" si="1"/>
        <v>56</v>
      </c>
      <c r="Q20" s="48"/>
    </row>
    <row r="21" spans="1:17" ht="12.75" customHeight="1" x14ac:dyDescent="0.2">
      <c r="A21" s="23" t="s">
        <v>62</v>
      </c>
      <c r="B21" s="23" t="s">
        <v>96</v>
      </c>
      <c r="C21" s="23" t="s">
        <v>80</v>
      </c>
      <c r="D21" s="37">
        <v>1917715</v>
      </c>
      <c r="E21" s="37">
        <v>800000</v>
      </c>
      <c r="F21" s="40">
        <v>42</v>
      </c>
      <c r="G21" s="40">
        <v>22</v>
      </c>
      <c r="H21" s="40">
        <f t="shared" si="0"/>
        <v>64</v>
      </c>
      <c r="I21" s="9">
        <v>19</v>
      </c>
      <c r="J21" s="9">
        <v>10</v>
      </c>
      <c r="K21" s="9">
        <v>9</v>
      </c>
      <c r="L21" s="9">
        <v>4</v>
      </c>
      <c r="M21" s="9">
        <v>4</v>
      </c>
      <c r="N21" s="9">
        <v>6</v>
      </c>
      <c r="O21" s="9">
        <v>7</v>
      </c>
      <c r="P21" s="10">
        <f t="shared" si="1"/>
        <v>59</v>
      </c>
      <c r="Q21" s="48"/>
    </row>
    <row r="22" spans="1:17" ht="12.75" customHeight="1" x14ac:dyDescent="0.2">
      <c r="A22" s="23" t="s">
        <v>63</v>
      </c>
      <c r="B22" s="23" t="s">
        <v>97</v>
      </c>
      <c r="C22" s="23" t="s">
        <v>81</v>
      </c>
      <c r="D22" s="37">
        <v>2115008</v>
      </c>
      <c r="E22" s="37">
        <v>1000000</v>
      </c>
      <c r="F22" s="40">
        <v>42</v>
      </c>
      <c r="G22" s="40">
        <v>29</v>
      </c>
      <c r="H22" s="40">
        <f t="shared" si="0"/>
        <v>71</v>
      </c>
      <c r="I22" s="9">
        <v>21</v>
      </c>
      <c r="J22" s="9">
        <v>12</v>
      </c>
      <c r="K22" s="9">
        <v>11</v>
      </c>
      <c r="L22" s="9">
        <v>5</v>
      </c>
      <c r="M22" s="9">
        <v>8</v>
      </c>
      <c r="N22" s="9">
        <v>12</v>
      </c>
      <c r="O22" s="9">
        <v>9</v>
      </c>
      <c r="P22" s="10">
        <f t="shared" si="1"/>
        <v>78</v>
      </c>
      <c r="Q22" s="48"/>
    </row>
    <row r="23" spans="1:17" ht="12.75" customHeight="1" x14ac:dyDescent="0.2">
      <c r="A23" s="23" t="s">
        <v>64</v>
      </c>
      <c r="B23" s="23" t="s">
        <v>98</v>
      </c>
      <c r="C23" s="23" t="s">
        <v>82</v>
      </c>
      <c r="D23" s="37">
        <v>2295271</v>
      </c>
      <c r="E23" s="37">
        <v>900000</v>
      </c>
      <c r="F23" s="40">
        <v>35</v>
      </c>
      <c r="G23" s="40">
        <v>30</v>
      </c>
      <c r="H23" s="40">
        <f t="shared" si="0"/>
        <v>65</v>
      </c>
      <c r="I23" s="9">
        <v>13</v>
      </c>
      <c r="J23" s="9">
        <v>12</v>
      </c>
      <c r="K23" s="9">
        <v>11</v>
      </c>
      <c r="L23" s="9">
        <v>5</v>
      </c>
      <c r="M23" s="9">
        <v>7</v>
      </c>
      <c r="N23" s="9">
        <v>8</v>
      </c>
      <c r="O23" s="9">
        <v>9</v>
      </c>
      <c r="P23" s="10">
        <f t="shared" si="1"/>
        <v>65</v>
      </c>
      <c r="Q23" s="48"/>
    </row>
    <row r="24" spans="1:17" x14ac:dyDescent="0.2">
      <c r="A24" s="23" t="s">
        <v>66</v>
      </c>
      <c r="B24" s="23" t="s">
        <v>100</v>
      </c>
      <c r="C24" s="23" t="s">
        <v>84</v>
      </c>
      <c r="D24" s="37">
        <v>2342500</v>
      </c>
      <c r="E24" s="37">
        <v>600000</v>
      </c>
      <c r="F24" s="40">
        <v>50</v>
      </c>
      <c r="G24" s="40">
        <v>40</v>
      </c>
      <c r="H24" s="40">
        <f t="shared" si="0"/>
        <v>90</v>
      </c>
      <c r="I24" s="9">
        <v>21</v>
      </c>
      <c r="J24" s="9">
        <v>12</v>
      </c>
      <c r="K24" s="9">
        <v>13</v>
      </c>
      <c r="L24" s="9">
        <v>5</v>
      </c>
      <c r="M24" s="9">
        <v>7</v>
      </c>
      <c r="N24" s="9">
        <v>13</v>
      </c>
      <c r="O24" s="9">
        <v>9</v>
      </c>
      <c r="P24" s="10">
        <f t="shared" si="1"/>
        <v>80</v>
      </c>
      <c r="Q24" s="48"/>
    </row>
    <row r="25" spans="1:17" ht="13.5" customHeight="1" x14ac:dyDescent="0.2">
      <c r="A25" s="23" t="s">
        <v>65</v>
      </c>
      <c r="B25" s="23" t="s">
        <v>99</v>
      </c>
      <c r="C25" s="23" t="s">
        <v>83</v>
      </c>
      <c r="D25" s="37">
        <v>2830000</v>
      </c>
      <c r="E25" s="37">
        <v>1423000</v>
      </c>
      <c r="F25" s="40">
        <v>55</v>
      </c>
      <c r="G25" s="40">
        <v>29</v>
      </c>
      <c r="H25" s="40">
        <f t="shared" si="0"/>
        <v>84</v>
      </c>
      <c r="I25" s="9">
        <v>20</v>
      </c>
      <c r="J25" s="9">
        <v>12</v>
      </c>
      <c r="K25" s="9">
        <v>13</v>
      </c>
      <c r="L25" s="9">
        <v>5</v>
      </c>
      <c r="M25" s="9">
        <v>6</v>
      </c>
      <c r="N25" s="9">
        <v>13</v>
      </c>
      <c r="O25" s="9">
        <v>6</v>
      </c>
      <c r="P25" s="10">
        <f t="shared" si="1"/>
        <v>75</v>
      </c>
      <c r="Q25" s="48"/>
    </row>
    <row r="26" spans="1:17" ht="12.75" customHeight="1" x14ac:dyDescent="0.2">
      <c r="A26" s="23" t="s">
        <v>67</v>
      </c>
      <c r="B26" s="23" t="s">
        <v>101</v>
      </c>
      <c r="C26" s="23" t="s">
        <v>85</v>
      </c>
      <c r="D26" s="37">
        <v>3973838</v>
      </c>
      <c r="E26" s="37">
        <v>1500000</v>
      </c>
      <c r="F26" s="40">
        <v>49</v>
      </c>
      <c r="G26" s="40">
        <v>22</v>
      </c>
      <c r="H26" s="40">
        <f t="shared" si="0"/>
        <v>71</v>
      </c>
      <c r="I26" s="9">
        <v>20</v>
      </c>
      <c r="J26" s="9">
        <v>12</v>
      </c>
      <c r="K26" s="9">
        <v>12</v>
      </c>
      <c r="L26" s="9">
        <v>5</v>
      </c>
      <c r="M26" s="9">
        <v>8</v>
      </c>
      <c r="N26" s="9">
        <v>12</v>
      </c>
      <c r="O26" s="9">
        <v>10</v>
      </c>
      <c r="P26" s="10">
        <f t="shared" si="1"/>
        <v>79</v>
      </c>
    </row>
    <row r="27" spans="1:17" ht="12.75" customHeight="1" x14ac:dyDescent="0.2">
      <c r="A27" s="23" t="s">
        <v>68</v>
      </c>
      <c r="B27" s="23" t="s">
        <v>102</v>
      </c>
      <c r="C27" s="23" t="s">
        <v>86</v>
      </c>
      <c r="D27" s="37">
        <v>1751124</v>
      </c>
      <c r="E27" s="37">
        <v>500000</v>
      </c>
      <c r="F27" s="40">
        <v>40</v>
      </c>
      <c r="G27" s="40">
        <v>28</v>
      </c>
      <c r="H27" s="40">
        <f t="shared" si="0"/>
        <v>68</v>
      </c>
      <c r="I27" s="9">
        <v>11</v>
      </c>
      <c r="J27" s="9">
        <v>10</v>
      </c>
      <c r="K27" s="9">
        <v>8</v>
      </c>
      <c r="L27" s="9">
        <v>4</v>
      </c>
      <c r="M27" s="9">
        <v>7</v>
      </c>
      <c r="N27" s="9">
        <v>7</v>
      </c>
      <c r="O27" s="9">
        <v>10</v>
      </c>
      <c r="P27" s="10">
        <f t="shared" si="1"/>
        <v>57</v>
      </c>
    </row>
    <row r="28" spans="1:17" ht="12.75" customHeight="1" x14ac:dyDescent="0.2">
      <c r="A28" s="23" t="s">
        <v>69</v>
      </c>
      <c r="B28" s="23" t="s">
        <v>103</v>
      </c>
      <c r="C28" s="23" t="s">
        <v>87</v>
      </c>
      <c r="D28" s="37">
        <v>665000</v>
      </c>
      <c r="E28" s="37">
        <v>335000</v>
      </c>
      <c r="F28" s="40"/>
      <c r="G28" s="40">
        <v>31</v>
      </c>
      <c r="H28" s="40">
        <f t="shared" si="0"/>
        <v>31</v>
      </c>
      <c r="I28" s="9">
        <v>19</v>
      </c>
      <c r="J28" s="9">
        <v>10</v>
      </c>
      <c r="K28" s="9">
        <v>7</v>
      </c>
      <c r="L28" s="9">
        <v>3</v>
      </c>
      <c r="M28" s="9">
        <v>6</v>
      </c>
      <c r="N28" s="9">
        <v>8</v>
      </c>
      <c r="O28" s="9">
        <v>6</v>
      </c>
      <c r="P28" s="10">
        <f t="shared" si="1"/>
        <v>59</v>
      </c>
    </row>
    <row r="29" spans="1:17" ht="12.75" customHeight="1" x14ac:dyDescent="0.2">
      <c r="A29" s="23" t="s">
        <v>70</v>
      </c>
      <c r="B29" s="23" t="s">
        <v>104</v>
      </c>
      <c r="C29" s="23" t="s">
        <v>88</v>
      </c>
      <c r="D29" s="37">
        <v>3881000</v>
      </c>
      <c r="E29" s="37">
        <v>1200000</v>
      </c>
      <c r="F29" s="40">
        <v>40</v>
      </c>
      <c r="G29" s="40">
        <v>14</v>
      </c>
      <c r="H29" s="40">
        <f t="shared" si="0"/>
        <v>54</v>
      </c>
      <c r="I29" s="9">
        <v>8</v>
      </c>
      <c r="J29" s="9">
        <v>10</v>
      </c>
      <c r="K29" s="9">
        <v>8</v>
      </c>
      <c r="L29" s="9">
        <v>5</v>
      </c>
      <c r="M29" s="9">
        <v>8</v>
      </c>
      <c r="N29" s="9">
        <v>11</v>
      </c>
      <c r="O29" s="9">
        <v>5</v>
      </c>
      <c r="P29" s="10">
        <f t="shared" si="1"/>
        <v>55</v>
      </c>
    </row>
    <row r="30" spans="1:17" ht="12.75" customHeight="1" x14ac:dyDescent="0.2">
      <c r="A30" s="23" t="s">
        <v>71</v>
      </c>
      <c r="B30" s="23" t="s">
        <v>37</v>
      </c>
      <c r="C30" s="23" t="s">
        <v>45</v>
      </c>
      <c r="D30" s="37">
        <v>3900000</v>
      </c>
      <c r="E30" s="37">
        <v>1500000</v>
      </c>
      <c r="F30" s="40">
        <v>55</v>
      </c>
      <c r="G30" s="40">
        <v>32</v>
      </c>
      <c r="H30" s="40">
        <f t="shared" si="0"/>
        <v>87</v>
      </c>
      <c r="I30" s="9">
        <v>20</v>
      </c>
      <c r="J30" s="9">
        <v>13</v>
      </c>
      <c r="K30" s="9">
        <v>11</v>
      </c>
      <c r="L30" s="9">
        <v>5</v>
      </c>
      <c r="M30" s="9">
        <v>7</v>
      </c>
      <c r="N30" s="9">
        <v>11</v>
      </c>
      <c r="O30" s="9">
        <v>9</v>
      </c>
      <c r="P30" s="10">
        <f t="shared" si="1"/>
        <v>76</v>
      </c>
    </row>
    <row r="31" spans="1:17" ht="12.75" customHeight="1" x14ac:dyDescent="0.2">
      <c r="A31" s="23" t="s">
        <v>72</v>
      </c>
      <c r="B31" s="23" t="s">
        <v>42</v>
      </c>
      <c r="C31" s="23" t="s">
        <v>89</v>
      </c>
      <c r="D31" s="37">
        <v>5644589</v>
      </c>
      <c r="E31" s="37">
        <v>1700000</v>
      </c>
      <c r="F31" s="40">
        <v>47</v>
      </c>
      <c r="G31" s="40"/>
      <c r="H31" s="40">
        <f t="shared" si="0"/>
        <v>47</v>
      </c>
      <c r="I31" s="9">
        <v>21</v>
      </c>
      <c r="J31" s="9">
        <v>12</v>
      </c>
      <c r="K31" s="9">
        <v>12</v>
      </c>
      <c r="L31" s="9">
        <v>5</v>
      </c>
      <c r="M31" s="9">
        <v>6</v>
      </c>
      <c r="N31" s="9">
        <v>11</v>
      </c>
      <c r="O31" s="9">
        <v>8</v>
      </c>
      <c r="P31" s="10">
        <f t="shared" si="1"/>
        <v>75</v>
      </c>
    </row>
    <row r="32" spans="1:17" ht="12.75" customHeight="1" x14ac:dyDescent="0.2">
      <c r="A32" s="23" t="s">
        <v>73</v>
      </c>
      <c r="B32" s="23" t="s">
        <v>105</v>
      </c>
      <c r="C32" s="23" t="s">
        <v>90</v>
      </c>
      <c r="D32" s="37">
        <v>3655000</v>
      </c>
      <c r="E32" s="37">
        <v>1700000</v>
      </c>
      <c r="F32" s="40">
        <v>43</v>
      </c>
      <c r="G32" s="40">
        <v>34</v>
      </c>
      <c r="H32" s="40">
        <f t="shared" si="0"/>
        <v>77</v>
      </c>
      <c r="I32" s="9">
        <v>29</v>
      </c>
      <c r="J32" s="9">
        <v>14</v>
      </c>
      <c r="K32" s="9">
        <v>14</v>
      </c>
      <c r="L32" s="9">
        <v>5</v>
      </c>
      <c r="M32" s="9">
        <v>8</v>
      </c>
      <c r="N32" s="9">
        <v>13</v>
      </c>
      <c r="O32" s="9">
        <v>10</v>
      </c>
      <c r="P32" s="24">
        <f t="shared" si="1"/>
        <v>93</v>
      </c>
    </row>
    <row r="33" spans="1:16" ht="12.75" customHeight="1" x14ac:dyDescent="0.2">
      <c r="A33" s="23" t="s">
        <v>74</v>
      </c>
      <c r="B33" s="23" t="s">
        <v>106</v>
      </c>
      <c r="C33" s="23" t="s">
        <v>91</v>
      </c>
      <c r="D33" s="37">
        <v>1500000</v>
      </c>
      <c r="E33" s="37">
        <v>650000</v>
      </c>
      <c r="F33" s="40">
        <v>48</v>
      </c>
      <c r="G33" s="40">
        <v>28</v>
      </c>
      <c r="H33" s="40">
        <f t="shared" si="0"/>
        <v>76</v>
      </c>
      <c r="I33" s="9">
        <v>19</v>
      </c>
      <c r="J33" s="9">
        <v>9</v>
      </c>
      <c r="K33" s="9">
        <v>11</v>
      </c>
      <c r="L33" s="9">
        <v>5</v>
      </c>
      <c r="M33" s="9">
        <v>9</v>
      </c>
      <c r="N33" s="9">
        <v>12</v>
      </c>
      <c r="O33" s="9">
        <v>4</v>
      </c>
      <c r="P33" s="24">
        <f t="shared" si="1"/>
        <v>69</v>
      </c>
    </row>
    <row r="34" spans="1:16" ht="12.75" customHeight="1" x14ac:dyDescent="0.2">
      <c r="A34" s="23" t="s">
        <v>75</v>
      </c>
      <c r="B34" s="23" t="s">
        <v>106</v>
      </c>
      <c r="C34" s="23" t="s">
        <v>92</v>
      </c>
      <c r="D34" s="37">
        <v>3799621</v>
      </c>
      <c r="E34" s="37">
        <v>1600000</v>
      </c>
      <c r="F34" s="40">
        <v>42</v>
      </c>
      <c r="G34" s="40">
        <v>36</v>
      </c>
      <c r="H34" s="40">
        <f t="shared" si="0"/>
        <v>78</v>
      </c>
      <c r="I34" s="9">
        <v>13</v>
      </c>
      <c r="J34" s="9">
        <v>8</v>
      </c>
      <c r="K34" s="9">
        <v>9</v>
      </c>
      <c r="L34" s="9">
        <v>4</v>
      </c>
      <c r="M34" s="9">
        <v>7</v>
      </c>
      <c r="N34" s="9">
        <v>8</v>
      </c>
      <c r="O34" s="9">
        <v>4</v>
      </c>
      <c r="P34" s="24">
        <f t="shared" si="1"/>
        <v>53</v>
      </c>
    </row>
    <row r="35" spans="1:16" ht="12.75" customHeight="1" x14ac:dyDescent="0.3">
      <c r="A35" s="21"/>
      <c r="B35" s="23"/>
      <c r="C35" s="23"/>
      <c r="D35" s="26"/>
      <c r="E35" s="2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3.8" x14ac:dyDescent="0.3">
      <c r="A36" s="14"/>
      <c r="D36" s="5">
        <f>SUM(D15:D35)</f>
        <v>64624741</v>
      </c>
      <c r="E36" s="5">
        <f>SUM(E15:E35)</f>
        <v>24827240</v>
      </c>
    </row>
    <row r="37" spans="1:16" x14ac:dyDescent="0.3">
      <c r="E37" s="5"/>
      <c r="F37" s="5"/>
    </row>
  </sheetData>
  <mergeCells count="1">
    <mergeCell ref="D9:K12"/>
  </mergeCells>
  <dataValidations count="2">
    <dataValidation type="whole" showInputMessage="1" showErrorMessage="1" errorTitle="ZNOVU A LÉPE" error="To je móóóóóóc!!!!" sqref="J16:O34">
      <formula1>0</formula1>
      <formula2>15</formula2>
    </dataValidation>
    <dataValidation type="whole" allowBlank="1" showInputMessage="1" showErrorMessage="1" errorTitle="ZNOVU A LÉPE" error="To je móóóóóóc!!!!" sqref="I16:I34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C10" workbookViewId="0">
      <selection activeCell="I35" sqref="I35:P35"/>
    </sheetView>
  </sheetViews>
  <sheetFormatPr defaultColWidth="9.109375" defaultRowHeight="12" x14ac:dyDescent="0.3"/>
  <cols>
    <col min="1" max="1" width="11.6640625" style="1" customWidth="1"/>
    <col min="2" max="2" width="30.109375" style="1" customWidth="1"/>
    <col min="3" max="3" width="53.6640625" style="1" customWidth="1"/>
    <col min="4" max="4" width="21.44140625" style="1" customWidth="1"/>
    <col min="5" max="5" width="15" style="1" customWidth="1"/>
    <col min="6" max="6" width="11" style="11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7" ht="38.25" customHeight="1" x14ac:dyDescent="0.3">
      <c r="A1" s="4" t="s">
        <v>51</v>
      </c>
    </row>
    <row r="2" spans="1:17" ht="12.6" x14ac:dyDescent="0.3">
      <c r="A2" s="2" t="s">
        <v>52</v>
      </c>
      <c r="D2" s="2" t="s">
        <v>0</v>
      </c>
    </row>
    <row r="3" spans="1:17" ht="12.6" x14ac:dyDescent="0.3">
      <c r="A3" s="2" t="s">
        <v>27</v>
      </c>
      <c r="D3" s="1" t="s">
        <v>29</v>
      </c>
    </row>
    <row r="4" spans="1:17" ht="12.6" x14ac:dyDescent="0.3">
      <c r="A4" s="2" t="s">
        <v>53</v>
      </c>
      <c r="D4" s="1" t="s">
        <v>31</v>
      </c>
    </row>
    <row r="5" spans="1:17" ht="12.6" x14ac:dyDescent="0.3">
      <c r="A5" s="2" t="s">
        <v>54</v>
      </c>
      <c r="D5" s="1" t="s">
        <v>48</v>
      </c>
    </row>
    <row r="6" spans="1:17" ht="12.6" x14ac:dyDescent="0.3">
      <c r="A6" s="2" t="s">
        <v>55</v>
      </c>
      <c r="D6" s="1" t="s">
        <v>49</v>
      </c>
    </row>
    <row r="7" spans="1:17" ht="12.6" x14ac:dyDescent="0.3">
      <c r="A7" s="2" t="s">
        <v>36</v>
      </c>
    </row>
    <row r="8" spans="1:17" ht="17.25" customHeight="1" x14ac:dyDescent="0.3">
      <c r="A8" s="1" t="s">
        <v>47</v>
      </c>
      <c r="D8" s="2"/>
    </row>
    <row r="9" spans="1:17" ht="17.25" customHeight="1" x14ac:dyDescent="0.3">
      <c r="D9" s="52" t="s">
        <v>50</v>
      </c>
      <c r="E9" s="52"/>
      <c r="F9" s="52"/>
      <c r="G9" s="52"/>
      <c r="H9" s="52"/>
      <c r="I9" s="52"/>
      <c r="J9" s="52"/>
      <c r="K9" s="52"/>
    </row>
    <row r="10" spans="1:17" ht="17.25" customHeight="1" x14ac:dyDescent="0.3">
      <c r="A10" s="2"/>
      <c r="D10" s="52"/>
      <c r="E10" s="52"/>
      <c r="F10" s="52"/>
      <c r="G10" s="52"/>
      <c r="H10" s="52"/>
      <c r="I10" s="52"/>
      <c r="J10" s="52"/>
      <c r="K10" s="52"/>
    </row>
    <row r="11" spans="1:17" ht="17.25" customHeight="1" x14ac:dyDescent="0.3">
      <c r="A11" s="2"/>
      <c r="D11" s="52"/>
      <c r="E11" s="52"/>
      <c r="F11" s="52"/>
      <c r="G11" s="52"/>
      <c r="H11" s="52"/>
      <c r="I11" s="52"/>
      <c r="J11" s="52"/>
      <c r="K11" s="52"/>
    </row>
    <row r="12" spans="1:17" ht="17.25" customHeight="1" x14ac:dyDescent="0.3">
      <c r="A12" s="2"/>
      <c r="D12" s="53"/>
      <c r="E12" s="53"/>
      <c r="F12" s="53"/>
      <c r="G12" s="53"/>
      <c r="H12" s="53"/>
      <c r="I12" s="53"/>
      <c r="J12" s="53"/>
      <c r="K12" s="53"/>
    </row>
    <row r="13" spans="1:17" ht="86.25" customHeight="1" x14ac:dyDescent="0.3">
      <c r="A13" s="3" t="s">
        <v>1</v>
      </c>
      <c r="B13" s="6" t="s">
        <v>2</v>
      </c>
      <c r="C13" s="3" t="s">
        <v>26</v>
      </c>
      <c r="D13" s="3" t="s">
        <v>19</v>
      </c>
      <c r="E13" s="12" t="s">
        <v>3</v>
      </c>
      <c r="F13" s="3" t="s">
        <v>4</v>
      </c>
      <c r="G13" s="3" t="s">
        <v>5</v>
      </c>
      <c r="H13" s="3" t="s">
        <v>6</v>
      </c>
      <c r="I13" s="3" t="s">
        <v>22</v>
      </c>
      <c r="J13" s="3" t="s">
        <v>20</v>
      </c>
      <c r="K13" s="3" t="s">
        <v>23</v>
      </c>
      <c r="L13" s="3" t="s">
        <v>7</v>
      </c>
      <c r="M13" s="3" t="s">
        <v>8</v>
      </c>
      <c r="N13" s="3" t="s">
        <v>28</v>
      </c>
      <c r="O13" s="3" t="s">
        <v>9</v>
      </c>
      <c r="P13" s="3" t="s">
        <v>10</v>
      </c>
    </row>
    <row r="14" spans="1:17" ht="12.6" x14ac:dyDescent="0.3">
      <c r="A14" s="3"/>
      <c r="B14" s="15"/>
      <c r="C14" s="3"/>
      <c r="D14" s="3"/>
      <c r="E14" s="12"/>
      <c r="F14" s="13"/>
      <c r="G14" s="13"/>
      <c r="I14" s="15" t="s">
        <v>32</v>
      </c>
      <c r="J14" s="15" t="s">
        <v>33</v>
      </c>
      <c r="K14" s="15" t="s">
        <v>33</v>
      </c>
      <c r="L14" s="15" t="s">
        <v>34</v>
      </c>
      <c r="M14" s="15" t="s">
        <v>35</v>
      </c>
      <c r="N14" s="15" t="s">
        <v>33</v>
      </c>
      <c r="O14" s="15" t="s">
        <v>35</v>
      </c>
      <c r="P14" s="15"/>
    </row>
    <row r="15" spans="1:17" ht="12.75" customHeight="1" x14ac:dyDescent="0.2">
      <c r="A15" s="23" t="s">
        <v>56</v>
      </c>
      <c r="B15" s="23" t="s">
        <v>93</v>
      </c>
      <c r="C15" s="23" t="s">
        <v>76</v>
      </c>
      <c r="D15" s="37">
        <v>3868140</v>
      </c>
      <c r="E15" s="37">
        <v>2759240</v>
      </c>
      <c r="F15" s="40">
        <v>45</v>
      </c>
      <c r="G15" s="40"/>
      <c r="H15" s="40">
        <f t="shared" ref="H15:H34" si="0">F15+G15</f>
        <v>45</v>
      </c>
      <c r="I15" s="9">
        <v>12</v>
      </c>
      <c r="J15" s="9">
        <v>6</v>
      </c>
      <c r="K15" s="9">
        <v>5</v>
      </c>
      <c r="L15" s="9">
        <v>5</v>
      </c>
      <c r="M15" s="9">
        <v>8</v>
      </c>
      <c r="N15" s="9">
        <v>10</v>
      </c>
      <c r="O15" s="9">
        <v>6</v>
      </c>
      <c r="P15" s="10">
        <f t="shared" ref="P15:P34" si="1">SUM(I15:O15)</f>
        <v>52</v>
      </c>
      <c r="Q15" s="48"/>
    </row>
    <row r="16" spans="1:17" ht="12.75" customHeight="1" x14ac:dyDescent="0.2">
      <c r="A16" s="23" t="s">
        <v>57</v>
      </c>
      <c r="B16" s="23" t="s">
        <v>40</v>
      </c>
      <c r="C16" s="23" t="s">
        <v>44</v>
      </c>
      <c r="D16" s="37">
        <v>3826009</v>
      </c>
      <c r="E16" s="37">
        <v>1200000</v>
      </c>
      <c r="F16" s="40">
        <v>55</v>
      </c>
      <c r="G16" s="40">
        <v>34</v>
      </c>
      <c r="H16" s="40">
        <f t="shared" si="0"/>
        <v>89</v>
      </c>
      <c r="I16" s="9">
        <v>23</v>
      </c>
      <c r="J16" s="9">
        <v>13</v>
      </c>
      <c r="K16" s="9">
        <v>10</v>
      </c>
      <c r="L16" s="9">
        <v>5</v>
      </c>
      <c r="M16" s="9">
        <v>10</v>
      </c>
      <c r="N16" s="9">
        <v>12</v>
      </c>
      <c r="O16" s="9">
        <v>9</v>
      </c>
      <c r="P16" s="10">
        <f t="shared" si="1"/>
        <v>82</v>
      </c>
      <c r="Q16" s="48"/>
    </row>
    <row r="17" spans="1:17" ht="12.75" customHeight="1" x14ac:dyDescent="0.2">
      <c r="A17" s="23" t="s">
        <v>58</v>
      </c>
      <c r="B17" s="23" t="s">
        <v>43</v>
      </c>
      <c r="C17" s="23" t="s">
        <v>77</v>
      </c>
      <c r="D17" s="37">
        <v>4993776</v>
      </c>
      <c r="E17" s="37">
        <v>1200000</v>
      </c>
      <c r="F17" s="40">
        <v>44</v>
      </c>
      <c r="G17" s="40">
        <v>32</v>
      </c>
      <c r="H17" s="40">
        <f t="shared" si="0"/>
        <v>76</v>
      </c>
      <c r="I17" s="9">
        <v>14</v>
      </c>
      <c r="J17" s="9">
        <v>10</v>
      </c>
      <c r="K17" s="9">
        <v>9</v>
      </c>
      <c r="L17" s="9">
        <v>5</v>
      </c>
      <c r="M17" s="9">
        <v>7</v>
      </c>
      <c r="N17" s="9">
        <v>10</v>
      </c>
      <c r="O17" s="9">
        <v>9</v>
      </c>
      <c r="P17" s="10">
        <f t="shared" si="1"/>
        <v>64</v>
      </c>
      <c r="Q17" s="48"/>
    </row>
    <row r="18" spans="1:17" x14ac:dyDescent="0.2">
      <c r="A18" s="23" t="s">
        <v>59</v>
      </c>
      <c r="B18" s="23" t="s">
        <v>94</v>
      </c>
      <c r="C18" s="23" t="s">
        <v>78</v>
      </c>
      <c r="D18" s="37">
        <v>5852550</v>
      </c>
      <c r="E18" s="37">
        <v>2200000</v>
      </c>
      <c r="F18" s="40">
        <v>38</v>
      </c>
      <c r="G18" s="40">
        <v>20</v>
      </c>
      <c r="H18" s="40">
        <f t="shared" si="0"/>
        <v>58</v>
      </c>
      <c r="I18" s="9">
        <v>26</v>
      </c>
      <c r="J18" s="9">
        <v>10</v>
      </c>
      <c r="K18" s="9">
        <v>13</v>
      </c>
      <c r="L18" s="9">
        <v>5</v>
      </c>
      <c r="M18" s="9">
        <v>9</v>
      </c>
      <c r="N18" s="9">
        <v>12</v>
      </c>
      <c r="O18" s="9">
        <v>7</v>
      </c>
      <c r="P18" s="10">
        <f t="shared" si="1"/>
        <v>82</v>
      </c>
      <c r="Q18" s="48"/>
    </row>
    <row r="19" spans="1:17" ht="12.75" customHeight="1" x14ac:dyDescent="0.2">
      <c r="A19" s="23" t="s">
        <v>60</v>
      </c>
      <c r="B19" s="23" t="s">
        <v>95</v>
      </c>
      <c r="C19" s="23" t="s">
        <v>79</v>
      </c>
      <c r="D19" s="37">
        <v>2050000</v>
      </c>
      <c r="E19" s="37">
        <v>800000</v>
      </c>
      <c r="F19" s="40">
        <v>42</v>
      </c>
      <c r="G19" s="40">
        <v>20</v>
      </c>
      <c r="H19" s="40">
        <f t="shared" si="0"/>
        <v>62</v>
      </c>
      <c r="I19" s="9">
        <v>10</v>
      </c>
      <c r="J19" s="9">
        <v>11</v>
      </c>
      <c r="K19" s="9">
        <v>6</v>
      </c>
      <c r="L19" s="9">
        <v>5</v>
      </c>
      <c r="M19" s="9">
        <v>8</v>
      </c>
      <c r="N19" s="9">
        <v>11</v>
      </c>
      <c r="O19" s="9">
        <v>8</v>
      </c>
      <c r="P19" s="10">
        <f t="shared" si="1"/>
        <v>59</v>
      </c>
      <c r="Q19" s="48"/>
    </row>
    <row r="20" spans="1:17" ht="12.75" customHeight="1" x14ac:dyDescent="0.2">
      <c r="A20" s="23" t="s">
        <v>61</v>
      </c>
      <c r="B20" s="23" t="s">
        <v>41</v>
      </c>
      <c r="C20" s="23" t="s">
        <v>46</v>
      </c>
      <c r="D20" s="37">
        <v>3763600</v>
      </c>
      <c r="E20" s="37">
        <v>1260000</v>
      </c>
      <c r="F20" s="40"/>
      <c r="G20" s="40">
        <v>29</v>
      </c>
      <c r="H20" s="40">
        <f t="shared" si="0"/>
        <v>29</v>
      </c>
      <c r="I20" s="9">
        <v>12</v>
      </c>
      <c r="J20" s="9">
        <v>9</v>
      </c>
      <c r="K20" s="9">
        <v>7</v>
      </c>
      <c r="L20" s="9">
        <v>5</v>
      </c>
      <c r="M20" s="9">
        <v>8</v>
      </c>
      <c r="N20" s="9">
        <v>11</v>
      </c>
      <c r="O20" s="9">
        <v>7</v>
      </c>
      <c r="P20" s="10">
        <f t="shared" si="1"/>
        <v>59</v>
      </c>
      <c r="Q20" s="48"/>
    </row>
    <row r="21" spans="1:17" ht="12.75" customHeight="1" x14ac:dyDescent="0.2">
      <c r="A21" s="23" t="s">
        <v>62</v>
      </c>
      <c r="B21" s="23" t="s">
        <v>96</v>
      </c>
      <c r="C21" s="23" t="s">
        <v>80</v>
      </c>
      <c r="D21" s="37">
        <v>1917715</v>
      </c>
      <c r="E21" s="37">
        <v>800000</v>
      </c>
      <c r="F21" s="40">
        <v>42</v>
      </c>
      <c r="G21" s="40">
        <v>22</v>
      </c>
      <c r="H21" s="40">
        <f t="shared" si="0"/>
        <v>64</v>
      </c>
      <c r="I21" s="9">
        <v>18</v>
      </c>
      <c r="J21" s="9">
        <v>10</v>
      </c>
      <c r="K21" s="9">
        <v>9</v>
      </c>
      <c r="L21" s="9">
        <v>5</v>
      </c>
      <c r="M21" s="9">
        <v>6</v>
      </c>
      <c r="N21" s="9">
        <v>7</v>
      </c>
      <c r="O21" s="9">
        <v>8</v>
      </c>
      <c r="P21" s="10">
        <f t="shared" si="1"/>
        <v>63</v>
      </c>
      <c r="Q21" s="48"/>
    </row>
    <row r="22" spans="1:17" ht="12.75" customHeight="1" x14ac:dyDescent="0.2">
      <c r="A22" s="23" t="s">
        <v>63</v>
      </c>
      <c r="B22" s="23" t="s">
        <v>97</v>
      </c>
      <c r="C22" s="23" t="s">
        <v>81</v>
      </c>
      <c r="D22" s="37">
        <v>2115008</v>
      </c>
      <c r="E22" s="37">
        <v>1000000</v>
      </c>
      <c r="F22" s="40">
        <v>42</v>
      </c>
      <c r="G22" s="40">
        <v>29</v>
      </c>
      <c r="H22" s="40">
        <f t="shared" si="0"/>
        <v>71</v>
      </c>
      <c r="I22" s="9">
        <v>22</v>
      </c>
      <c r="J22" s="9">
        <v>11</v>
      </c>
      <c r="K22" s="9">
        <v>11</v>
      </c>
      <c r="L22" s="9">
        <v>5</v>
      </c>
      <c r="M22" s="9">
        <v>9</v>
      </c>
      <c r="N22" s="9">
        <v>12</v>
      </c>
      <c r="O22" s="9">
        <v>9</v>
      </c>
      <c r="P22" s="10">
        <f t="shared" si="1"/>
        <v>79</v>
      </c>
      <c r="Q22" s="48"/>
    </row>
    <row r="23" spans="1:17" ht="12.75" customHeight="1" x14ac:dyDescent="0.2">
      <c r="A23" s="23" t="s">
        <v>64</v>
      </c>
      <c r="B23" s="23" t="s">
        <v>98</v>
      </c>
      <c r="C23" s="23" t="s">
        <v>82</v>
      </c>
      <c r="D23" s="37">
        <v>2295271</v>
      </c>
      <c r="E23" s="37">
        <v>900000</v>
      </c>
      <c r="F23" s="40">
        <v>35</v>
      </c>
      <c r="G23" s="40">
        <v>30</v>
      </c>
      <c r="H23" s="40">
        <f t="shared" si="0"/>
        <v>65</v>
      </c>
      <c r="I23" s="9">
        <v>12</v>
      </c>
      <c r="J23" s="9">
        <v>11</v>
      </c>
      <c r="K23" s="9">
        <v>8</v>
      </c>
      <c r="L23" s="9">
        <v>5</v>
      </c>
      <c r="M23" s="9">
        <v>7</v>
      </c>
      <c r="N23" s="9">
        <v>8</v>
      </c>
      <c r="O23" s="9">
        <v>8</v>
      </c>
      <c r="P23" s="10">
        <f t="shared" si="1"/>
        <v>59</v>
      </c>
      <c r="Q23" s="48"/>
    </row>
    <row r="24" spans="1:17" x14ac:dyDescent="0.2">
      <c r="A24" s="23" t="s">
        <v>66</v>
      </c>
      <c r="B24" s="23" t="s">
        <v>100</v>
      </c>
      <c r="C24" s="23" t="s">
        <v>84</v>
      </c>
      <c r="D24" s="37">
        <v>2342500</v>
      </c>
      <c r="E24" s="37">
        <v>600000</v>
      </c>
      <c r="F24" s="40">
        <v>50</v>
      </c>
      <c r="G24" s="40">
        <v>40</v>
      </c>
      <c r="H24" s="40">
        <f t="shared" si="0"/>
        <v>90</v>
      </c>
      <c r="I24" s="9">
        <v>23</v>
      </c>
      <c r="J24" s="9">
        <v>11</v>
      </c>
      <c r="K24" s="9">
        <v>12</v>
      </c>
      <c r="L24" s="9">
        <v>5</v>
      </c>
      <c r="M24" s="9">
        <v>10</v>
      </c>
      <c r="N24" s="9">
        <v>13</v>
      </c>
      <c r="O24" s="9">
        <v>9</v>
      </c>
      <c r="P24" s="10">
        <f t="shared" si="1"/>
        <v>83</v>
      </c>
      <c r="Q24" s="48"/>
    </row>
    <row r="25" spans="1:17" ht="13.5" customHeight="1" x14ac:dyDescent="0.2">
      <c r="A25" s="23" t="s">
        <v>65</v>
      </c>
      <c r="B25" s="23" t="s">
        <v>99</v>
      </c>
      <c r="C25" s="23" t="s">
        <v>83</v>
      </c>
      <c r="D25" s="37">
        <v>2830000</v>
      </c>
      <c r="E25" s="37">
        <v>1423000</v>
      </c>
      <c r="F25" s="40">
        <v>55</v>
      </c>
      <c r="G25" s="40">
        <v>29</v>
      </c>
      <c r="H25" s="40">
        <f t="shared" si="0"/>
        <v>84</v>
      </c>
      <c r="I25" s="9">
        <v>17</v>
      </c>
      <c r="J25" s="9">
        <v>10</v>
      </c>
      <c r="K25" s="9">
        <v>9</v>
      </c>
      <c r="L25" s="9">
        <v>5</v>
      </c>
      <c r="M25" s="9">
        <v>9</v>
      </c>
      <c r="N25" s="9">
        <v>11</v>
      </c>
      <c r="O25" s="9">
        <v>7</v>
      </c>
      <c r="P25" s="10">
        <f t="shared" si="1"/>
        <v>68</v>
      </c>
      <c r="Q25" s="48"/>
    </row>
    <row r="26" spans="1:17" ht="12.75" customHeight="1" x14ac:dyDescent="0.2">
      <c r="A26" s="23" t="s">
        <v>67</v>
      </c>
      <c r="B26" s="23" t="s">
        <v>101</v>
      </c>
      <c r="C26" s="23" t="s">
        <v>85</v>
      </c>
      <c r="D26" s="37">
        <v>3973838</v>
      </c>
      <c r="E26" s="37">
        <v>1500000</v>
      </c>
      <c r="F26" s="40">
        <v>49</v>
      </c>
      <c r="G26" s="40">
        <v>22</v>
      </c>
      <c r="H26" s="40">
        <f t="shared" si="0"/>
        <v>71</v>
      </c>
      <c r="I26" s="9">
        <v>23</v>
      </c>
      <c r="J26" s="9">
        <v>12</v>
      </c>
      <c r="K26" s="9">
        <v>12</v>
      </c>
      <c r="L26" s="9">
        <v>5</v>
      </c>
      <c r="M26" s="9">
        <v>10</v>
      </c>
      <c r="N26" s="9">
        <v>12</v>
      </c>
      <c r="O26" s="9">
        <v>10</v>
      </c>
      <c r="P26" s="10">
        <f t="shared" si="1"/>
        <v>84</v>
      </c>
    </row>
    <row r="27" spans="1:17" ht="12.75" customHeight="1" x14ac:dyDescent="0.2">
      <c r="A27" s="23" t="s">
        <v>68</v>
      </c>
      <c r="B27" s="23" t="s">
        <v>102</v>
      </c>
      <c r="C27" s="23" t="s">
        <v>86</v>
      </c>
      <c r="D27" s="37">
        <v>1751124</v>
      </c>
      <c r="E27" s="37">
        <v>500000</v>
      </c>
      <c r="F27" s="40">
        <v>40</v>
      </c>
      <c r="G27" s="40">
        <v>28</v>
      </c>
      <c r="H27" s="40">
        <f t="shared" si="0"/>
        <v>68</v>
      </c>
      <c r="I27" s="9">
        <v>10</v>
      </c>
      <c r="J27" s="9">
        <v>11</v>
      </c>
      <c r="K27" s="9">
        <v>7</v>
      </c>
      <c r="L27" s="9">
        <v>5</v>
      </c>
      <c r="M27" s="9">
        <v>8</v>
      </c>
      <c r="N27" s="9">
        <v>7</v>
      </c>
      <c r="O27" s="9">
        <v>9</v>
      </c>
      <c r="P27" s="10">
        <f t="shared" si="1"/>
        <v>57</v>
      </c>
    </row>
    <row r="28" spans="1:17" ht="12.75" customHeight="1" x14ac:dyDescent="0.2">
      <c r="A28" s="23" t="s">
        <v>69</v>
      </c>
      <c r="B28" s="23" t="s">
        <v>103</v>
      </c>
      <c r="C28" s="23" t="s">
        <v>87</v>
      </c>
      <c r="D28" s="37">
        <v>665000</v>
      </c>
      <c r="E28" s="37">
        <v>335000</v>
      </c>
      <c r="F28" s="40"/>
      <c r="G28" s="40">
        <v>31</v>
      </c>
      <c r="H28" s="40">
        <f t="shared" si="0"/>
        <v>31</v>
      </c>
      <c r="I28" s="9">
        <v>15</v>
      </c>
      <c r="J28" s="9">
        <v>10</v>
      </c>
      <c r="K28" s="9">
        <v>7</v>
      </c>
      <c r="L28" s="9">
        <v>4</v>
      </c>
      <c r="M28" s="9">
        <v>8</v>
      </c>
      <c r="N28" s="9">
        <v>8</v>
      </c>
      <c r="O28" s="9">
        <v>7</v>
      </c>
      <c r="P28" s="10">
        <f t="shared" si="1"/>
        <v>59</v>
      </c>
    </row>
    <row r="29" spans="1:17" ht="12.75" customHeight="1" x14ac:dyDescent="0.2">
      <c r="A29" s="23" t="s">
        <v>70</v>
      </c>
      <c r="B29" s="23" t="s">
        <v>104</v>
      </c>
      <c r="C29" s="23" t="s">
        <v>88</v>
      </c>
      <c r="D29" s="37">
        <v>3881000</v>
      </c>
      <c r="E29" s="37">
        <v>1200000</v>
      </c>
      <c r="F29" s="40">
        <v>40</v>
      </c>
      <c r="G29" s="40">
        <v>14</v>
      </c>
      <c r="H29" s="40">
        <f t="shared" si="0"/>
        <v>54</v>
      </c>
      <c r="I29" s="9">
        <v>17</v>
      </c>
      <c r="J29" s="9">
        <v>11</v>
      </c>
      <c r="K29" s="9">
        <v>8</v>
      </c>
      <c r="L29" s="9">
        <v>5</v>
      </c>
      <c r="M29" s="9">
        <v>9</v>
      </c>
      <c r="N29" s="9">
        <v>11</v>
      </c>
      <c r="O29" s="9">
        <v>7</v>
      </c>
      <c r="P29" s="10">
        <f t="shared" si="1"/>
        <v>68</v>
      </c>
    </row>
    <row r="30" spans="1:17" ht="12.75" customHeight="1" x14ac:dyDescent="0.2">
      <c r="A30" s="23" t="s">
        <v>71</v>
      </c>
      <c r="B30" s="23" t="s">
        <v>37</v>
      </c>
      <c r="C30" s="23" t="s">
        <v>45</v>
      </c>
      <c r="D30" s="37">
        <v>3900000</v>
      </c>
      <c r="E30" s="37">
        <v>1500000</v>
      </c>
      <c r="F30" s="40">
        <v>55</v>
      </c>
      <c r="G30" s="40">
        <v>32</v>
      </c>
      <c r="H30" s="40">
        <f t="shared" si="0"/>
        <v>87</v>
      </c>
      <c r="I30" s="9">
        <v>22</v>
      </c>
      <c r="J30" s="9">
        <v>13</v>
      </c>
      <c r="K30" s="9">
        <v>12</v>
      </c>
      <c r="L30" s="9">
        <v>5</v>
      </c>
      <c r="M30" s="9">
        <v>9</v>
      </c>
      <c r="N30" s="9">
        <v>11</v>
      </c>
      <c r="O30" s="9">
        <v>9</v>
      </c>
      <c r="P30" s="10">
        <f t="shared" si="1"/>
        <v>81</v>
      </c>
    </row>
    <row r="31" spans="1:17" ht="12.75" customHeight="1" x14ac:dyDescent="0.2">
      <c r="A31" s="23" t="s">
        <v>72</v>
      </c>
      <c r="B31" s="23" t="s">
        <v>42</v>
      </c>
      <c r="C31" s="23" t="s">
        <v>89</v>
      </c>
      <c r="D31" s="37">
        <v>5644589</v>
      </c>
      <c r="E31" s="37">
        <v>1700000</v>
      </c>
      <c r="F31" s="40">
        <v>47</v>
      </c>
      <c r="G31" s="40"/>
      <c r="H31" s="40">
        <f t="shared" si="0"/>
        <v>47</v>
      </c>
      <c r="I31" s="9">
        <v>21</v>
      </c>
      <c r="J31" s="9">
        <v>12</v>
      </c>
      <c r="K31" s="9">
        <v>12</v>
      </c>
      <c r="L31" s="9">
        <v>5</v>
      </c>
      <c r="M31" s="9">
        <v>9</v>
      </c>
      <c r="N31" s="9">
        <v>11</v>
      </c>
      <c r="O31" s="9">
        <v>8</v>
      </c>
      <c r="P31" s="10">
        <f t="shared" si="1"/>
        <v>78</v>
      </c>
    </row>
    <row r="32" spans="1:17" ht="12.75" customHeight="1" x14ac:dyDescent="0.2">
      <c r="A32" s="23" t="s">
        <v>73</v>
      </c>
      <c r="B32" s="23" t="s">
        <v>105</v>
      </c>
      <c r="C32" s="23" t="s">
        <v>90</v>
      </c>
      <c r="D32" s="37">
        <v>3655000</v>
      </c>
      <c r="E32" s="37">
        <v>1700000</v>
      </c>
      <c r="F32" s="40">
        <v>43</v>
      </c>
      <c r="G32" s="40">
        <v>34</v>
      </c>
      <c r="H32" s="40">
        <f t="shared" si="0"/>
        <v>77</v>
      </c>
      <c r="I32" s="9">
        <v>23</v>
      </c>
      <c r="J32" s="9">
        <v>13</v>
      </c>
      <c r="K32" s="9">
        <v>13</v>
      </c>
      <c r="L32" s="9">
        <v>5</v>
      </c>
      <c r="M32" s="9">
        <v>10</v>
      </c>
      <c r="N32" s="9">
        <v>12</v>
      </c>
      <c r="O32" s="9">
        <v>9</v>
      </c>
      <c r="P32" s="24">
        <f t="shared" si="1"/>
        <v>85</v>
      </c>
    </row>
    <row r="33" spans="1:16" ht="12.75" customHeight="1" x14ac:dyDescent="0.2">
      <c r="A33" s="23" t="s">
        <v>74</v>
      </c>
      <c r="B33" s="23" t="s">
        <v>106</v>
      </c>
      <c r="C33" s="23" t="s">
        <v>91</v>
      </c>
      <c r="D33" s="37">
        <v>1500000</v>
      </c>
      <c r="E33" s="37">
        <v>650000</v>
      </c>
      <c r="F33" s="40">
        <v>48</v>
      </c>
      <c r="G33" s="40">
        <v>28</v>
      </c>
      <c r="H33" s="40">
        <f t="shared" si="0"/>
        <v>76</v>
      </c>
      <c r="I33" s="9">
        <v>21</v>
      </c>
      <c r="J33" s="9">
        <v>10</v>
      </c>
      <c r="K33" s="9">
        <v>10</v>
      </c>
      <c r="L33" s="9">
        <v>5</v>
      </c>
      <c r="M33" s="9">
        <v>9</v>
      </c>
      <c r="N33" s="9">
        <v>11</v>
      </c>
      <c r="O33" s="9">
        <v>8</v>
      </c>
      <c r="P33" s="24">
        <f t="shared" si="1"/>
        <v>74</v>
      </c>
    </row>
    <row r="34" spans="1:16" ht="12.75" customHeight="1" x14ac:dyDescent="0.2">
      <c r="A34" s="23" t="s">
        <v>75</v>
      </c>
      <c r="B34" s="23" t="s">
        <v>106</v>
      </c>
      <c r="C34" s="23" t="s">
        <v>92</v>
      </c>
      <c r="D34" s="37">
        <v>3799621</v>
      </c>
      <c r="E34" s="37">
        <v>1600000</v>
      </c>
      <c r="F34" s="40">
        <v>42</v>
      </c>
      <c r="G34" s="40">
        <v>36</v>
      </c>
      <c r="H34" s="40">
        <f t="shared" si="0"/>
        <v>78</v>
      </c>
      <c r="I34" s="9">
        <v>10</v>
      </c>
      <c r="J34" s="9">
        <v>9</v>
      </c>
      <c r="K34" s="9">
        <v>7</v>
      </c>
      <c r="L34" s="9">
        <v>5</v>
      </c>
      <c r="M34" s="9">
        <v>9</v>
      </c>
      <c r="N34" s="9">
        <v>10</v>
      </c>
      <c r="O34" s="9">
        <v>7</v>
      </c>
      <c r="P34" s="24">
        <f t="shared" si="1"/>
        <v>57</v>
      </c>
    </row>
    <row r="35" spans="1:16" ht="12.75" customHeight="1" x14ac:dyDescent="0.3">
      <c r="A35" s="21"/>
      <c r="B35" s="23"/>
      <c r="C35" s="23"/>
      <c r="D35" s="26"/>
      <c r="E35" s="2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3.8" x14ac:dyDescent="0.3">
      <c r="A36" s="14"/>
      <c r="D36" s="5">
        <f>SUM(D15:D35)</f>
        <v>64624741</v>
      </c>
      <c r="E36" s="5">
        <f>SUM(E15:E35)</f>
        <v>24827240</v>
      </c>
    </row>
    <row r="37" spans="1:16" x14ac:dyDescent="0.3">
      <c r="E37" s="5"/>
      <c r="F37" s="5"/>
    </row>
  </sheetData>
  <mergeCells count="1">
    <mergeCell ref="D9:K12"/>
  </mergeCells>
  <dataValidations count="2">
    <dataValidation type="whole" showInputMessage="1" showErrorMessage="1" errorTitle="ZNOVU A LÉPE" error="To je móóóóóóc!!!!" sqref="J16:O34">
      <formula1>0</formula1>
      <formula2>15</formula2>
    </dataValidation>
    <dataValidation type="whole" allowBlank="1" showInputMessage="1" showErrorMessage="1" errorTitle="ZNOVU A LÉPE" error="To je móóóóóóc!!!!" sqref="I16:I34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C10" workbookViewId="0">
      <selection activeCell="I35" sqref="I35:P35"/>
    </sheetView>
  </sheetViews>
  <sheetFormatPr defaultColWidth="9.109375" defaultRowHeight="12" x14ac:dyDescent="0.3"/>
  <cols>
    <col min="1" max="1" width="11.6640625" style="1" customWidth="1"/>
    <col min="2" max="2" width="30.109375" style="1" customWidth="1"/>
    <col min="3" max="3" width="53.6640625" style="1" customWidth="1"/>
    <col min="4" max="4" width="21.44140625" style="1" customWidth="1"/>
    <col min="5" max="5" width="15" style="1" customWidth="1"/>
    <col min="6" max="6" width="11" style="11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7" ht="38.25" customHeight="1" x14ac:dyDescent="0.3">
      <c r="A1" s="4" t="s">
        <v>51</v>
      </c>
    </row>
    <row r="2" spans="1:17" ht="12.6" x14ac:dyDescent="0.3">
      <c r="A2" s="2" t="s">
        <v>52</v>
      </c>
      <c r="D2" s="2" t="s">
        <v>0</v>
      </c>
    </row>
    <row r="3" spans="1:17" ht="12.6" x14ac:dyDescent="0.3">
      <c r="A3" s="2" t="s">
        <v>27</v>
      </c>
      <c r="D3" s="1" t="s">
        <v>29</v>
      </c>
    </row>
    <row r="4" spans="1:17" ht="12.6" x14ac:dyDescent="0.3">
      <c r="A4" s="2" t="s">
        <v>53</v>
      </c>
      <c r="D4" s="1" t="s">
        <v>31</v>
      </c>
    </row>
    <row r="5" spans="1:17" ht="12.6" x14ac:dyDescent="0.3">
      <c r="A5" s="2" t="s">
        <v>54</v>
      </c>
      <c r="D5" s="1" t="s">
        <v>48</v>
      </c>
    </row>
    <row r="6" spans="1:17" ht="12.6" x14ac:dyDescent="0.3">
      <c r="A6" s="2" t="s">
        <v>55</v>
      </c>
      <c r="D6" s="1" t="s">
        <v>49</v>
      </c>
    </row>
    <row r="7" spans="1:17" ht="12.6" x14ac:dyDescent="0.3">
      <c r="A7" s="2" t="s">
        <v>36</v>
      </c>
    </row>
    <row r="8" spans="1:17" ht="17.25" customHeight="1" x14ac:dyDescent="0.3">
      <c r="A8" s="1" t="s">
        <v>47</v>
      </c>
      <c r="D8" s="2"/>
    </row>
    <row r="9" spans="1:17" ht="17.25" customHeight="1" x14ac:dyDescent="0.3">
      <c r="D9" s="52" t="s">
        <v>50</v>
      </c>
      <c r="E9" s="52"/>
      <c r="F9" s="52"/>
      <c r="G9" s="52"/>
      <c r="H9" s="52"/>
      <c r="I9" s="52"/>
      <c r="J9" s="52"/>
      <c r="K9" s="52"/>
    </row>
    <row r="10" spans="1:17" ht="17.25" customHeight="1" x14ac:dyDescent="0.3">
      <c r="A10" s="2"/>
      <c r="D10" s="52"/>
      <c r="E10" s="52"/>
      <c r="F10" s="52"/>
      <c r="G10" s="52"/>
      <c r="H10" s="52"/>
      <c r="I10" s="52"/>
      <c r="J10" s="52"/>
      <c r="K10" s="52"/>
    </row>
    <row r="11" spans="1:17" ht="17.25" customHeight="1" x14ac:dyDescent="0.3">
      <c r="A11" s="2"/>
      <c r="D11" s="52"/>
      <c r="E11" s="52"/>
      <c r="F11" s="52"/>
      <c r="G11" s="52"/>
      <c r="H11" s="52"/>
      <c r="I11" s="52"/>
      <c r="J11" s="52"/>
      <c r="K11" s="52"/>
    </row>
    <row r="12" spans="1:17" ht="17.25" customHeight="1" x14ac:dyDescent="0.3">
      <c r="A12" s="2"/>
      <c r="D12" s="53"/>
      <c r="E12" s="53"/>
      <c r="F12" s="53"/>
      <c r="G12" s="53"/>
      <c r="H12" s="53"/>
      <c r="I12" s="53"/>
      <c r="J12" s="53"/>
      <c r="K12" s="53"/>
    </row>
    <row r="13" spans="1:17" ht="86.25" customHeight="1" x14ac:dyDescent="0.3">
      <c r="A13" s="3" t="s">
        <v>1</v>
      </c>
      <c r="B13" s="6" t="s">
        <v>2</v>
      </c>
      <c r="C13" s="3" t="s">
        <v>26</v>
      </c>
      <c r="D13" s="3" t="s">
        <v>19</v>
      </c>
      <c r="E13" s="12" t="s">
        <v>3</v>
      </c>
      <c r="F13" s="3" t="s">
        <v>4</v>
      </c>
      <c r="G13" s="3" t="s">
        <v>5</v>
      </c>
      <c r="H13" s="3" t="s">
        <v>6</v>
      </c>
      <c r="I13" s="3" t="s">
        <v>22</v>
      </c>
      <c r="J13" s="3" t="s">
        <v>20</v>
      </c>
      <c r="K13" s="3" t="s">
        <v>23</v>
      </c>
      <c r="L13" s="3" t="s">
        <v>7</v>
      </c>
      <c r="M13" s="3" t="s">
        <v>8</v>
      </c>
      <c r="N13" s="3" t="s">
        <v>28</v>
      </c>
      <c r="O13" s="3" t="s">
        <v>9</v>
      </c>
      <c r="P13" s="3" t="s">
        <v>10</v>
      </c>
    </row>
    <row r="14" spans="1:17" ht="12.6" x14ac:dyDescent="0.3">
      <c r="A14" s="3"/>
      <c r="B14" s="15"/>
      <c r="C14" s="3"/>
      <c r="D14" s="3"/>
      <c r="E14" s="12"/>
      <c r="F14" s="13"/>
      <c r="G14" s="13"/>
      <c r="I14" s="15" t="s">
        <v>32</v>
      </c>
      <c r="J14" s="15" t="s">
        <v>33</v>
      </c>
      <c r="K14" s="15" t="s">
        <v>33</v>
      </c>
      <c r="L14" s="15" t="s">
        <v>34</v>
      </c>
      <c r="M14" s="15" t="s">
        <v>35</v>
      </c>
      <c r="N14" s="15" t="s">
        <v>33</v>
      </c>
      <c r="O14" s="15" t="s">
        <v>35</v>
      </c>
      <c r="P14" s="15"/>
    </row>
    <row r="15" spans="1:17" ht="12.75" customHeight="1" x14ac:dyDescent="0.2">
      <c r="A15" s="23" t="s">
        <v>56</v>
      </c>
      <c r="B15" s="23" t="s">
        <v>93</v>
      </c>
      <c r="C15" s="23" t="s">
        <v>76</v>
      </c>
      <c r="D15" s="37">
        <v>3868140</v>
      </c>
      <c r="E15" s="37">
        <v>2759240</v>
      </c>
      <c r="F15" s="40">
        <v>45</v>
      </c>
      <c r="G15" s="40"/>
      <c r="H15" s="40">
        <f t="shared" ref="H15:H34" si="0">F15+G15</f>
        <v>45</v>
      </c>
      <c r="I15" s="9">
        <v>10</v>
      </c>
      <c r="J15" s="9">
        <v>7</v>
      </c>
      <c r="K15" s="9">
        <v>7</v>
      </c>
      <c r="L15" s="9">
        <v>3</v>
      </c>
      <c r="M15" s="9">
        <v>6</v>
      </c>
      <c r="N15" s="9">
        <v>7</v>
      </c>
      <c r="O15" s="9">
        <v>4</v>
      </c>
      <c r="P15" s="10">
        <f t="shared" ref="P15:P34" si="1">SUM(I15:O15)</f>
        <v>44</v>
      </c>
      <c r="Q15" s="48"/>
    </row>
    <row r="16" spans="1:17" ht="12.75" customHeight="1" x14ac:dyDescent="0.2">
      <c r="A16" s="23" t="s">
        <v>57</v>
      </c>
      <c r="B16" s="23" t="s">
        <v>40</v>
      </c>
      <c r="C16" s="23" t="s">
        <v>44</v>
      </c>
      <c r="D16" s="37">
        <v>3826009</v>
      </c>
      <c r="E16" s="37">
        <v>1200000</v>
      </c>
      <c r="F16" s="40">
        <v>55</v>
      </c>
      <c r="G16" s="40">
        <v>34</v>
      </c>
      <c r="H16" s="40">
        <f t="shared" si="0"/>
        <v>89</v>
      </c>
      <c r="I16" s="9">
        <v>27</v>
      </c>
      <c r="J16" s="9">
        <v>14</v>
      </c>
      <c r="K16" s="9">
        <v>13</v>
      </c>
      <c r="L16" s="9">
        <v>5</v>
      </c>
      <c r="M16" s="9">
        <v>9</v>
      </c>
      <c r="N16" s="9">
        <v>13</v>
      </c>
      <c r="O16" s="9">
        <v>9</v>
      </c>
      <c r="P16" s="10">
        <f t="shared" si="1"/>
        <v>90</v>
      </c>
      <c r="Q16" s="48"/>
    </row>
    <row r="17" spans="1:17" ht="12.75" customHeight="1" x14ac:dyDescent="0.2">
      <c r="A17" s="23" t="s">
        <v>58</v>
      </c>
      <c r="B17" s="23" t="s">
        <v>43</v>
      </c>
      <c r="C17" s="23" t="s">
        <v>77</v>
      </c>
      <c r="D17" s="37">
        <v>4993776</v>
      </c>
      <c r="E17" s="37">
        <v>1200000</v>
      </c>
      <c r="F17" s="40">
        <v>44</v>
      </c>
      <c r="G17" s="40">
        <v>32</v>
      </c>
      <c r="H17" s="40">
        <f t="shared" si="0"/>
        <v>76</v>
      </c>
      <c r="I17" s="9">
        <v>13</v>
      </c>
      <c r="J17" s="9">
        <v>9</v>
      </c>
      <c r="K17" s="9">
        <v>10</v>
      </c>
      <c r="L17" s="9">
        <v>4</v>
      </c>
      <c r="M17" s="9">
        <v>6</v>
      </c>
      <c r="N17" s="9">
        <v>8</v>
      </c>
      <c r="O17" s="9">
        <v>8</v>
      </c>
      <c r="P17" s="10">
        <f t="shared" si="1"/>
        <v>58</v>
      </c>
      <c r="Q17" s="48"/>
    </row>
    <row r="18" spans="1:17" x14ac:dyDescent="0.2">
      <c r="A18" s="23" t="s">
        <v>59</v>
      </c>
      <c r="B18" s="23" t="s">
        <v>94</v>
      </c>
      <c r="C18" s="23" t="s">
        <v>78</v>
      </c>
      <c r="D18" s="37">
        <v>5852550</v>
      </c>
      <c r="E18" s="37">
        <v>2200000</v>
      </c>
      <c r="F18" s="40">
        <v>38</v>
      </c>
      <c r="G18" s="40">
        <v>20</v>
      </c>
      <c r="H18" s="40">
        <f t="shared" si="0"/>
        <v>58</v>
      </c>
      <c r="I18" s="9">
        <v>23</v>
      </c>
      <c r="J18" s="9">
        <v>9</v>
      </c>
      <c r="K18" s="9">
        <v>12</v>
      </c>
      <c r="L18" s="9">
        <v>5</v>
      </c>
      <c r="M18" s="9">
        <v>7</v>
      </c>
      <c r="N18" s="9">
        <v>13</v>
      </c>
      <c r="O18" s="9">
        <v>5</v>
      </c>
      <c r="P18" s="10">
        <f t="shared" si="1"/>
        <v>74</v>
      </c>
      <c r="Q18" s="48"/>
    </row>
    <row r="19" spans="1:17" ht="12.75" customHeight="1" x14ac:dyDescent="0.2">
      <c r="A19" s="23" t="s">
        <v>60</v>
      </c>
      <c r="B19" s="23" t="s">
        <v>95</v>
      </c>
      <c r="C19" s="23" t="s">
        <v>79</v>
      </c>
      <c r="D19" s="37">
        <v>2050000</v>
      </c>
      <c r="E19" s="37">
        <v>800000</v>
      </c>
      <c r="F19" s="40">
        <v>42</v>
      </c>
      <c r="G19" s="40">
        <v>20</v>
      </c>
      <c r="H19" s="40">
        <f t="shared" si="0"/>
        <v>62</v>
      </c>
      <c r="I19" s="9">
        <v>10</v>
      </c>
      <c r="J19" s="9">
        <v>7</v>
      </c>
      <c r="K19" s="9">
        <v>7</v>
      </c>
      <c r="L19" s="9">
        <v>4</v>
      </c>
      <c r="M19" s="9">
        <v>7</v>
      </c>
      <c r="N19" s="9">
        <v>7</v>
      </c>
      <c r="O19" s="9">
        <v>8</v>
      </c>
      <c r="P19" s="10">
        <f t="shared" si="1"/>
        <v>50</v>
      </c>
      <c r="Q19" s="48"/>
    </row>
    <row r="20" spans="1:17" ht="12.75" customHeight="1" x14ac:dyDescent="0.2">
      <c r="A20" s="23" t="s">
        <v>61</v>
      </c>
      <c r="B20" s="23" t="s">
        <v>41</v>
      </c>
      <c r="C20" s="23" t="s">
        <v>46</v>
      </c>
      <c r="D20" s="37">
        <v>3763600</v>
      </c>
      <c r="E20" s="37">
        <v>1260000</v>
      </c>
      <c r="F20" s="40"/>
      <c r="G20" s="40">
        <v>29</v>
      </c>
      <c r="H20" s="40">
        <f t="shared" si="0"/>
        <v>29</v>
      </c>
      <c r="I20" s="9">
        <v>10</v>
      </c>
      <c r="J20" s="9">
        <v>10</v>
      </c>
      <c r="K20" s="9">
        <v>8</v>
      </c>
      <c r="L20" s="9">
        <v>5</v>
      </c>
      <c r="M20" s="9">
        <v>7</v>
      </c>
      <c r="N20" s="9">
        <v>7</v>
      </c>
      <c r="O20" s="9">
        <v>6</v>
      </c>
      <c r="P20" s="10">
        <f t="shared" si="1"/>
        <v>53</v>
      </c>
      <c r="Q20" s="48"/>
    </row>
    <row r="21" spans="1:17" ht="12.75" customHeight="1" x14ac:dyDescent="0.2">
      <c r="A21" s="23" t="s">
        <v>62</v>
      </c>
      <c r="B21" s="23" t="s">
        <v>96</v>
      </c>
      <c r="C21" s="23" t="s">
        <v>80</v>
      </c>
      <c r="D21" s="37">
        <v>1917715</v>
      </c>
      <c r="E21" s="37">
        <v>800000</v>
      </c>
      <c r="F21" s="40">
        <v>42</v>
      </c>
      <c r="G21" s="40">
        <v>22</v>
      </c>
      <c r="H21" s="40">
        <f t="shared" si="0"/>
        <v>64</v>
      </c>
      <c r="I21" s="9">
        <v>10</v>
      </c>
      <c r="J21" s="9">
        <v>10</v>
      </c>
      <c r="K21" s="9">
        <v>9</v>
      </c>
      <c r="L21" s="9">
        <v>3</v>
      </c>
      <c r="M21" s="9">
        <v>4</v>
      </c>
      <c r="N21" s="9">
        <v>6</v>
      </c>
      <c r="O21" s="9">
        <v>7</v>
      </c>
      <c r="P21" s="10">
        <f t="shared" si="1"/>
        <v>49</v>
      </c>
      <c r="Q21" s="48"/>
    </row>
    <row r="22" spans="1:17" ht="12.75" customHeight="1" x14ac:dyDescent="0.2">
      <c r="A22" s="23" t="s">
        <v>63</v>
      </c>
      <c r="B22" s="23" t="s">
        <v>97</v>
      </c>
      <c r="C22" s="23" t="s">
        <v>81</v>
      </c>
      <c r="D22" s="37">
        <v>2115008</v>
      </c>
      <c r="E22" s="37">
        <v>1000000</v>
      </c>
      <c r="F22" s="40">
        <v>42</v>
      </c>
      <c r="G22" s="40">
        <v>29</v>
      </c>
      <c r="H22" s="40">
        <f t="shared" si="0"/>
        <v>71</v>
      </c>
      <c r="I22" s="9">
        <v>20</v>
      </c>
      <c r="J22" s="9">
        <v>12</v>
      </c>
      <c r="K22" s="9">
        <v>11</v>
      </c>
      <c r="L22" s="9">
        <v>5</v>
      </c>
      <c r="M22" s="9">
        <v>8</v>
      </c>
      <c r="N22" s="9">
        <v>13</v>
      </c>
      <c r="O22" s="9">
        <v>9</v>
      </c>
      <c r="P22" s="10">
        <f t="shared" si="1"/>
        <v>78</v>
      </c>
      <c r="Q22" s="48"/>
    </row>
    <row r="23" spans="1:17" ht="12.75" customHeight="1" x14ac:dyDescent="0.2">
      <c r="A23" s="23" t="s">
        <v>64</v>
      </c>
      <c r="B23" s="23" t="s">
        <v>98</v>
      </c>
      <c r="C23" s="23" t="s">
        <v>82</v>
      </c>
      <c r="D23" s="37">
        <v>2295271</v>
      </c>
      <c r="E23" s="37">
        <v>900000</v>
      </c>
      <c r="F23" s="40">
        <v>35</v>
      </c>
      <c r="G23" s="40">
        <v>30</v>
      </c>
      <c r="H23" s="40">
        <f t="shared" si="0"/>
        <v>65</v>
      </c>
      <c r="I23" s="9">
        <v>15</v>
      </c>
      <c r="J23" s="9">
        <v>11</v>
      </c>
      <c r="K23" s="9">
        <v>6</v>
      </c>
      <c r="L23" s="9">
        <v>4</v>
      </c>
      <c r="M23" s="9">
        <v>7</v>
      </c>
      <c r="N23" s="9">
        <v>7</v>
      </c>
      <c r="O23" s="9">
        <v>10</v>
      </c>
      <c r="P23" s="10">
        <f t="shared" si="1"/>
        <v>60</v>
      </c>
      <c r="Q23" s="48"/>
    </row>
    <row r="24" spans="1:17" x14ac:dyDescent="0.2">
      <c r="A24" s="23" t="s">
        <v>66</v>
      </c>
      <c r="B24" s="23" t="s">
        <v>100</v>
      </c>
      <c r="C24" s="23" t="s">
        <v>84</v>
      </c>
      <c r="D24" s="37">
        <v>2342500</v>
      </c>
      <c r="E24" s="37">
        <v>600000</v>
      </c>
      <c r="F24" s="40">
        <v>50</v>
      </c>
      <c r="G24" s="40">
        <v>40</v>
      </c>
      <c r="H24" s="40">
        <f t="shared" si="0"/>
        <v>90</v>
      </c>
      <c r="I24" s="9">
        <v>26</v>
      </c>
      <c r="J24" s="9">
        <v>12</v>
      </c>
      <c r="K24" s="9">
        <v>11</v>
      </c>
      <c r="L24" s="9">
        <v>5</v>
      </c>
      <c r="M24" s="9">
        <v>8</v>
      </c>
      <c r="N24" s="9">
        <v>12</v>
      </c>
      <c r="O24" s="9">
        <v>8</v>
      </c>
      <c r="P24" s="10">
        <f t="shared" si="1"/>
        <v>82</v>
      </c>
      <c r="Q24" s="48"/>
    </row>
    <row r="25" spans="1:17" ht="13.5" customHeight="1" x14ac:dyDescent="0.2">
      <c r="A25" s="23" t="s">
        <v>65</v>
      </c>
      <c r="B25" s="23" t="s">
        <v>99</v>
      </c>
      <c r="C25" s="23" t="s">
        <v>83</v>
      </c>
      <c r="D25" s="37">
        <v>2830000</v>
      </c>
      <c r="E25" s="37">
        <v>1423000</v>
      </c>
      <c r="F25" s="40">
        <v>55</v>
      </c>
      <c r="G25" s="40">
        <v>29</v>
      </c>
      <c r="H25" s="40">
        <f t="shared" si="0"/>
        <v>84</v>
      </c>
      <c r="I25" s="9">
        <v>25</v>
      </c>
      <c r="J25" s="9">
        <v>9</v>
      </c>
      <c r="K25" s="9">
        <v>10</v>
      </c>
      <c r="L25" s="9">
        <v>5</v>
      </c>
      <c r="M25" s="9">
        <v>7</v>
      </c>
      <c r="N25" s="9">
        <v>13</v>
      </c>
      <c r="O25" s="9">
        <v>6</v>
      </c>
      <c r="P25" s="10">
        <f t="shared" si="1"/>
        <v>75</v>
      </c>
      <c r="Q25" s="48"/>
    </row>
    <row r="26" spans="1:17" ht="12.75" customHeight="1" x14ac:dyDescent="0.2">
      <c r="A26" s="23" t="s">
        <v>67</v>
      </c>
      <c r="B26" s="23" t="s">
        <v>101</v>
      </c>
      <c r="C26" s="23" t="s">
        <v>85</v>
      </c>
      <c r="D26" s="37">
        <v>3973838</v>
      </c>
      <c r="E26" s="37">
        <v>1500000</v>
      </c>
      <c r="F26" s="40">
        <v>49</v>
      </c>
      <c r="G26" s="40">
        <v>22</v>
      </c>
      <c r="H26" s="40">
        <f t="shared" si="0"/>
        <v>71</v>
      </c>
      <c r="I26" s="9">
        <v>25</v>
      </c>
      <c r="J26" s="9">
        <v>11</v>
      </c>
      <c r="K26" s="9">
        <v>11</v>
      </c>
      <c r="L26" s="9">
        <v>5</v>
      </c>
      <c r="M26" s="9">
        <v>8</v>
      </c>
      <c r="N26" s="9">
        <v>12</v>
      </c>
      <c r="O26" s="9">
        <v>10</v>
      </c>
      <c r="P26" s="10">
        <f t="shared" si="1"/>
        <v>82</v>
      </c>
    </row>
    <row r="27" spans="1:17" ht="12.75" customHeight="1" x14ac:dyDescent="0.2">
      <c r="A27" s="23" t="s">
        <v>68</v>
      </c>
      <c r="B27" s="23" t="s">
        <v>102</v>
      </c>
      <c r="C27" s="23" t="s">
        <v>86</v>
      </c>
      <c r="D27" s="37">
        <v>1751124</v>
      </c>
      <c r="E27" s="37">
        <v>500000</v>
      </c>
      <c r="F27" s="40">
        <v>40</v>
      </c>
      <c r="G27" s="40">
        <v>28</v>
      </c>
      <c r="H27" s="40">
        <f t="shared" si="0"/>
        <v>68</v>
      </c>
      <c r="I27" s="9">
        <v>10</v>
      </c>
      <c r="J27" s="9">
        <v>10</v>
      </c>
      <c r="K27" s="9">
        <v>7</v>
      </c>
      <c r="L27" s="9">
        <v>5</v>
      </c>
      <c r="M27" s="9">
        <v>7</v>
      </c>
      <c r="N27" s="9">
        <v>7</v>
      </c>
      <c r="O27" s="9">
        <v>10</v>
      </c>
      <c r="P27" s="10">
        <f t="shared" si="1"/>
        <v>56</v>
      </c>
    </row>
    <row r="28" spans="1:17" ht="12.75" customHeight="1" x14ac:dyDescent="0.2">
      <c r="A28" s="23" t="s">
        <v>69</v>
      </c>
      <c r="B28" s="23" t="s">
        <v>103</v>
      </c>
      <c r="C28" s="23" t="s">
        <v>87</v>
      </c>
      <c r="D28" s="37">
        <v>665000</v>
      </c>
      <c r="E28" s="37">
        <v>335000</v>
      </c>
      <c r="F28" s="40"/>
      <c r="G28" s="40">
        <v>31</v>
      </c>
      <c r="H28" s="40">
        <f t="shared" si="0"/>
        <v>31</v>
      </c>
      <c r="I28" s="9">
        <v>10</v>
      </c>
      <c r="J28" s="9">
        <v>9</v>
      </c>
      <c r="K28" s="9">
        <v>7</v>
      </c>
      <c r="L28" s="9">
        <v>2</v>
      </c>
      <c r="M28" s="9">
        <v>7</v>
      </c>
      <c r="N28" s="9">
        <v>8</v>
      </c>
      <c r="O28" s="9">
        <v>7</v>
      </c>
      <c r="P28" s="10">
        <f t="shared" si="1"/>
        <v>50</v>
      </c>
    </row>
    <row r="29" spans="1:17" ht="12.75" customHeight="1" x14ac:dyDescent="0.2">
      <c r="A29" s="23" t="s">
        <v>70</v>
      </c>
      <c r="B29" s="23" t="s">
        <v>104</v>
      </c>
      <c r="C29" s="23" t="s">
        <v>88</v>
      </c>
      <c r="D29" s="37">
        <v>3881000</v>
      </c>
      <c r="E29" s="37">
        <v>1200000</v>
      </c>
      <c r="F29" s="40">
        <v>40</v>
      </c>
      <c r="G29" s="40">
        <v>14</v>
      </c>
      <c r="H29" s="40">
        <f t="shared" si="0"/>
        <v>54</v>
      </c>
      <c r="I29" s="9">
        <v>12</v>
      </c>
      <c r="J29" s="9">
        <v>9</v>
      </c>
      <c r="K29" s="9">
        <v>8</v>
      </c>
      <c r="L29" s="9">
        <v>4</v>
      </c>
      <c r="M29" s="9">
        <v>7</v>
      </c>
      <c r="N29" s="9">
        <v>10</v>
      </c>
      <c r="O29" s="9">
        <v>4</v>
      </c>
      <c r="P29" s="10">
        <f t="shared" si="1"/>
        <v>54</v>
      </c>
    </row>
    <row r="30" spans="1:17" ht="12.75" customHeight="1" x14ac:dyDescent="0.2">
      <c r="A30" s="23" t="s">
        <v>71</v>
      </c>
      <c r="B30" s="23" t="s">
        <v>37</v>
      </c>
      <c r="C30" s="23" t="s">
        <v>45</v>
      </c>
      <c r="D30" s="37">
        <v>3900000</v>
      </c>
      <c r="E30" s="37">
        <v>1500000</v>
      </c>
      <c r="F30" s="40">
        <v>55</v>
      </c>
      <c r="G30" s="40">
        <v>32</v>
      </c>
      <c r="H30" s="40">
        <f t="shared" si="0"/>
        <v>87</v>
      </c>
      <c r="I30" s="9">
        <v>25</v>
      </c>
      <c r="J30" s="9">
        <v>14</v>
      </c>
      <c r="K30" s="9">
        <v>12</v>
      </c>
      <c r="L30" s="9">
        <v>5</v>
      </c>
      <c r="M30" s="9">
        <v>9</v>
      </c>
      <c r="N30" s="9">
        <v>13</v>
      </c>
      <c r="O30" s="9">
        <v>10</v>
      </c>
      <c r="P30" s="10">
        <f t="shared" si="1"/>
        <v>88</v>
      </c>
    </row>
    <row r="31" spans="1:17" ht="12.75" customHeight="1" x14ac:dyDescent="0.2">
      <c r="A31" s="23" t="s">
        <v>72</v>
      </c>
      <c r="B31" s="23" t="s">
        <v>42</v>
      </c>
      <c r="C31" s="23" t="s">
        <v>89</v>
      </c>
      <c r="D31" s="37">
        <v>5644589</v>
      </c>
      <c r="E31" s="37">
        <v>1700000</v>
      </c>
      <c r="F31" s="40">
        <v>47</v>
      </c>
      <c r="G31" s="40"/>
      <c r="H31" s="40">
        <f t="shared" si="0"/>
        <v>47</v>
      </c>
      <c r="I31" s="9">
        <v>20</v>
      </c>
      <c r="J31" s="9">
        <v>11</v>
      </c>
      <c r="K31" s="9">
        <v>12</v>
      </c>
      <c r="L31" s="9">
        <v>4</v>
      </c>
      <c r="M31" s="9">
        <v>6</v>
      </c>
      <c r="N31" s="9">
        <v>12</v>
      </c>
      <c r="O31" s="9">
        <v>7</v>
      </c>
      <c r="P31" s="10">
        <f t="shared" si="1"/>
        <v>72</v>
      </c>
    </row>
    <row r="32" spans="1:17" ht="12.75" customHeight="1" x14ac:dyDescent="0.2">
      <c r="A32" s="23" t="s">
        <v>73</v>
      </c>
      <c r="B32" s="23" t="s">
        <v>105</v>
      </c>
      <c r="C32" s="23" t="s">
        <v>90</v>
      </c>
      <c r="D32" s="37">
        <v>3655000</v>
      </c>
      <c r="E32" s="37">
        <v>1700000</v>
      </c>
      <c r="F32" s="40">
        <v>43</v>
      </c>
      <c r="G32" s="40">
        <v>34</v>
      </c>
      <c r="H32" s="40">
        <f t="shared" si="0"/>
        <v>77</v>
      </c>
      <c r="I32" s="9">
        <v>27</v>
      </c>
      <c r="J32" s="9">
        <v>14</v>
      </c>
      <c r="K32" s="9">
        <v>13</v>
      </c>
      <c r="L32" s="9">
        <v>5</v>
      </c>
      <c r="M32" s="9">
        <v>9</v>
      </c>
      <c r="N32" s="9">
        <v>14</v>
      </c>
      <c r="O32" s="9">
        <v>10</v>
      </c>
      <c r="P32" s="24">
        <f t="shared" si="1"/>
        <v>92</v>
      </c>
    </row>
    <row r="33" spans="1:16" ht="12.75" customHeight="1" x14ac:dyDescent="0.2">
      <c r="A33" s="23" t="s">
        <v>74</v>
      </c>
      <c r="B33" s="23" t="s">
        <v>106</v>
      </c>
      <c r="C33" s="23" t="s">
        <v>91</v>
      </c>
      <c r="D33" s="37">
        <v>1500000</v>
      </c>
      <c r="E33" s="37">
        <v>650000</v>
      </c>
      <c r="F33" s="40">
        <v>48</v>
      </c>
      <c r="G33" s="40">
        <v>28</v>
      </c>
      <c r="H33" s="40">
        <f t="shared" si="0"/>
        <v>76</v>
      </c>
      <c r="I33" s="9">
        <v>24</v>
      </c>
      <c r="J33" s="9">
        <v>9</v>
      </c>
      <c r="K33" s="9">
        <v>10</v>
      </c>
      <c r="L33" s="9">
        <v>5</v>
      </c>
      <c r="M33" s="9">
        <v>6</v>
      </c>
      <c r="N33" s="9">
        <v>13</v>
      </c>
      <c r="O33" s="9">
        <v>4</v>
      </c>
      <c r="P33" s="24">
        <f t="shared" si="1"/>
        <v>71</v>
      </c>
    </row>
    <row r="34" spans="1:16" ht="12.75" customHeight="1" x14ac:dyDescent="0.2">
      <c r="A34" s="23" t="s">
        <v>75</v>
      </c>
      <c r="B34" s="23" t="s">
        <v>106</v>
      </c>
      <c r="C34" s="23" t="s">
        <v>92</v>
      </c>
      <c r="D34" s="37">
        <v>3799621</v>
      </c>
      <c r="E34" s="37">
        <v>1600000</v>
      </c>
      <c r="F34" s="40">
        <v>42</v>
      </c>
      <c r="G34" s="40">
        <v>36</v>
      </c>
      <c r="H34" s="40">
        <f t="shared" si="0"/>
        <v>78</v>
      </c>
      <c r="I34" s="9">
        <v>18</v>
      </c>
      <c r="J34" s="9">
        <v>9</v>
      </c>
      <c r="K34" s="9">
        <v>10</v>
      </c>
      <c r="L34" s="9">
        <v>4</v>
      </c>
      <c r="M34" s="9">
        <v>5</v>
      </c>
      <c r="N34" s="9">
        <v>9</v>
      </c>
      <c r="O34" s="9">
        <v>4</v>
      </c>
      <c r="P34" s="24">
        <f t="shared" si="1"/>
        <v>59</v>
      </c>
    </row>
    <row r="35" spans="1:16" ht="12.75" customHeight="1" x14ac:dyDescent="0.3">
      <c r="A35" s="21"/>
      <c r="B35" s="23"/>
      <c r="C35" s="23"/>
      <c r="D35" s="26"/>
      <c r="E35" s="2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3.8" x14ac:dyDescent="0.3">
      <c r="A36" s="14"/>
      <c r="D36" s="5">
        <f>SUM(D15:D35)</f>
        <v>64624741</v>
      </c>
      <c r="E36" s="5">
        <f>SUM(E15:E35)</f>
        <v>24827240</v>
      </c>
    </row>
    <row r="37" spans="1:16" x14ac:dyDescent="0.3">
      <c r="E37" s="5"/>
      <c r="F37" s="5"/>
    </row>
  </sheetData>
  <mergeCells count="1">
    <mergeCell ref="D9:K12"/>
  </mergeCells>
  <dataValidations count="2">
    <dataValidation type="whole" showInputMessage="1" showErrorMessage="1" errorTitle="ZNOVU A LÉPE" error="To je móóóóóóc!!!!" sqref="J16:O34">
      <formula1>0</formula1>
      <formula2>15</formula2>
    </dataValidation>
    <dataValidation type="whole" allowBlank="1" showInputMessage="1" showErrorMessage="1" errorTitle="ZNOVU A LÉPE" error="To je móóóóóóc!!!!" sqref="I16:I34">
      <formula1>0</formula1>
      <formula2>30</formula2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C13" workbookViewId="0">
      <selection activeCell="I35" sqref="I35:P35"/>
    </sheetView>
  </sheetViews>
  <sheetFormatPr defaultColWidth="9.109375" defaultRowHeight="12" x14ac:dyDescent="0.3"/>
  <cols>
    <col min="1" max="1" width="11.6640625" style="1" customWidth="1"/>
    <col min="2" max="2" width="30.109375" style="1" customWidth="1"/>
    <col min="3" max="3" width="53.6640625" style="1" customWidth="1"/>
    <col min="4" max="4" width="21.44140625" style="1" customWidth="1"/>
    <col min="5" max="5" width="15" style="1" customWidth="1"/>
    <col min="6" max="6" width="11" style="11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7" ht="38.25" customHeight="1" x14ac:dyDescent="0.3">
      <c r="A1" s="4" t="s">
        <v>51</v>
      </c>
    </row>
    <row r="2" spans="1:17" ht="12.6" x14ac:dyDescent="0.3">
      <c r="A2" s="2" t="s">
        <v>52</v>
      </c>
      <c r="D2" s="2" t="s">
        <v>0</v>
      </c>
    </row>
    <row r="3" spans="1:17" ht="12.6" x14ac:dyDescent="0.3">
      <c r="A3" s="2" t="s">
        <v>27</v>
      </c>
      <c r="D3" s="1" t="s">
        <v>29</v>
      </c>
    </row>
    <row r="4" spans="1:17" ht="12.6" x14ac:dyDescent="0.3">
      <c r="A4" s="2" t="s">
        <v>53</v>
      </c>
      <c r="D4" s="1" t="s">
        <v>31</v>
      </c>
    </row>
    <row r="5" spans="1:17" ht="12.6" x14ac:dyDescent="0.3">
      <c r="A5" s="2" t="s">
        <v>54</v>
      </c>
      <c r="D5" s="1" t="s">
        <v>48</v>
      </c>
    </row>
    <row r="6" spans="1:17" ht="12.6" x14ac:dyDescent="0.3">
      <c r="A6" s="2" t="s">
        <v>55</v>
      </c>
      <c r="D6" s="1" t="s">
        <v>49</v>
      </c>
    </row>
    <row r="7" spans="1:17" ht="12.6" x14ac:dyDescent="0.3">
      <c r="A7" s="2" t="s">
        <v>36</v>
      </c>
    </row>
    <row r="8" spans="1:17" ht="17.25" customHeight="1" x14ac:dyDescent="0.3">
      <c r="A8" s="1" t="s">
        <v>47</v>
      </c>
      <c r="D8" s="2"/>
    </row>
    <row r="9" spans="1:17" ht="17.25" customHeight="1" x14ac:dyDescent="0.3">
      <c r="D9" s="52" t="s">
        <v>50</v>
      </c>
      <c r="E9" s="52"/>
      <c r="F9" s="52"/>
      <c r="G9" s="52"/>
      <c r="H9" s="52"/>
      <c r="I9" s="52"/>
      <c r="J9" s="52"/>
      <c r="K9" s="52"/>
    </row>
    <row r="10" spans="1:17" ht="17.25" customHeight="1" x14ac:dyDescent="0.3">
      <c r="A10" s="2"/>
      <c r="D10" s="52"/>
      <c r="E10" s="52"/>
      <c r="F10" s="52"/>
      <c r="G10" s="52"/>
      <c r="H10" s="52"/>
      <c r="I10" s="52"/>
      <c r="J10" s="52"/>
      <c r="K10" s="52"/>
    </row>
    <row r="11" spans="1:17" ht="17.25" customHeight="1" x14ac:dyDescent="0.3">
      <c r="A11" s="2"/>
      <c r="D11" s="52"/>
      <c r="E11" s="52"/>
      <c r="F11" s="52"/>
      <c r="G11" s="52"/>
      <c r="H11" s="52"/>
      <c r="I11" s="52"/>
      <c r="J11" s="52"/>
      <c r="K11" s="52"/>
    </row>
    <row r="12" spans="1:17" ht="17.25" customHeight="1" x14ac:dyDescent="0.3">
      <c r="A12" s="2"/>
      <c r="D12" s="53"/>
      <c r="E12" s="53"/>
      <c r="F12" s="53"/>
      <c r="G12" s="53"/>
      <c r="H12" s="53"/>
      <c r="I12" s="53"/>
      <c r="J12" s="53"/>
      <c r="K12" s="53"/>
    </row>
    <row r="13" spans="1:17" ht="86.25" customHeight="1" x14ac:dyDescent="0.3">
      <c r="A13" s="3" t="s">
        <v>1</v>
      </c>
      <c r="B13" s="6" t="s">
        <v>2</v>
      </c>
      <c r="C13" s="3" t="s">
        <v>26</v>
      </c>
      <c r="D13" s="3" t="s">
        <v>19</v>
      </c>
      <c r="E13" s="12" t="s">
        <v>3</v>
      </c>
      <c r="F13" s="3" t="s">
        <v>4</v>
      </c>
      <c r="G13" s="3" t="s">
        <v>5</v>
      </c>
      <c r="H13" s="3" t="s">
        <v>6</v>
      </c>
      <c r="I13" s="3" t="s">
        <v>22</v>
      </c>
      <c r="J13" s="3" t="s">
        <v>20</v>
      </c>
      <c r="K13" s="3" t="s">
        <v>23</v>
      </c>
      <c r="L13" s="3" t="s">
        <v>7</v>
      </c>
      <c r="M13" s="3" t="s">
        <v>8</v>
      </c>
      <c r="N13" s="3" t="s">
        <v>28</v>
      </c>
      <c r="O13" s="3" t="s">
        <v>9</v>
      </c>
      <c r="P13" s="3" t="s">
        <v>10</v>
      </c>
    </row>
    <row r="14" spans="1:17" ht="12.6" x14ac:dyDescent="0.3">
      <c r="A14" s="3"/>
      <c r="B14" s="15"/>
      <c r="C14" s="3"/>
      <c r="D14" s="3"/>
      <c r="E14" s="12"/>
      <c r="F14" s="13"/>
      <c r="G14" s="13"/>
      <c r="I14" s="15" t="s">
        <v>32</v>
      </c>
      <c r="J14" s="15" t="s">
        <v>33</v>
      </c>
      <c r="K14" s="15" t="s">
        <v>33</v>
      </c>
      <c r="L14" s="15" t="s">
        <v>34</v>
      </c>
      <c r="M14" s="15" t="s">
        <v>35</v>
      </c>
      <c r="N14" s="15" t="s">
        <v>33</v>
      </c>
      <c r="O14" s="15" t="s">
        <v>35</v>
      </c>
      <c r="P14" s="15"/>
    </row>
    <row r="15" spans="1:17" ht="12.75" customHeight="1" x14ac:dyDescent="0.2">
      <c r="A15" s="23" t="s">
        <v>56</v>
      </c>
      <c r="B15" s="23" t="s">
        <v>93</v>
      </c>
      <c r="C15" s="23" t="s">
        <v>76</v>
      </c>
      <c r="D15" s="37">
        <v>3868140</v>
      </c>
      <c r="E15" s="37">
        <v>2759240</v>
      </c>
      <c r="F15" s="40">
        <v>45</v>
      </c>
      <c r="G15" s="40"/>
      <c r="H15" s="40">
        <f t="shared" ref="H15:H34" si="0">F15+G15</f>
        <v>45</v>
      </c>
      <c r="I15" s="9">
        <v>10</v>
      </c>
      <c r="J15" s="9">
        <v>10</v>
      </c>
      <c r="K15" s="9">
        <v>8</v>
      </c>
      <c r="L15" s="9">
        <v>4</v>
      </c>
      <c r="M15" s="9">
        <v>4</v>
      </c>
      <c r="N15" s="9">
        <v>7</v>
      </c>
      <c r="O15" s="9">
        <v>5</v>
      </c>
      <c r="P15" s="10">
        <f t="shared" ref="P15:P34" si="1">SUM(I15:O15)</f>
        <v>48</v>
      </c>
      <c r="Q15" s="48"/>
    </row>
    <row r="16" spans="1:17" ht="12.75" customHeight="1" x14ac:dyDescent="0.2">
      <c r="A16" s="23" t="s">
        <v>57</v>
      </c>
      <c r="B16" s="23" t="s">
        <v>40</v>
      </c>
      <c r="C16" s="23" t="s">
        <v>44</v>
      </c>
      <c r="D16" s="37">
        <v>3826009</v>
      </c>
      <c r="E16" s="37">
        <v>1200000</v>
      </c>
      <c r="F16" s="40">
        <v>55</v>
      </c>
      <c r="G16" s="40">
        <v>34</v>
      </c>
      <c r="H16" s="40">
        <f t="shared" si="0"/>
        <v>89</v>
      </c>
      <c r="I16" s="9">
        <v>21</v>
      </c>
      <c r="J16" s="9">
        <v>14</v>
      </c>
      <c r="K16" s="9">
        <v>10</v>
      </c>
      <c r="L16" s="9">
        <v>5</v>
      </c>
      <c r="M16" s="9">
        <v>8</v>
      </c>
      <c r="N16" s="9">
        <v>13</v>
      </c>
      <c r="O16" s="9">
        <v>9</v>
      </c>
      <c r="P16" s="10">
        <f t="shared" si="1"/>
        <v>80</v>
      </c>
      <c r="Q16" s="48"/>
    </row>
    <row r="17" spans="1:17" ht="12.75" customHeight="1" x14ac:dyDescent="0.2">
      <c r="A17" s="23" t="s">
        <v>58</v>
      </c>
      <c r="B17" s="23" t="s">
        <v>43</v>
      </c>
      <c r="C17" s="23" t="s">
        <v>77</v>
      </c>
      <c r="D17" s="37">
        <v>4993776</v>
      </c>
      <c r="E17" s="37">
        <v>1200000</v>
      </c>
      <c r="F17" s="40">
        <v>44</v>
      </c>
      <c r="G17" s="40">
        <v>32</v>
      </c>
      <c r="H17" s="40">
        <f t="shared" si="0"/>
        <v>76</v>
      </c>
      <c r="I17" s="9">
        <v>11</v>
      </c>
      <c r="J17" s="9">
        <v>11</v>
      </c>
      <c r="K17" s="9">
        <v>10</v>
      </c>
      <c r="L17" s="9">
        <v>3</v>
      </c>
      <c r="M17" s="9">
        <v>4</v>
      </c>
      <c r="N17" s="9">
        <v>10</v>
      </c>
      <c r="O17" s="9">
        <v>8</v>
      </c>
      <c r="P17" s="10">
        <f t="shared" si="1"/>
        <v>57</v>
      </c>
      <c r="Q17" s="48"/>
    </row>
    <row r="18" spans="1:17" x14ac:dyDescent="0.2">
      <c r="A18" s="23" t="s">
        <v>59</v>
      </c>
      <c r="B18" s="23" t="s">
        <v>94</v>
      </c>
      <c r="C18" s="23" t="s">
        <v>78</v>
      </c>
      <c r="D18" s="37">
        <v>5852550</v>
      </c>
      <c r="E18" s="37">
        <v>2200000</v>
      </c>
      <c r="F18" s="40">
        <v>38</v>
      </c>
      <c r="G18" s="40">
        <v>20</v>
      </c>
      <c r="H18" s="40">
        <f t="shared" si="0"/>
        <v>58</v>
      </c>
      <c r="I18" s="9">
        <v>25</v>
      </c>
      <c r="J18" s="9">
        <v>12</v>
      </c>
      <c r="K18" s="9">
        <v>12</v>
      </c>
      <c r="L18" s="9">
        <v>4</v>
      </c>
      <c r="M18" s="9">
        <v>8</v>
      </c>
      <c r="N18" s="9">
        <v>14</v>
      </c>
      <c r="O18" s="9">
        <v>6</v>
      </c>
      <c r="P18" s="10">
        <f t="shared" si="1"/>
        <v>81</v>
      </c>
      <c r="Q18" s="48"/>
    </row>
    <row r="19" spans="1:17" ht="12.75" customHeight="1" x14ac:dyDescent="0.2">
      <c r="A19" s="23" t="s">
        <v>60</v>
      </c>
      <c r="B19" s="23" t="s">
        <v>95</v>
      </c>
      <c r="C19" s="23" t="s">
        <v>79</v>
      </c>
      <c r="D19" s="37">
        <v>2050000</v>
      </c>
      <c r="E19" s="37">
        <v>800000</v>
      </c>
      <c r="F19" s="40">
        <v>42</v>
      </c>
      <c r="G19" s="40">
        <v>20</v>
      </c>
      <c r="H19" s="40">
        <f t="shared" si="0"/>
        <v>62</v>
      </c>
      <c r="I19" s="9">
        <v>10</v>
      </c>
      <c r="J19" s="9">
        <v>11</v>
      </c>
      <c r="K19" s="9">
        <v>10</v>
      </c>
      <c r="L19" s="9">
        <v>4</v>
      </c>
      <c r="M19" s="9">
        <v>7</v>
      </c>
      <c r="N19" s="9">
        <v>7</v>
      </c>
      <c r="O19" s="9">
        <v>9</v>
      </c>
      <c r="P19" s="10">
        <f t="shared" si="1"/>
        <v>58</v>
      </c>
      <c r="Q19" s="48"/>
    </row>
    <row r="20" spans="1:17" ht="12.75" customHeight="1" x14ac:dyDescent="0.2">
      <c r="A20" s="23" t="s">
        <v>61</v>
      </c>
      <c r="B20" s="23" t="s">
        <v>41</v>
      </c>
      <c r="C20" s="23" t="s">
        <v>46</v>
      </c>
      <c r="D20" s="37">
        <v>3763600</v>
      </c>
      <c r="E20" s="37">
        <v>1260000</v>
      </c>
      <c r="F20" s="40"/>
      <c r="G20" s="40">
        <v>29</v>
      </c>
      <c r="H20" s="40">
        <f t="shared" si="0"/>
        <v>29</v>
      </c>
      <c r="I20" s="9">
        <v>9</v>
      </c>
      <c r="J20" s="9">
        <v>11</v>
      </c>
      <c r="K20" s="9">
        <v>8</v>
      </c>
      <c r="L20" s="9">
        <v>3</v>
      </c>
      <c r="M20" s="9">
        <v>7</v>
      </c>
      <c r="N20" s="9">
        <v>8</v>
      </c>
      <c r="O20" s="9">
        <v>6</v>
      </c>
      <c r="P20" s="10">
        <f t="shared" si="1"/>
        <v>52</v>
      </c>
      <c r="Q20" s="48"/>
    </row>
    <row r="21" spans="1:17" ht="12.75" customHeight="1" x14ac:dyDescent="0.2">
      <c r="A21" s="23" t="s">
        <v>62</v>
      </c>
      <c r="B21" s="23" t="s">
        <v>96</v>
      </c>
      <c r="C21" s="23" t="s">
        <v>80</v>
      </c>
      <c r="D21" s="37">
        <v>1917715</v>
      </c>
      <c r="E21" s="37">
        <v>800000</v>
      </c>
      <c r="F21" s="40">
        <v>42</v>
      </c>
      <c r="G21" s="40">
        <v>22</v>
      </c>
      <c r="H21" s="40">
        <f t="shared" si="0"/>
        <v>64</v>
      </c>
      <c r="I21" s="9">
        <v>12</v>
      </c>
      <c r="J21" s="9">
        <v>9</v>
      </c>
      <c r="K21" s="9">
        <v>9</v>
      </c>
      <c r="L21" s="9">
        <v>2</v>
      </c>
      <c r="M21" s="9">
        <v>5</v>
      </c>
      <c r="N21" s="9">
        <v>6</v>
      </c>
      <c r="O21" s="9">
        <v>6</v>
      </c>
      <c r="P21" s="10">
        <f t="shared" si="1"/>
        <v>49</v>
      </c>
      <c r="Q21" s="48"/>
    </row>
    <row r="22" spans="1:17" ht="12.75" customHeight="1" x14ac:dyDescent="0.2">
      <c r="A22" s="23" t="s">
        <v>63</v>
      </c>
      <c r="B22" s="23" t="s">
        <v>97</v>
      </c>
      <c r="C22" s="23" t="s">
        <v>81</v>
      </c>
      <c r="D22" s="37">
        <v>2115008</v>
      </c>
      <c r="E22" s="37">
        <v>1000000</v>
      </c>
      <c r="F22" s="40">
        <v>42</v>
      </c>
      <c r="G22" s="40">
        <v>29</v>
      </c>
      <c r="H22" s="40">
        <f t="shared" si="0"/>
        <v>71</v>
      </c>
      <c r="I22" s="9">
        <v>21</v>
      </c>
      <c r="J22" s="9">
        <v>13</v>
      </c>
      <c r="K22" s="9">
        <v>13</v>
      </c>
      <c r="L22" s="9">
        <v>3</v>
      </c>
      <c r="M22" s="9">
        <v>8</v>
      </c>
      <c r="N22" s="9">
        <v>14</v>
      </c>
      <c r="O22" s="9">
        <v>10</v>
      </c>
      <c r="P22" s="10">
        <f t="shared" si="1"/>
        <v>82</v>
      </c>
      <c r="Q22" s="48"/>
    </row>
    <row r="23" spans="1:17" ht="12.75" customHeight="1" x14ac:dyDescent="0.2">
      <c r="A23" s="23" t="s">
        <v>64</v>
      </c>
      <c r="B23" s="23" t="s">
        <v>98</v>
      </c>
      <c r="C23" s="23" t="s">
        <v>82</v>
      </c>
      <c r="D23" s="37">
        <v>2295271</v>
      </c>
      <c r="E23" s="37">
        <v>900000</v>
      </c>
      <c r="F23" s="40">
        <v>35</v>
      </c>
      <c r="G23" s="40">
        <v>30</v>
      </c>
      <c r="H23" s="40">
        <f t="shared" si="0"/>
        <v>65</v>
      </c>
      <c r="I23" s="9">
        <v>11</v>
      </c>
      <c r="J23" s="9">
        <v>12</v>
      </c>
      <c r="K23" s="9">
        <v>8</v>
      </c>
      <c r="L23" s="9">
        <v>4</v>
      </c>
      <c r="M23" s="9">
        <v>7</v>
      </c>
      <c r="N23" s="9">
        <v>8</v>
      </c>
      <c r="O23" s="9">
        <v>10</v>
      </c>
      <c r="P23" s="10">
        <f t="shared" si="1"/>
        <v>60</v>
      </c>
      <c r="Q23" s="48"/>
    </row>
    <row r="24" spans="1:17" x14ac:dyDescent="0.2">
      <c r="A24" s="23" t="s">
        <v>66</v>
      </c>
      <c r="B24" s="23" t="s">
        <v>100</v>
      </c>
      <c r="C24" s="23" t="s">
        <v>84</v>
      </c>
      <c r="D24" s="37">
        <v>2342500</v>
      </c>
      <c r="E24" s="37">
        <v>600000</v>
      </c>
      <c r="F24" s="40">
        <v>50</v>
      </c>
      <c r="G24" s="40">
        <v>40</v>
      </c>
      <c r="H24" s="40">
        <f t="shared" si="0"/>
        <v>90</v>
      </c>
      <c r="I24" s="9">
        <v>16</v>
      </c>
      <c r="J24" s="9">
        <v>13</v>
      </c>
      <c r="K24" s="9">
        <v>12</v>
      </c>
      <c r="L24" s="9">
        <v>4</v>
      </c>
      <c r="M24" s="9">
        <v>8</v>
      </c>
      <c r="N24" s="9">
        <v>14</v>
      </c>
      <c r="O24" s="9">
        <v>9</v>
      </c>
      <c r="P24" s="10">
        <f t="shared" si="1"/>
        <v>76</v>
      </c>
      <c r="Q24" s="48"/>
    </row>
    <row r="25" spans="1:17" ht="13.5" customHeight="1" x14ac:dyDescent="0.2">
      <c r="A25" s="23" t="s">
        <v>65</v>
      </c>
      <c r="B25" s="23" t="s">
        <v>99</v>
      </c>
      <c r="C25" s="23" t="s">
        <v>83</v>
      </c>
      <c r="D25" s="37">
        <v>2830000</v>
      </c>
      <c r="E25" s="37">
        <v>1423000</v>
      </c>
      <c r="F25" s="40">
        <v>55</v>
      </c>
      <c r="G25" s="40">
        <v>29</v>
      </c>
      <c r="H25" s="40">
        <f t="shared" si="0"/>
        <v>84</v>
      </c>
      <c r="I25" s="9">
        <v>13</v>
      </c>
      <c r="J25" s="9">
        <v>9</v>
      </c>
      <c r="K25" s="9">
        <v>12</v>
      </c>
      <c r="L25" s="9">
        <v>4</v>
      </c>
      <c r="M25" s="9">
        <v>6</v>
      </c>
      <c r="N25" s="9">
        <v>13</v>
      </c>
      <c r="O25" s="9">
        <v>6</v>
      </c>
      <c r="P25" s="10">
        <f t="shared" si="1"/>
        <v>63</v>
      </c>
      <c r="Q25" s="48"/>
    </row>
    <row r="26" spans="1:17" ht="12.75" customHeight="1" x14ac:dyDescent="0.2">
      <c r="A26" s="23" t="s">
        <v>67</v>
      </c>
      <c r="B26" s="23" t="s">
        <v>101</v>
      </c>
      <c r="C26" s="23" t="s">
        <v>85</v>
      </c>
      <c r="D26" s="37">
        <v>3973838</v>
      </c>
      <c r="E26" s="37">
        <v>1500000</v>
      </c>
      <c r="F26" s="40">
        <v>49</v>
      </c>
      <c r="G26" s="40">
        <v>22</v>
      </c>
      <c r="H26" s="40">
        <f t="shared" si="0"/>
        <v>71</v>
      </c>
      <c r="I26" s="9">
        <v>20</v>
      </c>
      <c r="J26" s="9">
        <v>14</v>
      </c>
      <c r="K26" s="9">
        <v>8</v>
      </c>
      <c r="L26" s="9">
        <v>4</v>
      </c>
      <c r="M26" s="9">
        <v>7</v>
      </c>
      <c r="N26" s="9">
        <v>12</v>
      </c>
      <c r="O26" s="9">
        <v>10</v>
      </c>
      <c r="P26" s="10">
        <f t="shared" si="1"/>
        <v>75</v>
      </c>
    </row>
    <row r="27" spans="1:17" ht="12.75" customHeight="1" x14ac:dyDescent="0.2">
      <c r="A27" s="23" t="s">
        <v>68</v>
      </c>
      <c r="B27" s="23" t="s">
        <v>102</v>
      </c>
      <c r="C27" s="23" t="s">
        <v>86</v>
      </c>
      <c r="D27" s="37">
        <v>1751124</v>
      </c>
      <c r="E27" s="37">
        <v>500000</v>
      </c>
      <c r="F27" s="40">
        <v>40</v>
      </c>
      <c r="G27" s="40">
        <v>28</v>
      </c>
      <c r="H27" s="40">
        <f t="shared" si="0"/>
        <v>68</v>
      </c>
      <c r="I27" s="9">
        <v>14</v>
      </c>
      <c r="J27" s="9">
        <v>9</v>
      </c>
      <c r="K27" s="9">
        <v>7</v>
      </c>
      <c r="L27" s="9">
        <v>3</v>
      </c>
      <c r="M27" s="9">
        <v>7</v>
      </c>
      <c r="N27" s="9">
        <v>7</v>
      </c>
      <c r="O27" s="9">
        <v>10</v>
      </c>
      <c r="P27" s="10">
        <f t="shared" si="1"/>
        <v>57</v>
      </c>
    </row>
    <row r="28" spans="1:17" ht="12.75" customHeight="1" x14ac:dyDescent="0.2">
      <c r="A28" s="23" t="s">
        <v>69</v>
      </c>
      <c r="B28" s="23" t="s">
        <v>103</v>
      </c>
      <c r="C28" s="23" t="s">
        <v>87</v>
      </c>
      <c r="D28" s="37">
        <v>665000</v>
      </c>
      <c r="E28" s="37">
        <v>335000</v>
      </c>
      <c r="F28" s="40"/>
      <c r="G28" s="40">
        <v>31</v>
      </c>
      <c r="H28" s="40">
        <f t="shared" si="0"/>
        <v>31</v>
      </c>
      <c r="I28" s="9">
        <v>17</v>
      </c>
      <c r="J28" s="9">
        <v>11</v>
      </c>
      <c r="K28" s="9">
        <v>8</v>
      </c>
      <c r="L28" s="9">
        <v>1</v>
      </c>
      <c r="M28" s="9">
        <v>7</v>
      </c>
      <c r="N28" s="9">
        <v>11</v>
      </c>
      <c r="O28" s="9">
        <v>7</v>
      </c>
      <c r="P28" s="10">
        <f t="shared" si="1"/>
        <v>62</v>
      </c>
    </row>
    <row r="29" spans="1:17" ht="12.75" customHeight="1" x14ac:dyDescent="0.2">
      <c r="A29" s="23" t="s">
        <v>70</v>
      </c>
      <c r="B29" s="23" t="s">
        <v>104</v>
      </c>
      <c r="C29" s="23" t="s">
        <v>88</v>
      </c>
      <c r="D29" s="37">
        <v>3881000</v>
      </c>
      <c r="E29" s="37">
        <v>1200000</v>
      </c>
      <c r="F29" s="40">
        <v>40</v>
      </c>
      <c r="G29" s="40">
        <v>14</v>
      </c>
      <c r="H29" s="40">
        <f t="shared" si="0"/>
        <v>54</v>
      </c>
      <c r="I29" s="9">
        <v>10</v>
      </c>
      <c r="J29" s="9">
        <v>11</v>
      </c>
      <c r="K29" s="9">
        <v>4</v>
      </c>
      <c r="L29" s="9">
        <v>4</v>
      </c>
      <c r="M29" s="9">
        <v>8</v>
      </c>
      <c r="N29" s="9">
        <v>12</v>
      </c>
      <c r="O29" s="9">
        <v>4</v>
      </c>
      <c r="P29" s="10">
        <f t="shared" si="1"/>
        <v>53</v>
      </c>
    </row>
    <row r="30" spans="1:17" ht="12.75" customHeight="1" x14ac:dyDescent="0.2">
      <c r="A30" s="23" t="s">
        <v>71</v>
      </c>
      <c r="B30" s="23" t="s">
        <v>37</v>
      </c>
      <c r="C30" s="23" t="s">
        <v>45</v>
      </c>
      <c r="D30" s="37">
        <v>3900000</v>
      </c>
      <c r="E30" s="37">
        <v>1500000</v>
      </c>
      <c r="F30" s="40">
        <v>55</v>
      </c>
      <c r="G30" s="40">
        <v>32</v>
      </c>
      <c r="H30" s="40">
        <f t="shared" si="0"/>
        <v>87</v>
      </c>
      <c r="I30" s="9">
        <v>21</v>
      </c>
      <c r="J30" s="9">
        <v>14</v>
      </c>
      <c r="K30" s="9">
        <v>11</v>
      </c>
      <c r="L30" s="9">
        <v>5</v>
      </c>
      <c r="M30" s="9">
        <v>8</v>
      </c>
      <c r="N30" s="9">
        <v>12</v>
      </c>
      <c r="O30" s="9">
        <v>9</v>
      </c>
      <c r="P30" s="10">
        <f t="shared" si="1"/>
        <v>80</v>
      </c>
    </row>
    <row r="31" spans="1:17" ht="12.75" customHeight="1" x14ac:dyDescent="0.2">
      <c r="A31" s="23" t="s">
        <v>72</v>
      </c>
      <c r="B31" s="23" t="s">
        <v>42</v>
      </c>
      <c r="C31" s="23" t="s">
        <v>89</v>
      </c>
      <c r="D31" s="37">
        <v>5644589</v>
      </c>
      <c r="E31" s="37">
        <v>1700000</v>
      </c>
      <c r="F31" s="40">
        <v>47</v>
      </c>
      <c r="G31" s="40"/>
      <c r="H31" s="40">
        <f t="shared" si="0"/>
        <v>47</v>
      </c>
      <c r="I31" s="9">
        <v>22</v>
      </c>
      <c r="J31" s="9">
        <v>13</v>
      </c>
      <c r="K31" s="9">
        <v>10</v>
      </c>
      <c r="L31" s="9">
        <v>5</v>
      </c>
      <c r="M31" s="9">
        <v>5</v>
      </c>
      <c r="N31" s="9">
        <v>11</v>
      </c>
      <c r="O31" s="9">
        <v>9</v>
      </c>
      <c r="P31" s="10">
        <f t="shared" si="1"/>
        <v>75</v>
      </c>
    </row>
    <row r="32" spans="1:17" ht="12.75" customHeight="1" x14ac:dyDescent="0.2">
      <c r="A32" s="23" t="s">
        <v>73</v>
      </c>
      <c r="B32" s="23" t="s">
        <v>105</v>
      </c>
      <c r="C32" s="23" t="s">
        <v>90</v>
      </c>
      <c r="D32" s="37">
        <v>3655000</v>
      </c>
      <c r="E32" s="37">
        <v>1700000</v>
      </c>
      <c r="F32" s="40">
        <v>43</v>
      </c>
      <c r="G32" s="40">
        <v>34</v>
      </c>
      <c r="H32" s="40">
        <f t="shared" si="0"/>
        <v>77</v>
      </c>
      <c r="I32" s="9">
        <v>29</v>
      </c>
      <c r="J32" s="9">
        <v>14</v>
      </c>
      <c r="K32" s="9">
        <v>14</v>
      </c>
      <c r="L32" s="9">
        <v>4</v>
      </c>
      <c r="M32" s="9">
        <v>8</v>
      </c>
      <c r="N32" s="9">
        <v>14</v>
      </c>
      <c r="O32" s="9">
        <v>10</v>
      </c>
      <c r="P32" s="24">
        <f t="shared" si="1"/>
        <v>93</v>
      </c>
    </row>
    <row r="33" spans="1:16" ht="12.75" customHeight="1" x14ac:dyDescent="0.2">
      <c r="A33" s="23" t="s">
        <v>74</v>
      </c>
      <c r="B33" s="23" t="s">
        <v>106</v>
      </c>
      <c r="C33" s="23" t="s">
        <v>91</v>
      </c>
      <c r="D33" s="37">
        <v>1500000</v>
      </c>
      <c r="E33" s="37">
        <v>650000</v>
      </c>
      <c r="F33" s="40">
        <v>48</v>
      </c>
      <c r="G33" s="40">
        <v>28</v>
      </c>
      <c r="H33" s="40">
        <f t="shared" si="0"/>
        <v>76</v>
      </c>
      <c r="I33" s="9">
        <v>21</v>
      </c>
      <c r="J33" s="9">
        <v>11</v>
      </c>
      <c r="K33" s="9">
        <v>13</v>
      </c>
      <c r="L33" s="9">
        <v>4</v>
      </c>
      <c r="M33" s="9">
        <v>8</v>
      </c>
      <c r="N33" s="9">
        <v>12</v>
      </c>
      <c r="O33" s="9">
        <v>6</v>
      </c>
      <c r="P33" s="24">
        <f t="shared" si="1"/>
        <v>75</v>
      </c>
    </row>
    <row r="34" spans="1:16" ht="12.75" customHeight="1" x14ac:dyDescent="0.2">
      <c r="A34" s="23" t="s">
        <v>75</v>
      </c>
      <c r="B34" s="23" t="s">
        <v>106</v>
      </c>
      <c r="C34" s="23" t="s">
        <v>92</v>
      </c>
      <c r="D34" s="37">
        <v>3799621</v>
      </c>
      <c r="E34" s="37">
        <v>1600000</v>
      </c>
      <c r="F34" s="40">
        <v>42</v>
      </c>
      <c r="G34" s="40">
        <v>36</v>
      </c>
      <c r="H34" s="40">
        <f t="shared" si="0"/>
        <v>78</v>
      </c>
      <c r="I34" s="9">
        <v>14</v>
      </c>
      <c r="J34" s="9">
        <v>11</v>
      </c>
      <c r="K34" s="9">
        <v>8</v>
      </c>
      <c r="L34" s="9">
        <v>3</v>
      </c>
      <c r="M34" s="9">
        <v>7</v>
      </c>
      <c r="N34" s="9">
        <v>9</v>
      </c>
      <c r="O34" s="9">
        <v>6</v>
      </c>
      <c r="P34" s="24">
        <f t="shared" si="1"/>
        <v>58</v>
      </c>
    </row>
    <row r="35" spans="1:16" ht="12.75" customHeight="1" x14ac:dyDescent="0.3">
      <c r="A35" s="21"/>
      <c r="B35" s="23"/>
      <c r="C35" s="23"/>
      <c r="D35" s="26"/>
      <c r="E35" s="2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3.8" x14ac:dyDescent="0.3">
      <c r="A36" s="14"/>
      <c r="D36" s="5">
        <f>SUM(D15:D35)</f>
        <v>64624741</v>
      </c>
      <c r="E36" s="5">
        <f>SUM(E15:E35)</f>
        <v>24827240</v>
      </c>
    </row>
    <row r="37" spans="1:16" x14ac:dyDescent="0.3">
      <c r="E37" s="5"/>
      <c r="F37" s="5"/>
    </row>
  </sheetData>
  <mergeCells count="1">
    <mergeCell ref="D9:K12"/>
  </mergeCells>
  <dataValidations count="2">
    <dataValidation type="whole" showInputMessage="1" showErrorMessage="1" errorTitle="ZNOVU A LÉPE" error="To je móóóóóóc!!!!" sqref="J16:O34">
      <formula1>0</formula1>
      <formula2>15</formula2>
    </dataValidation>
    <dataValidation type="whole" allowBlank="1" showInputMessage="1" showErrorMessage="1" errorTitle="ZNOVU A LÉPE" error="To je móóóóóóc!!!!" sqref="I16:I34">
      <formula1>0</formula1>
      <formula2>30</formula2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3" workbookViewId="0">
      <selection activeCell="M38" sqref="M38"/>
    </sheetView>
  </sheetViews>
  <sheetFormatPr defaultColWidth="9.109375" defaultRowHeight="12" x14ac:dyDescent="0.3"/>
  <cols>
    <col min="1" max="1" width="11.6640625" style="1" customWidth="1"/>
    <col min="2" max="2" width="30.109375" style="1" customWidth="1"/>
    <col min="3" max="3" width="53.6640625" style="1" customWidth="1"/>
    <col min="4" max="4" width="21.44140625" style="1" customWidth="1"/>
    <col min="5" max="5" width="15" style="1" customWidth="1"/>
    <col min="6" max="6" width="11" style="11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7" ht="38.25" customHeight="1" x14ac:dyDescent="0.3">
      <c r="A1" s="4" t="s">
        <v>51</v>
      </c>
    </row>
    <row r="2" spans="1:17" ht="12.6" x14ac:dyDescent="0.3">
      <c r="A2" s="2" t="s">
        <v>52</v>
      </c>
      <c r="D2" s="2" t="s">
        <v>0</v>
      </c>
    </row>
    <row r="3" spans="1:17" ht="12.6" x14ac:dyDescent="0.3">
      <c r="A3" s="2" t="s">
        <v>27</v>
      </c>
      <c r="D3" s="1" t="s">
        <v>29</v>
      </c>
    </row>
    <row r="4" spans="1:17" ht="12.6" x14ac:dyDescent="0.3">
      <c r="A4" s="2" t="s">
        <v>53</v>
      </c>
      <c r="D4" s="1" t="s">
        <v>31</v>
      </c>
    </row>
    <row r="5" spans="1:17" ht="12.6" x14ac:dyDescent="0.3">
      <c r="A5" s="2" t="s">
        <v>54</v>
      </c>
      <c r="D5" s="1" t="s">
        <v>48</v>
      </c>
    </row>
    <row r="6" spans="1:17" ht="12.6" x14ac:dyDescent="0.3">
      <c r="A6" s="2" t="s">
        <v>55</v>
      </c>
      <c r="D6" s="1" t="s">
        <v>49</v>
      </c>
    </row>
    <row r="7" spans="1:17" ht="12.6" x14ac:dyDescent="0.3">
      <c r="A7" s="2" t="s">
        <v>36</v>
      </c>
    </row>
    <row r="8" spans="1:17" ht="17.25" customHeight="1" x14ac:dyDescent="0.3">
      <c r="A8" s="1" t="s">
        <v>47</v>
      </c>
      <c r="D8" s="2"/>
    </row>
    <row r="9" spans="1:17" ht="17.25" customHeight="1" x14ac:dyDescent="0.3">
      <c r="D9" s="52" t="s">
        <v>50</v>
      </c>
      <c r="E9" s="52"/>
      <c r="F9" s="52"/>
      <c r="G9" s="52"/>
      <c r="H9" s="52"/>
      <c r="I9" s="52"/>
      <c r="J9" s="52"/>
      <c r="K9" s="52"/>
    </row>
    <row r="10" spans="1:17" ht="17.25" customHeight="1" x14ac:dyDescent="0.3">
      <c r="A10" s="2"/>
      <c r="D10" s="52"/>
      <c r="E10" s="52"/>
      <c r="F10" s="52"/>
      <c r="G10" s="52"/>
      <c r="H10" s="52"/>
      <c r="I10" s="52"/>
      <c r="J10" s="52"/>
      <c r="K10" s="52"/>
    </row>
    <row r="11" spans="1:17" ht="17.25" customHeight="1" x14ac:dyDescent="0.3">
      <c r="A11" s="2"/>
      <c r="D11" s="52"/>
      <c r="E11" s="52"/>
      <c r="F11" s="52"/>
      <c r="G11" s="52"/>
      <c r="H11" s="52"/>
      <c r="I11" s="52"/>
      <c r="J11" s="52"/>
      <c r="K11" s="52"/>
    </row>
    <row r="12" spans="1:17" ht="17.25" customHeight="1" x14ac:dyDescent="0.3">
      <c r="A12" s="2"/>
      <c r="D12" s="53"/>
      <c r="E12" s="53"/>
      <c r="F12" s="53"/>
      <c r="G12" s="53"/>
      <c r="H12" s="53"/>
      <c r="I12" s="53"/>
      <c r="J12" s="53"/>
      <c r="K12" s="53"/>
    </row>
    <row r="13" spans="1:17" ht="86.25" customHeight="1" x14ac:dyDescent="0.3">
      <c r="A13" s="3" t="s">
        <v>1</v>
      </c>
      <c r="B13" s="6" t="s">
        <v>2</v>
      </c>
      <c r="C13" s="3" t="s">
        <v>26</v>
      </c>
      <c r="D13" s="3" t="s">
        <v>19</v>
      </c>
      <c r="E13" s="12" t="s">
        <v>3</v>
      </c>
      <c r="F13" s="3" t="s">
        <v>4</v>
      </c>
      <c r="G13" s="3" t="s">
        <v>5</v>
      </c>
      <c r="H13" s="3" t="s">
        <v>6</v>
      </c>
      <c r="I13" s="3" t="s">
        <v>22</v>
      </c>
      <c r="J13" s="3" t="s">
        <v>20</v>
      </c>
      <c r="K13" s="3" t="s">
        <v>23</v>
      </c>
      <c r="L13" s="3" t="s">
        <v>7</v>
      </c>
      <c r="M13" s="3" t="s">
        <v>8</v>
      </c>
      <c r="N13" s="3" t="s">
        <v>28</v>
      </c>
      <c r="O13" s="3" t="s">
        <v>9</v>
      </c>
      <c r="P13" s="3" t="s">
        <v>10</v>
      </c>
    </row>
    <row r="14" spans="1:17" ht="12.6" x14ac:dyDescent="0.3">
      <c r="A14" s="3"/>
      <c r="B14" s="15"/>
      <c r="C14" s="3"/>
      <c r="D14" s="3"/>
      <c r="E14" s="12"/>
      <c r="F14" s="13"/>
      <c r="G14" s="13"/>
      <c r="I14" s="15" t="s">
        <v>32</v>
      </c>
      <c r="J14" s="15" t="s">
        <v>33</v>
      </c>
      <c r="K14" s="15" t="s">
        <v>33</v>
      </c>
      <c r="L14" s="15" t="s">
        <v>34</v>
      </c>
      <c r="M14" s="15" t="s">
        <v>35</v>
      </c>
      <c r="N14" s="15" t="s">
        <v>33</v>
      </c>
      <c r="O14" s="15" t="s">
        <v>35</v>
      </c>
      <c r="P14" s="15"/>
    </row>
    <row r="15" spans="1:17" ht="12.75" customHeight="1" x14ac:dyDescent="0.2">
      <c r="A15" s="23" t="s">
        <v>56</v>
      </c>
      <c r="B15" s="23" t="s">
        <v>93</v>
      </c>
      <c r="C15" s="23" t="s">
        <v>76</v>
      </c>
      <c r="D15" s="37">
        <v>3868140</v>
      </c>
      <c r="E15" s="37">
        <v>2759240</v>
      </c>
      <c r="F15" s="40">
        <v>45</v>
      </c>
      <c r="G15" s="40"/>
      <c r="H15" s="40">
        <f t="shared" ref="H15:H34" si="0">F15+G15</f>
        <v>45</v>
      </c>
      <c r="I15" s="9">
        <v>14</v>
      </c>
      <c r="J15" s="9">
        <v>6</v>
      </c>
      <c r="K15" s="9">
        <v>6</v>
      </c>
      <c r="L15" s="9">
        <v>4</v>
      </c>
      <c r="M15" s="9">
        <v>6</v>
      </c>
      <c r="N15" s="9">
        <v>7</v>
      </c>
      <c r="O15" s="9">
        <v>4</v>
      </c>
      <c r="P15" s="10">
        <f t="shared" ref="P15:P34" si="1">SUM(I15:O15)</f>
        <v>47</v>
      </c>
      <c r="Q15" s="48"/>
    </row>
    <row r="16" spans="1:17" ht="12.75" customHeight="1" x14ac:dyDescent="0.2">
      <c r="A16" s="23" t="s">
        <v>57</v>
      </c>
      <c r="B16" s="23" t="s">
        <v>40</v>
      </c>
      <c r="C16" s="23" t="s">
        <v>44</v>
      </c>
      <c r="D16" s="37">
        <v>3826009</v>
      </c>
      <c r="E16" s="37">
        <v>1200000</v>
      </c>
      <c r="F16" s="40">
        <v>55</v>
      </c>
      <c r="G16" s="40">
        <v>34</v>
      </c>
      <c r="H16" s="40">
        <f t="shared" si="0"/>
        <v>89</v>
      </c>
      <c r="I16" s="9">
        <v>25</v>
      </c>
      <c r="J16" s="9">
        <v>12</v>
      </c>
      <c r="K16" s="9">
        <v>11</v>
      </c>
      <c r="L16" s="9">
        <v>5</v>
      </c>
      <c r="M16" s="9">
        <v>9</v>
      </c>
      <c r="N16" s="9">
        <v>13</v>
      </c>
      <c r="O16" s="9">
        <v>10</v>
      </c>
      <c r="P16" s="10">
        <f t="shared" si="1"/>
        <v>85</v>
      </c>
      <c r="Q16" s="48"/>
    </row>
    <row r="17" spans="1:17" ht="12.75" customHeight="1" x14ac:dyDescent="0.2">
      <c r="A17" s="23" t="s">
        <v>58</v>
      </c>
      <c r="B17" s="23" t="s">
        <v>43</v>
      </c>
      <c r="C17" s="23" t="s">
        <v>77</v>
      </c>
      <c r="D17" s="37">
        <v>4993776</v>
      </c>
      <c r="E17" s="37">
        <v>1200000</v>
      </c>
      <c r="F17" s="40">
        <v>44</v>
      </c>
      <c r="G17" s="40">
        <v>32</v>
      </c>
      <c r="H17" s="40">
        <f t="shared" si="0"/>
        <v>76</v>
      </c>
      <c r="I17" s="9">
        <v>16</v>
      </c>
      <c r="J17" s="9">
        <v>8</v>
      </c>
      <c r="K17" s="9">
        <v>7</v>
      </c>
      <c r="L17" s="9">
        <v>4</v>
      </c>
      <c r="M17" s="9">
        <v>7</v>
      </c>
      <c r="N17" s="9">
        <v>9</v>
      </c>
      <c r="O17" s="9">
        <v>8</v>
      </c>
      <c r="P17" s="10">
        <f t="shared" si="1"/>
        <v>59</v>
      </c>
      <c r="Q17" s="48"/>
    </row>
    <row r="18" spans="1:17" x14ac:dyDescent="0.2">
      <c r="A18" s="23" t="s">
        <v>59</v>
      </c>
      <c r="B18" s="23" t="s">
        <v>94</v>
      </c>
      <c r="C18" s="23" t="s">
        <v>78</v>
      </c>
      <c r="D18" s="37">
        <v>5852550</v>
      </c>
      <c r="E18" s="37">
        <v>2200000</v>
      </c>
      <c r="F18" s="40">
        <v>38</v>
      </c>
      <c r="G18" s="40">
        <v>20</v>
      </c>
      <c r="H18" s="40">
        <f t="shared" si="0"/>
        <v>58</v>
      </c>
      <c r="I18" s="9">
        <v>26</v>
      </c>
      <c r="J18" s="9">
        <v>9</v>
      </c>
      <c r="K18" s="9">
        <v>13</v>
      </c>
      <c r="L18" s="9">
        <v>4</v>
      </c>
      <c r="M18" s="9">
        <v>8</v>
      </c>
      <c r="N18" s="9">
        <v>13</v>
      </c>
      <c r="O18" s="9">
        <v>5</v>
      </c>
      <c r="P18" s="10">
        <f t="shared" si="1"/>
        <v>78</v>
      </c>
      <c r="Q18" s="48"/>
    </row>
    <row r="19" spans="1:17" ht="12.75" customHeight="1" x14ac:dyDescent="0.2">
      <c r="A19" s="23" t="s">
        <v>60</v>
      </c>
      <c r="B19" s="23" t="s">
        <v>95</v>
      </c>
      <c r="C19" s="23" t="s">
        <v>79</v>
      </c>
      <c r="D19" s="37">
        <v>2050000</v>
      </c>
      <c r="E19" s="37">
        <v>800000</v>
      </c>
      <c r="F19" s="40">
        <v>42</v>
      </c>
      <c r="G19" s="40">
        <v>20</v>
      </c>
      <c r="H19" s="40">
        <f t="shared" si="0"/>
        <v>62</v>
      </c>
      <c r="I19" s="9">
        <v>12</v>
      </c>
      <c r="J19" s="9">
        <v>11</v>
      </c>
      <c r="K19" s="9">
        <v>5</v>
      </c>
      <c r="L19" s="9">
        <v>4</v>
      </c>
      <c r="M19" s="9">
        <v>7</v>
      </c>
      <c r="N19" s="9">
        <v>9</v>
      </c>
      <c r="O19" s="9">
        <v>9</v>
      </c>
      <c r="P19" s="10">
        <f t="shared" si="1"/>
        <v>57</v>
      </c>
      <c r="Q19" s="48"/>
    </row>
    <row r="20" spans="1:17" ht="12.75" customHeight="1" x14ac:dyDescent="0.2">
      <c r="A20" s="23" t="s">
        <v>61</v>
      </c>
      <c r="B20" s="23" t="s">
        <v>41</v>
      </c>
      <c r="C20" s="23" t="s">
        <v>46</v>
      </c>
      <c r="D20" s="37">
        <v>3763600</v>
      </c>
      <c r="E20" s="37">
        <v>1260000</v>
      </c>
      <c r="F20" s="40"/>
      <c r="G20" s="40">
        <v>29</v>
      </c>
      <c r="H20" s="40">
        <f t="shared" si="0"/>
        <v>29</v>
      </c>
      <c r="I20" s="9">
        <v>17</v>
      </c>
      <c r="J20" s="9">
        <v>9</v>
      </c>
      <c r="K20" s="9">
        <v>5</v>
      </c>
      <c r="L20" s="9">
        <v>3</v>
      </c>
      <c r="M20" s="9">
        <v>7</v>
      </c>
      <c r="N20" s="9">
        <v>8</v>
      </c>
      <c r="O20" s="9">
        <v>6</v>
      </c>
      <c r="P20" s="10">
        <f t="shared" si="1"/>
        <v>55</v>
      </c>
      <c r="Q20" s="48"/>
    </row>
    <row r="21" spans="1:17" ht="12.75" customHeight="1" x14ac:dyDescent="0.2">
      <c r="A21" s="23" t="s">
        <v>62</v>
      </c>
      <c r="B21" s="23" t="s">
        <v>96</v>
      </c>
      <c r="C21" s="23" t="s">
        <v>80</v>
      </c>
      <c r="D21" s="37">
        <v>1917715</v>
      </c>
      <c r="E21" s="37">
        <v>800000</v>
      </c>
      <c r="F21" s="40">
        <v>42</v>
      </c>
      <c r="G21" s="40">
        <v>22</v>
      </c>
      <c r="H21" s="40">
        <f t="shared" si="0"/>
        <v>64</v>
      </c>
      <c r="I21" s="9">
        <v>15</v>
      </c>
      <c r="J21" s="9">
        <v>9</v>
      </c>
      <c r="K21" s="9">
        <v>7</v>
      </c>
      <c r="L21" s="9">
        <v>3</v>
      </c>
      <c r="M21" s="9">
        <v>4</v>
      </c>
      <c r="N21" s="9">
        <v>6</v>
      </c>
      <c r="O21" s="9">
        <v>6</v>
      </c>
      <c r="P21" s="10">
        <f t="shared" si="1"/>
        <v>50</v>
      </c>
      <c r="Q21" s="48"/>
    </row>
    <row r="22" spans="1:17" ht="12.75" customHeight="1" x14ac:dyDescent="0.2">
      <c r="A22" s="23" t="s">
        <v>63</v>
      </c>
      <c r="B22" s="23" t="s">
        <v>97</v>
      </c>
      <c r="C22" s="23" t="s">
        <v>81</v>
      </c>
      <c r="D22" s="37">
        <v>2115008</v>
      </c>
      <c r="E22" s="37">
        <v>1000000</v>
      </c>
      <c r="F22" s="40">
        <v>42</v>
      </c>
      <c r="G22" s="40">
        <v>29</v>
      </c>
      <c r="H22" s="40">
        <f t="shared" si="0"/>
        <v>71</v>
      </c>
      <c r="I22" s="9">
        <v>19</v>
      </c>
      <c r="J22" s="9">
        <v>11</v>
      </c>
      <c r="K22" s="9">
        <v>10</v>
      </c>
      <c r="L22" s="9">
        <v>4</v>
      </c>
      <c r="M22" s="9">
        <v>8</v>
      </c>
      <c r="N22" s="9">
        <v>13</v>
      </c>
      <c r="O22" s="9">
        <v>10</v>
      </c>
      <c r="P22" s="10">
        <f t="shared" si="1"/>
        <v>75</v>
      </c>
      <c r="Q22" s="48"/>
    </row>
    <row r="23" spans="1:17" ht="12.75" customHeight="1" x14ac:dyDescent="0.2">
      <c r="A23" s="23" t="s">
        <v>64</v>
      </c>
      <c r="B23" s="23" t="s">
        <v>98</v>
      </c>
      <c r="C23" s="23" t="s">
        <v>82</v>
      </c>
      <c r="D23" s="37">
        <v>2295271</v>
      </c>
      <c r="E23" s="37">
        <v>900000</v>
      </c>
      <c r="F23" s="40">
        <v>35</v>
      </c>
      <c r="G23" s="40">
        <v>30</v>
      </c>
      <c r="H23" s="40">
        <f t="shared" si="0"/>
        <v>65</v>
      </c>
      <c r="I23" s="9">
        <v>16</v>
      </c>
      <c r="J23" s="9">
        <v>9</v>
      </c>
      <c r="K23" s="9">
        <v>8</v>
      </c>
      <c r="L23" s="9">
        <v>4</v>
      </c>
      <c r="M23" s="9">
        <v>7</v>
      </c>
      <c r="N23" s="9">
        <v>8</v>
      </c>
      <c r="O23" s="9">
        <v>8</v>
      </c>
      <c r="P23" s="10">
        <f t="shared" si="1"/>
        <v>60</v>
      </c>
      <c r="Q23" s="48"/>
    </row>
    <row r="24" spans="1:17" x14ac:dyDescent="0.2">
      <c r="A24" s="23" t="s">
        <v>66</v>
      </c>
      <c r="B24" s="23" t="s">
        <v>100</v>
      </c>
      <c r="C24" s="23" t="s">
        <v>84</v>
      </c>
      <c r="D24" s="37">
        <v>2342500</v>
      </c>
      <c r="E24" s="37">
        <v>600000</v>
      </c>
      <c r="F24" s="40">
        <v>50</v>
      </c>
      <c r="G24" s="40">
        <v>40</v>
      </c>
      <c r="H24" s="40">
        <f t="shared" si="0"/>
        <v>90</v>
      </c>
      <c r="I24" s="9">
        <v>24</v>
      </c>
      <c r="J24" s="9">
        <v>10</v>
      </c>
      <c r="K24" s="9">
        <v>11</v>
      </c>
      <c r="L24" s="9">
        <v>5</v>
      </c>
      <c r="M24" s="9">
        <v>9</v>
      </c>
      <c r="N24" s="9">
        <v>14</v>
      </c>
      <c r="O24" s="9">
        <v>8</v>
      </c>
      <c r="P24" s="10">
        <f t="shared" si="1"/>
        <v>81</v>
      </c>
      <c r="Q24" s="48"/>
    </row>
    <row r="25" spans="1:17" ht="13.5" customHeight="1" x14ac:dyDescent="0.2">
      <c r="A25" s="23" t="s">
        <v>65</v>
      </c>
      <c r="B25" s="23" t="s">
        <v>99</v>
      </c>
      <c r="C25" s="23" t="s">
        <v>83</v>
      </c>
      <c r="D25" s="37">
        <v>2830000</v>
      </c>
      <c r="E25" s="37">
        <v>1423000</v>
      </c>
      <c r="F25" s="40">
        <v>55</v>
      </c>
      <c r="G25" s="40">
        <v>29</v>
      </c>
      <c r="H25" s="40">
        <f t="shared" si="0"/>
        <v>84</v>
      </c>
      <c r="I25" s="9">
        <v>20</v>
      </c>
      <c r="J25" s="9">
        <v>9</v>
      </c>
      <c r="K25" s="9">
        <v>11</v>
      </c>
      <c r="L25" s="9">
        <v>4</v>
      </c>
      <c r="M25" s="9">
        <v>7</v>
      </c>
      <c r="N25" s="9">
        <v>12</v>
      </c>
      <c r="O25" s="9">
        <v>6</v>
      </c>
      <c r="P25" s="10">
        <f t="shared" si="1"/>
        <v>69</v>
      </c>
      <c r="Q25" s="48"/>
    </row>
    <row r="26" spans="1:17" ht="12.75" customHeight="1" x14ac:dyDescent="0.2">
      <c r="A26" s="23" t="s">
        <v>67</v>
      </c>
      <c r="B26" s="23" t="s">
        <v>101</v>
      </c>
      <c r="C26" s="23" t="s">
        <v>85</v>
      </c>
      <c r="D26" s="37">
        <v>3973838</v>
      </c>
      <c r="E26" s="37">
        <v>1500000</v>
      </c>
      <c r="F26" s="40">
        <v>49</v>
      </c>
      <c r="G26" s="40">
        <v>22</v>
      </c>
      <c r="H26" s="40">
        <f t="shared" si="0"/>
        <v>71</v>
      </c>
      <c r="I26" s="9">
        <v>21</v>
      </c>
      <c r="J26" s="9">
        <v>10</v>
      </c>
      <c r="K26" s="9">
        <v>7</v>
      </c>
      <c r="L26" s="9">
        <v>4</v>
      </c>
      <c r="M26" s="9">
        <v>7</v>
      </c>
      <c r="N26" s="9">
        <v>12</v>
      </c>
      <c r="O26" s="9">
        <v>10</v>
      </c>
      <c r="P26" s="10">
        <f t="shared" si="1"/>
        <v>71</v>
      </c>
    </row>
    <row r="27" spans="1:17" ht="12.75" customHeight="1" x14ac:dyDescent="0.2">
      <c r="A27" s="23" t="s">
        <v>68</v>
      </c>
      <c r="B27" s="23" t="s">
        <v>102</v>
      </c>
      <c r="C27" s="23" t="s">
        <v>86</v>
      </c>
      <c r="D27" s="37">
        <v>1751124</v>
      </c>
      <c r="E27" s="37">
        <v>500000</v>
      </c>
      <c r="F27" s="40">
        <v>40</v>
      </c>
      <c r="G27" s="40">
        <v>28</v>
      </c>
      <c r="H27" s="40">
        <f t="shared" si="0"/>
        <v>68</v>
      </c>
      <c r="I27" s="9">
        <v>12</v>
      </c>
      <c r="J27" s="9">
        <v>8</v>
      </c>
      <c r="K27" s="9">
        <v>6</v>
      </c>
      <c r="L27" s="9">
        <v>4</v>
      </c>
      <c r="M27" s="9">
        <v>7</v>
      </c>
      <c r="N27" s="9">
        <v>8</v>
      </c>
      <c r="O27" s="9">
        <v>10</v>
      </c>
      <c r="P27" s="10">
        <f t="shared" si="1"/>
        <v>55</v>
      </c>
    </row>
    <row r="28" spans="1:17" ht="12.75" customHeight="1" x14ac:dyDescent="0.2">
      <c r="A28" s="23" t="s">
        <v>69</v>
      </c>
      <c r="B28" s="23" t="s">
        <v>103</v>
      </c>
      <c r="C28" s="23" t="s">
        <v>87</v>
      </c>
      <c r="D28" s="37">
        <v>665000</v>
      </c>
      <c r="E28" s="37">
        <v>335000</v>
      </c>
      <c r="F28" s="40"/>
      <c r="G28" s="40">
        <v>31</v>
      </c>
      <c r="H28" s="40">
        <f t="shared" si="0"/>
        <v>31</v>
      </c>
      <c r="I28" s="9">
        <v>17</v>
      </c>
      <c r="J28" s="9">
        <v>9</v>
      </c>
      <c r="K28" s="9">
        <v>6</v>
      </c>
      <c r="L28" s="9">
        <v>2</v>
      </c>
      <c r="M28" s="9">
        <v>6</v>
      </c>
      <c r="N28" s="9">
        <v>9</v>
      </c>
      <c r="O28" s="9">
        <v>7</v>
      </c>
      <c r="P28" s="10">
        <f t="shared" si="1"/>
        <v>56</v>
      </c>
    </row>
    <row r="29" spans="1:17" ht="12.75" customHeight="1" x14ac:dyDescent="0.2">
      <c r="A29" s="23" t="s">
        <v>70</v>
      </c>
      <c r="B29" s="23" t="s">
        <v>104</v>
      </c>
      <c r="C29" s="23" t="s">
        <v>88</v>
      </c>
      <c r="D29" s="37">
        <v>3881000</v>
      </c>
      <c r="E29" s="37">
        <v>1200000</v>
      </c>
      <c r="F29" s="40">
        <v>40</v>
      </c>
      <c r="G29" s="40">
        <v>14</v>
      </c>
      <c r="H29" s="40">
        <f t="shared" si="0"/>
        <v>54</v>
      </c>
      <c r="I29" s="9">
        <v>8</v>
      </c>
      <c r="J29" s="9">
        <v>8</v>
      </c>
      <c r="K29" s="9">
        <v>4</v>
      </c>
      <c r="L29" s="9">
        <v>4</v>
      </c>
      <c r="M29" s="9">
        <v>7</v>
      </c>
      <c r="N29" s="9">
        <v>9</v>
      </c>
      <c r="O29" s="9">
        <v>4</v>
      </c>
      <c r="P29" s="10">
        <f t="shared" si="1"/>
        <v>44</v>
      </c>
    </row>
    <row r="30" spans="1:17" ht="12.75" customHeight="1" x14ac:dyDescent="0.2">
      <c r="A30" s="23" t="s">
        <v>71</v>
      </c>
      <c r="B30" s="23" t="s">
        <v>37</v>
      </c>
      <c r="C30" s="23" t="s">
        <v>45</v>
      </c>
      <c r="D30" s="37">
        <v>3900000</v>
      </c>
      <c r="E30" s="37">
        <v>1500000</v>
      </c>
      <c r="F30" s="40">
        <v>55</v>
      </c>
      <c r="G30" s="40">
        <v>32</v>
      </c>
      <c r="H30" s="40">
        <f t="shared" si="0"/>
        <v>87</v>
      </c>
      <c r="I30" s="9">
        <v>20</v>
      </c>
      <c r="J30" s="9">
        <v>14</v>
      </c>
      <c r="K30" s="9">
        <v>11</v>
      </c>
      <c r="L30" s="9">
        <v>5</v>
      </c>
      <c r="M30" s="9">
        <v>8</v>
      </c>
      <c r="N30" s="9">
        <v>12</v>
      </c>
      <c r="O30" s="9">
        <v>9</v>
      </c>
      <c r="P30" s="10">
        <f t="shared" si="1"/>
        <v>79</v>
      </c>
    </row>
    <row r="31" spans="1:17" ht="12.75" customHeight="1" x14ac:dyDescent="0.2">
      <c r="A31" s="23" t="s">
        <v>72</v>
      </c>
      <c r="B31" s="23" t="s">
        <v>42</v>
      </c>
      <c r="C31" s="23" t="s">
        <v>89</v>
      </c>
      <c r="D31" s="37">
        <v>5644589</v>
      </c>
      <c r="E31" s="37">
        <v>1700000</v>
      </c>
      <c r="F31" s="40">
        <v>47</v>
      </c>
      <c r="G31" s="40"/>
      <c r="H31" s="40">
        <f t="shared" si="0"/>
        <v>47</v>
      </c>
      <c r="I31" s="9">
        <v>22</v>
      </c>
      <c r="J31" s="9">
        <v>10</v>
      </c>
      <c r="K31" s="9">
        <v>11</v>
      </c>
      <c r="L31" s="9">
        <v>5</v>
      </c>
      <c r="M31" s="9">
        <v>6</v>
      </c>
      <c r="N31" s="9">
        <v>11</v>
      </c>
      <c r="O31" s="9">
        <v>8</v>
      </c>
      <c r="P31" s="10">
        <f t="shared" si="1"/>
        <v>73</v>
      </c>
    </row>
    <row r="32" spans="1:17" ht="12.75" customHeight="1" x14ac:dyDescent="0.2">
      <c r="A32" s="23" t="s">
        <v>73</v>
      </c>
      <c r="B32" s="23" t="s">
        <v>105</v>
      </c>
      <c r="C32" s="23" t="s">
        <v>90</v>
      </c>
      <c r="D32" s="37">
        <v>3655000</v>
      </c>
      <c r="E32" s="37">
        <v>1700000</v>
      </c>
      <c r="F32" s="40">
        <v>43</v>
      </c>
      <c r="G32" s="40">
        <v>34</v>
      </c>
      <c r="H32" s="40">
        <f t="shared" si="0"/>
        <v>77</v>
      </c>
      <c r="I32" s="9">
        <v>26</v>
      </c>
      <c r="J32" s="9">
        <v>10</v>
      </c>
      <c r="K32" s="9">
        <v>14</v>
      </c>
      <c r="L32" s="9">
        <v>5</v>
      </c>
      <c r="M32" s="9">
        <v>8</v>
      </c>
      <c r="N32" s="9">
        <v>13</v>
      </c>
      <c r="O32" s="9">
        <v>9</v>
      </c>
      <c r="P32" s="24">
        <f t="shared" si="1"/>
        <v>85</v>
      </c>
    </row>
    <row r="33" spans="1:16" ht="12.75" customHeight="1" x14ac:dyDescent="0.2">
      <c r="A33" s="23" t="s">
        <v>74</v>
      </c>
      <c r="B33" s="23" t="s">
        <v>106</v>
      </c>
      <c r="C33" s="23" t="s">
        <v>91</v>
      </c>
      <c r="D33" s="37">
        <v>1500000</v>
      </c>
      <c r="E33" s="37">
        <v>650000</v>
      </c>
      <c r="F33" s="40">
        <v>48</v>
      </c>
      <c r="G33" s="40">
        <v>28</v>
      </c>
      <c r="H33" s="40">
        <f t="shared" si="0"/>
        <v>76</v>
      </c>
      <c r="I33" s="9">
        <v>22</v>
      </c>
      <c r="J33" s="9">
        <v>7</v>
      </c>
      <c r="K33" s="9">
        <v>10</v>
      </c>
      <c r="L33" s="9">
        <v>5</v>
      </c>
      <c r="M33" s="9">
        <v>7</v>
      </c>
      <c r="N33" s="9">
        <v>12</v>
      </c>
      <c r="O33" s="9">
        <v>6</v>
      </c>
      <c r="P33" s="24">
        <f t="shared" si="1"/>
        <v>69</v>
      </c>
    </row>
    <row r="34" spans="1:16" ht="12.75" customHeight="1" x14ac:dyDescent="0.2">
      <c r="A34" s="23" t="s">
        <v>75</v>
      </c>
      <c r="B34" s="23" t="s">
        <v>106</v>
      </c>
      <c r="C34" s="23" t="s">
        <v>92</v>
      </c>
      <c r="D34" s="37">
        <v>3799621</v>
      </c>
      <c r="E34" s="37">
        <v>1600000</v>
      </c>
      <c r="F34" s="40">
        <v>42</v>
      </c>
      <c r="G34" s="40">
        <v>36</v>
      </c>
      <c r="H34" s="40">
        <f t="shared" si="0"/>
        <v>78</v>
      </c>
      <c r="I34" s="9">
        <v>12</v>
      </c>
      <c r="J34" s="9">
        <v>8</v>
      </c>
      <c r="K34" s="9">
        <v>6</v>
      </c>
      <c r="L34" s="9">
        <v>2</v>
      </c>
      <c r="M34" s="9">
        <v>7</v>
      </c>
      <c r="N34" s="9">
        <v>9</v>
      </c>
      <c r="O34" s="9">
        <v>6</v>
      </c>
      <c r="P34" s="24">
        <f t="shared" si="1"/>
        <v>50</v>
      </c>
    </row>
    <row r="35" spans="1:16" ht="12.75" customHeight="1" x14ac:dyDescent="0.3">
      <c r="A35" s="21"/>
      <c r="B35" s="23"/>
      <c r="C35" s="23"/>
      <c r="D35" s="26"/>
      <c r="E35" s="2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3.8" x14ac:dyDescent="0.3">
      <c r="A36" s="14"/>
      <c r="D36" s="5">
        <f>SUM(D15:D35)</f>
        <v>64624741</v>
      </c>
      <c r="E36" s="5">
        <f>SUM(E15:E35)</f>
        <v>24827240</v>
      </c>
    </row>
    <row r="37" spans="1:16" x14ac:dyDescent="0.3">
      <c r="E37" s="5"/>
      <c r="F37" s="5"/>
    </row>
  </sheetData>
  <mergeCells count="1">
    <mergeCell ref="D9:K12"/>
  </mergeCells>
  <dataValidations count="2">
    <dataValidation type="whole" showInputMessage="1" showErrorMessage="1" errorTitle="ZNOVU A LÉPE" error="To je móóóóóóc!!!!" sqref="J16:O34">
      <formula1>0</formula1>
      <formula2>15</formula2>
    </dataValidation>
    <dataValidation type="whole" allowBlank="1" showInputMessage="1" showErrorMessage="1" errorTitle="ZNOVU A LÉPE" error="To je móóóóóóc!!!!" sqref="I16:I34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hrany</vt:lpstr>
      <vt:lpstr>IH</vt:lpstr>
      <vt:lpstr>JS</vt:lpstr>
      <vt:lpstr>JK</vt:lpstr>
      <vt:lpstr>LD</vt:lpstr>
      <vt:lpstr>PB</vt:lpstr>
      <vt:lpstr>PV</vt:lpstr>
      <vt:lpstr>PM</vt:lpstr>
      <vt:lpstr>ZK</vt:lpstr>
      <vt:lpstr>hrany!Oblast_tisku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2017-02-14T16:21:08Z</dcterms:modified>
</cp:coreProperties>
</file>