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2. zasedání 1_2\"/>
    </mc:Choice>
  </mc:AlternateContent>
  <bookViews>
    <workbookView xWindow="0" yWindow="0" windowWidth="20496" windowHeight="7776"/>
  </bookViews>
  <sheets>
    <sheet name="festivaly" sheetId="1" r:id="rId1"/>
    <sheet name="JS" sheetId="2" r:id="rId2"/>
    <sheet name="JK" sheetId="3" r:id="rId3"/>
    <sheet name="LD" sheetId="4" r:id="rId4"/>
    <sheet name="PB" sheetId="5" r:id="rId5"/>
    <sheet name="PM" sheetId="6" r:id="rId6"/>
    <sheet name="ZK" sheetId="7" r:id="rId7"/>
  </sheets>
  <definedNames>
    <definedName name="_xlnm._FilterDatabase" localSheetId="0" hidden="1">festivaly!$A$18:$AA$18</definedName>
    <definedName name="_xlnm.Print_Area" localSheetId="0">festivaly!$A$1:$R$51</definedName>
  </definedNames>
  <calcPr calcId="162913"/>
</workbook>
</file>

<file path=xl/calcChain.xml><?xml version="1.0" encoding="utf-8"?>
<calcChain xmlns="http://schemas.openxmlformats.org/spreadsheetml/2006/main">
  <c r="E48" i="7" l="1"/>
  <c r="P47" i="7"/>
  <c r="H47" i="7"/>
  <c r="P46" i="7"/>
  <c r="H46" i="7"/>
  <c r="P45" i="7"/>
  <c r="H45" i="7"/>
  <c r="P44" i="7"/>
  <c r="H44" i="7"/>
  <c r="P43" i="7"/>
  <c r="H43" i="7"/>
  <c r="P42" i="7"/>
  <c r="H42" i="7"/>
  <c r="P41" i="7"/>
  <c r="H41" i="7"/>
  <c r="P40" i="7"/>
  <c r="H40" i="7"/>
  <c r="P39" i="7"/>
  <c r="H39" i="7"/>
  <c r="P38" i="7"/>
  <c r="H38" i="7"/>
  <c r="P37" i="7"/>
  <c r="H37" i="7"/>
  <c r="P36" i="7"/>
  <c r="H36" i="7"/>
  <c r="P35" i="7"/>
  <c r="H35" i="7"/>
  <c r="P34" i="7"/>
  <c r="H34" i="7"/>
  <c r="P33" i="7"/>
  <c r="H33" i="7"/>
  <c r="P32" i="7"/>
  <c r="H32" i="7"/>
  <c r="P31" i="7"/>
  <c r="H31" i="7"/>
  <c r="P30" i="7"/>
  <c r="H30" i="7"/>
  <c r="P29" i="7"/>
  <c r="H29" i="7"/>
  <c r="P28" i="7"/>
  <c r="H28" i="7"/>
  <c r="P27" i="7"/>
  <c r="H27" i="7"/>
  <c r="P26" i="7"/>
  <c r="H26" i="7"/>
  <c r="P25" i="7"/>
  <c r="H25" i="7"/>
  <c r="P24" i="7"/>
  <c r="H24" i="7"/>
  <c r="P23" i="7"/>
  <c r="H23" i="7"/>
  <c r="P22" i="7"/>
  <c r="H22" i="7"/>
  <c r="P21" i="7"/>
  <c r="H21" i="7"/>
  <c r="P20" i="7"/>
  <c r="H20" i="7"/>
  <c r="E48" i="6"/>
  <c r="P47" i="6"/>
  <c r="H47" i="6"/>
  <c r="P46" i="6"/>
  <c r="H46" i="6"/>
  <c r="P45" i="6"/>
  <c r="H45" i="6"/>
  <c r="P44" i="6"/>
  <c r="H44" i="6"/>
  <c r="P43" i="6"/>
  <c r="H43" i="6"/>
  <c r="P42" i="6"/>
  <c r="H42" i="6"/>
  <c r="P41" i="6"/>
  <c r="H41" i="6"/>
  <c r="P40" i="6"/>
  <c r="H40" i="6"/>
  <c r="P39" i="6"/>
  <c r="H39" i="6"/>
  <c r="P38" i="6"/>
  <c r="H38" i="6"/>
  <c r="P37" i="6"/>
  <c r="H37" i="6"/>
  <c r="P36" i="6"/>
  <c r="H36" i="6"/>
  <c r="P35" i="6"/>
  <c r="H35" i="6"/>
  <c r="P34" i="6"/>
  <c r="H34" i="6"/>
  <c r="P33" i="6"/>
  <c r="H33" i="6"/>
  <c r="P32" i="6"/>
  <c r="H32" i="6"/>
  <c r="P31" i="6"/>
  <c r="H31" i="6"/>
  <c r="P30" i="6"/>
  <c r="H30" i="6"/>
  <c r="P29" i="6"/>
  <c r="H29" i="6"/>
  <c r="P28" i="6"/>
  <c r="H28" i="6"/>
  <c r="P27" i="6"/>
  <c r="H27" i="6"/>
  <c r="P26" i="6"/>
  <c r="H26" i="6"/>
  <c r="P25" i="6"/>
  <c r="H25" i="6"/>
  <c r="P24" i="6"/>
  <c r="H24" i="6"/>
  <c r="P23" i="6"/>
  <c r="H23" i="6"/>
  <c r="P22" i="6"/>
  <c r="H22" i="6"/>
  <c r="P21" i="6"/>
  <c r="H21" i="6"/>
  <c r="P20" i="6"/>
  <c r="H20" i="6"/>
  <c r="E48" i="5"/>
  <c r="P47" i="5"/>
  <c r="H47" i="5"/>
  <c r="P46" i="5"/>
  <c r="H46" i="5"/>
  <c r="P45" i="5"/>
  <c r="H45" i="5"/>
  <c r="P44" i="5"/>
  <c r="H44" i="5"/>
  <c r="P43" i="5"/>
  <c r="H43" i="5"/>
  <c r="P42" i="5"/>
  <c r="H42" i="5"/>
  <c r="P41" i="5"/>
  <c r="H41" i="5"/>
  <c r="P40" i="5"/>
  <c r="H40" i="5"/>
  <c r="P39" i="5"/>
  <c r="H39" i="5"/>
  <c r="P38" i="5"/>
  <c r="H38" i="5"/>
  <c r="P37" i="5"/>
  <c r="H37" i="5"/>
  <c r="P36" i="5"/>
  <c r="H36" i="5"/>
  <c r="P35" i="5"/>
  <c r="H35" i="5"/>
  <c r="P34" i="5"/>
  <c r="H34" i="5"/>
  <c r="P33" i="5"/>
  <c r="H33" i="5"/>
  <c r="P32" i="5"/>
  <c r="H32" i="5"/>
  <c r="P31" i="5"/>
  <c r="H31" i="5"/>
  <c r="P30" i="5"/>
  <c r="H30" i="5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E48" i="4"/>
  <c r="P47" i="4"/>
  <c r="H47" i="4"/>
  <c r="P46" i="4"/>
  <c r="H46" i="4"/>
  <c r="P45" i="4"/>
  <c r="H45" i="4"/>
  <c r="P44" i="4"/>
  <c r="H44" i="4"/>
  <c r="P43" i="4"/>
  <c r="H43" i="4"/>
  <c r="P42" i="4"/>
  <c r="H42" i="4"/>
  <c r="P41" i="4"/>
  <c r="H41" i="4"/>
  <c r="P40" i="4"/>
  <c r="H40" i="4"/>
  <c r="P39" i="4"/>
  <c r="H39" i="4"/>
  <c r="P38" i="4"/>
  <c r="H38" i="4"/>
  <c r="P37" i="4"/>
  <c r="H37" i="4"/>
  <c r="P36" i="4"/>
  <c r="H36" i="4"/>
  <c r="P35" i="4"/>
  <c r="H35" i="4"/>
  <c r="P34" i="4"/>
  <c r="H34" i="4"/>
  <c r="P33" i="4"/>
  <c r="H33" i="4"/>
  <c r="P32" i="4"/>
  <c r="H32" i="4"/>
  <c r="P31" i="4"/>
  <c r="H31" i="4"/>
  <c r="P30" i="4"/>
  <c r="H30" i="4"/>
  <c r="P29" i="4"/>
  <c r="H29" i="4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P21" i="4"/>
  <c r="H21" i="4"/>
  <c r="P20" i="4"/>
  <c r="H20" i="4"/>
  <c r="E48" i="3"/>
  <c r="P47" i="3"/>
  <c r="H47" i="3"/>
  <c r="P46" i="3"/>
  <c r="H46" i="3"/>
  <c r="P45" i="3"/>
  <c r="H45" i="3"/>
  <c r="P44" i="3"/>
  <c r="H44" i="3"/>
  <c r="P43" i="3"/>
  <c r="H43" i="3"/>
  <c r="P42" i="3"/>
  <c r="H42" i="3"/>
  <c r="P41" i="3"/>
  <c r="H41" i="3"/>
  <c r="P40" i="3"/>
  <c r="H40" i="3"/>
  <c r="P39" i="3"/>
  <c r="H39" i="3"/>
  <c r="P38" i="3"/>
  <c r="H38" i="3"/>
  <c r="P37" i="3"/>
  <c r="H37" i="3"/>
  <c r="P36" i="3"/>
  <c r="H36" i="3"/>
  <c r="P35" i="3"/>
  <c r="H35" i="3"/>
  <c r="P34" i="3"/>
  <c r="H34" i="3"/>
  <c r="P33" i="3"/>
  <c r="H33" i="3"/>
  <c r="P32" i="3"/>
  <c r="H32" i="3"/>
  <c r="P31" i="3"/>
  <c r="H31" i="3"/>
  <c r="P30" i="3"/>
  <c r="H30" i="3"/>
  <c r="P29" i="3"/>
  <c r="H29" i="3"/>
  <c r="P28" i="3"/>
  <c r="H28" i="3"/>
  <c r="P27" i="3"/>
  <c r="H27" i="3"/>
  <c r="P26" i="3"/>
  <c r="H26" i="3"/>
  <c r="P25" i="3"/>
  <c r="H25" i="3"/>
  <c r="P24" i="3"/>
  <c r="H24" i="3"/>
  <c r="P23" i="3"/>
  <c r="H23" i="3"/>
  <c r="P22" i="3"/>
  <c r="H22" i="3"/>
  <c r="P21" i="3"/>
  <c r="H21" i="3"/>
  <c r="P20" i="3"/>
  <c r="H20" i="3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20" i="2"/>
  <c r="E48" i="2"/>
  <c r="H27" i="2"/>
  <c r="H26" i="2"/>
  <c r="H25" i="2"/>
  <c r="H35" i="2"/>
  <c r="H43" i="2"/>
  <c r="H40" i="2"/>
  <c r="H38" i="2"/>
  <c r="H44" i="2"/>
  <c r="H21" i="2"/>
  <c r="H22" i="2"/>
  <c r="H45" i="2"/>
  <c r="H46" i="2"/>
  <c r="H23" i="2"/>
  <c r="H30" i="2"/>
  <c r="H39" i="2"/>
  <c r="H33" i="2"/>
  <c r="H36" i="2"/>
  <c r="H29" i="2"/>
  <c r="H24" i="2"/>
  <c r="H20" i="2"/>
  <c r="H41" i="2"/>
  <c r="H32" i="2"/>
  <c r="H31" i="2"/>
  <c r="H42" i="2"/>
  <c r="H47" i="2"/>
  <c r="H37" i="2"/>
  <c r="H34" i="2"/>
  <c r="H28" i="2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20" i="1"/>
  <c r="H28" i="1" l="1"/>
  <c r="H39" i="1"/>
  <c r="H38" i="1"/>
  <c r="H35" i="1"/>
  <c r="H29" i="1"/>
  <c r="H45" i="1"/>
  <c r="H46" i="1"/>
  <c r="H47" i="1"/>
  <c r="H20" i="1"/>
  <c r="H30" i="1"/>
  <c r="H34" i="1"/>
  <c r="H25" i="1"/>
  <c r="H26" i="1"/>
  <c r="H32" i="1"/>
  <c r="H21" i="1"/>
  <c r="H44" i="1"/>
  <c r="H31" i="1"/>
  <c r="H22" i="1"/>
  <c r="H41" i="1"/>
  <c r="H33" i="1"/>
  <c r="H42" i="1"/>
  <c r="H27" i="1"/>
  <c r="H24" i="1"/>
  <c r="H43" i="1"/>
  <c r="H40" i="1"/>
  <c r="H37" i="1"/>
  <c r="H36" i="1"/>
  <c r="H23" i="1"/>
  <c r="Q48" i="1" l="1"/>
  <c r="Q49" i="1" s="1"/>
  <c r="E48" i="1" l="1"/>
</calcChain>
</file>

<file path=xl/sharedStrings.xml><?xml version="1.0" encoding="utf-8"?>
<sst xmlns="http://schemas.openxmlformats.org/spreadsheetml/2006/main" count="998" uniqueCount="139">
  <si>
    <t>Výzva je určena na</t>
  </si>
  <si>
    <t>4. podporu festivalů, které nemají pouze zajišťovat kulturní dění v daném místě, ale mají přesah a význam pro kinematografii a filmový průmysl.</t>
  </si>
  <si>
    <t>evidenční číslo projektu</t>
  </si>
  <si>
    <t>název projektu</t>
  </si>
  <si>
    <t>název žadatele</t>
  </si>
  <si>
    <t>celkový rozpočet projektu</t>
  </si>
  <si>
    <t>požadovaná podpora</t>
  </si>
  <si>
    <t>body expert O</t>
  </si>
  <si>
    <t>body expert E</t>
  </si>
  <si>
    <t>body experti celkem</t>
  </si>
  <si>
    <t>Dramaturgická a programová kvalita projektu</t>
  </si>
  <si>
    <t>Personální zajištění díla nebo projektu</t>
  </si>
  <si>
    <t>Přínos a význam pro českou a evropskou kinematografii</t>
  </si>
  <si>
    <t>Žádost: úplnost a srozumitelnost požadovaných údajů</t>
  </si>
  <si>
    <t>Rozpočet a finanční plán</t>
  </si>
  <si>
    <t>Realizační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</si>
  <si>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</si>
  <si>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</si>
  <si>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</si>
  <si>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</si>
  <si>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</si>
  <si>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</si>
  <si>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</si>
  <si>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</si>
  <si>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</si>
  <si>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</si>
  <si>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</si>
  <si>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</si>
  <si>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</si>
  <si>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</si>
  <si>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1.  podporu festivalů s národním a mezinárodním významem z hlediska přínosu a významu jeho dramaturgie</t>
  </si>
  <si>
    <t>Dotační okruh: 9. filmový festival a přehlídka v oblasti kinematografie</t>
  </si>
  <si>
    <t>Forma podpory: dotace</t>
  </si>
  <si>
    <t xml:space="preserve">2. podporu festivalů, jejichž dramaturgie je postavena na širších základech, než je pouze výběr dle formálních kritérií jako země původu (přehlídka konkrétní </t>
  </si>
  <si>
    <t>Max. podíl dotace na celkových nákladech</t>
  </si>
  <si>
    <t>zbývá</t>
  </si>
  <si>
    <t xml:space="preserve">    národní kinematografie),  autor (filmy konkrétního režiséra) nebo žánr (komedie, horor) </t>
  </si>
  <si>
    <t>3. podporu festivalů doplněných o odborné doprovodné programy (přednášky, workshopy, diskuze s autory či odborníky, master class, industry program apod.)</t>
  </si>
  <si>
    <t>6. podporu festivalů, které jsou co nejvíce ukotveny v mezinárodním prostředí</t>
  </si>
  <si>
    <t>5. podpora festivalů s takovou programovou nabídkou, která není dostupná v běžné české distribuci</t>
  </si>
  <si>
    <t>žadatel forma podpory</t>
  </si>
  <si>
    <t>Název výzvy: Filmové festivaly a přehlídky konané od 1. ledna 2017 do 31. prosince 2017</t>
  </si>
  <si>
    <t>Filmové festivaly a přehlídky konané od 1.ledna 2017 do 31. prosince 2017</t>
  </si>
  <si>
    <t>Evidenční číslo výzvy: 2016-9-1-30</t>
  </si>
  <si>
    <t>Lhůta pro podávání žádostí: od 21. října 2016  do 21. listopadu 2016</t>
  </si>
  <si>
    <t>Finanční alokace: 22 000 000 Kč</t>
  </si>
  <si>
    <t>Lhůta pro dokončení projektu: dle žádosti, nejpozději však do 31.1.2019</t>
  </si>
  <si>
    <t>1.       podpora festivalů a přehlídek jako alternativní distribuce uměleckých filmů</t>
  </si>
  <si>
    <t>2.       kultivace filmového diváka</t>
  </si>
  <si>
    <t>3.       podpora rozvoje kinematografie prostřednictvím industry programu</t>
  </si>
  <si>
    <t>4.       zapojení české kinematografie a českých filmových festivalů a přehlídek do evropského a světového prostředí</t>
  </si>
  <si>
    <t>1501/2016</t>
  </si>
  <si>
    <t>12. Festival krátkých filmů Praha</t>
  </si>
  <si>
    <t>dotace</t>
  </si>
  <si>
    <t>ne</t>
  </si>
  <si>
    <t>1503/2016</t>
  </si>
  <si>
    <t>1504/2016</t>
  </si>
  <si>
    <t>1505/2016</t>
  </si>
  <si>
    <t>1506/2016</t>
  </si>
  <si>
    <t>1508/2016</t>
  </si>
  <si>
    <t>1509/2016</t>
  </si>
  <si>
    <t xml:space="preserve">1511/2016 </t>
  </si>
  <si>
    <t>1514/2016</t>
  </si>
  <si>
    <t>1515/2016</t>
  </si>
  <si>
    <t>1516/2016</t>
  </si>
  <si>
    <t xml:space="preserve">1517/2016 </t>
  </si>
  <si>
    <t>1518/2016</t>
  </si>
  <si>
    <t xml:space="preserve">1522/2016 </t>
  </si>
  <si>
    <t>1523/2016</t>
  </si>
  <si>
    <t>1533/2016</t>
  </si>
  <si>
    <t xml:space="preserve">1534/2016 </t>
  </si>
  <si>
    <t>1536/2016</t>
  </si>
  <si>
    <t>1538/2016</t>
  </si>
  <si>
    <t>1539/2016</t>
  </si>
  <si>
    <t xml:space="preserve">1540/2016 </t>
  </si>
  <si>
    <t>1541/2016</t>
  </si>
  <si>
    <t>1542/2016</t>
  </si>
  <si>
    <t>1545/2016</t>
  </si>
  <si>
    <t>1546/2016</t>
  </si>
  <si>
    <t>1547/2016</t>
  </si>
  <si>
    <t>1548/2016</t>
  </si>
  <si>
    <t>1549/2016</t>
  </si>
  <si>
    <t>Mezinárodní festival outdoorových filmů-15.ročník 2017</t>
  </si>
  <si>
    <t>KRRR! 70MM FILM FEST KRNOV 2017</t>
  </si>
  <si>
    <t>9.MFF Ostrava Kamera Oko</t>
  </si>
  <si>
    <t>24. Dny evropského filmu</t>
  </si>
  <si>
    <t>Rozšíření MFF Ekofilm 2017</t>
  </si>
  <si>
    <t>CINEFEM Praha: Mezinárodní festival ženských filmů</t>
  </si>
  <si>
    <t>8. FESTIVAL EVROPSKÝCH FILMOVÝCH ÚSMĚVU (FEFÚ)</t>
  </si>
  <si>
    <t>Anifilm 2017, mezinárodní festival animovaných filmů, Třeboň</t>
  </si>
  <si>
    <t>JUNIORFEST 2017</t>
  </si>
  <si>
    <t>Slavonice Fest 2017</t>
  </si>
  <si>
    <t>57. ZLÍN FILM FESTIVAL - Mezinárodní festival filmů pro děti a mládež ve Zlíně</t>
  </si>
  <si>
    <t>Kino na hranici - Kino na Granicy 2017</t>
  </si>
  <si>
    <t>24. Mezinárodní filmový festival Praha - FEBIOFEST 2017</t>
  </si>
  <si>
    <t>21. Mezinárodní festival dokumentárních filmů Ji.hlava 2017</t>
  </si>
  <si>
    <t>Mezinárodní festival filmové hudby a multimédií SOUNDTRACK PODĚBRADY</t>
  </si>
  <si>
    <t>Malé oči 2017</t>
  </si>
  <si>
    <t>19.ročník Mezinárodního festivalu dokumentárních filmů o lidských právech Jeden svět</t>
  </si>
  <si>
    <t>Festival Be2Can 2017</t>
  </si>
  <si>
    <t>FAMUFEST 2017</t>
  </si>
  <si>
    <t>UK/UH: Dny britského filmu a kultury 2017</t>
  </si>
  <si>
    <t>52. ročník Mezinárodního festivalu populárně-vědeckých filmů Academia Film Olomouc (AFO 2017)</t>
  </si>
  <si>
    <t>PAF 2017 - Přehlídka filmové animace a současného umění</t>
  </si>
  <si>
    <t>RECFEST</t>
  </si>
  <si>
    <t>Marienbad Film Festival. 2.ročník mezinárodního filmového festivalu v Mariánských Lázních</t>
  </si>
  <si>
    <t>Brněnská 16, 58.ročník mezinárodního filmového festivalu</t>
  </si>
  <si>
    <t>Finále Plzeň</t>
  </si>
  <si>
    <t>43. Letní filmová škola Uherské Hradiště</t>
  </si>
  <si>
    <t>Film Servis Festival Karlovy Vary</t>
  </si>
  <si>
    <t>OUTDOOR FILMS,</t>
  </si>
  <si>
    <t>Městské informační a kulturní středisko Krnov</t>
  </si>
  <si>
    <t>Kamera Oko,</t>
  </si>
  <si>
    <t>EUROFILMFEST,</t>
  </si>
  <si>
    <t>Key promotion,</t>
  </si>
  <si>
    <t>ViaLain Events,</t>
  </si>
  <si>
    <t>Golem Film,</t>
  </si>
  <si>
    <t>Občanské sdružení pro podporu animovaného filmu,</t>
  </si>
  <si>
    <t>JUNIORFEST,</t>
  </si>
  <si>
    <t>Filmová a televizní společnost Total HelpArt T.H.A.,</t>
  </si>
  <si>
    <t>FILMFEST,</t>
  </si>
  <si>
    <t>EducationTalentCulture,</t>
  </si>
  <si>
    <t>FEBIOFEST,</t>
  </si>
  <si>
    <t>DOC.DREAM services,</t>
  </si>
  <si>
    <t>Soundtrack Festival,</t>
  </si>
  <si>
    <t>Pro-OKO,</t>
  </si>
  <si>
    <t>Člověk v tísni,</t>
  </si>
  <si>
    <t>Film Europe,</t>
  </si>
  <si>
    <t>Akademie múzických umění v Praze</t>
  </si>
  <si>
    <t>Městská kina Uherské Hradiště,</t>
  </si>
  <si>
    <t>Univerzita Palackého v Olomouci</t>
  </si>
  <si>
    <t>PAF,</t>
  </si>
  <si>
    <t>Univerzita Tomáše Bati ve Zlíně</t>
  </si>
  <si>
    <t>Marienbad Film,</t>
  </si>
  <si>
    <t>Turistické informační centrum města Brna</t>
  </si>
  <si>
    <t>Film Servis Plzeň,</t>
  </si>
  <si>
    <t xml:space="preserve">Asociace českých filmových klubů, </t>
  </si>
  <si>
    <t xml:space="preserve">dotace </t>
  </si>
  <si>
    <t>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</si>
</sst>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9.5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Verdana"/>
      <family val="2"/>
      <charset val="238"/>
    </font>
    <font>
      <b/>
      <sz val="9.5"/>
      <name val="Arial"/>
      <family val="2"/>
      <charset val="238"/>
    </font>
    <font>
      <b/>
      <sz val="9.5"/>
      <color indexed="8"/>
      <name val="Arial"/>
      <family val="2"/>
      <charset val="238"/>
    </font>
    <font>
      <sz val="9.5"/>
      <color indexed="8"/>
      <name val="Arial"/>
      <family val="2"/>
      <charset val="238"/>
    </font>
    <font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rgb="FFFF0000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11"/>
      <color indexed="8"/>
      <name val="Calibri"/>
      <family val="2"/>
      <charset val="238"/>
    </font>
    <font>
      <sz val="9.5"/>
      <color rgb="FF33333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</borders>
  <cellStyleXfs count="8">
    <xf numFmtId="0" fontId="0" fillId="0" borderId="0"/>
    <xf numFmtId="0" fontId="2" fillId="0" borderId="0"/>
    <xf numFmtId="0" fontId="3" fillId="0" borderId="0" applyNumberFormat="0" applyFill="0" applyBorder="0" applyProtection="0">
      <alignment vertical="top" wrapText="1"/>
    </xf>
    <xf numFmtId="9" fontId="11" fillId="0" borderId="0" applyFont="0" applyFill="0" applyBorder="0" applyAlignment="0" applyProtection="0"/>
    <xf numFmtId="0" fontId="13" fillId="0" borderId="0" applyFill="0" applyProtection="0"/>
    <xf numFmtId="0" fontId="2" fillId="0" borderId="0" applyFill="0" applyProtection="0"/>
    <xf numFmtId="0" fontId="2" fillId="0" borderId="0" applyFill="0" applyProtection="0"/>
    <xf numFmtId="0" fontId="2" fillId="0" borderId="0" applyFill="0" applyProtection="0"/>
  </cellStyleXfs>
  <cellXfs count="48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49" fontId="8" fillId="2" borderId="0" xfId="0" applyNumberFormat="1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3" fontId="6" fillId="2" borderId="1" xfId="0" applyNumberFormat="1" applyFont="1" applyFill="1" applyBorder="1" applyAlignment="1">
      <alignment horizontal="left" vertical="top"/>
    </xf>
    <xf numFmtId="14" fontId="6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horizontal="left" vertical="top"/>
    </xf>
    <xf numFmtId="9" fontId="1" fillId="2" borderId="1" xfId="0" applyNumberFormat="1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1" fontId="1" fillId="2" borderId="1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9" fontId="7" fillId="2" borderId="0" xfId="0" applyNumberFormat="1" applyFont="1" applyFill="1" applyBorder="1" applyAlignment="1">
      <alignment horizontal="left" vertical="top"/>
    </xf>
    <xf numFmtId="10" fontId="7" fillId="2" borderId="0" xfId="0" applyNumberFormat="1" applyFont="1" applyFill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12" fillId="2" borderId="0" xfId="0" applyFont="1" applyFill="1" applyBorder="1" applyAlignment="1">
      <alignment horizontal="left" vertical="top"/>
    </xf>
    <xf numFmtId="9" fontId="1" fillId="2" borderId="1" xfId="3" applyNumberFormat="1" applyFont="1" applyFill="1" applyBorder="1" applyAlignment="1">
      <alignment horizontal="left" vertical="top"/>
    </xf>
    <xf numFmtId="3" fontId="6" fillId="2" borderId="3" xfId="0" applyNumberFormat="1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9" fontId="6" fillId="2" borderId="3" xfId="0" applyNumberFormat="1" applyFont="1" applyFill="1" applyBorder="1" applyAlignment="1">
      <alignment horizontal="left" vertical="top" wrapText="1"/>
    </xf>
    <xf numFmtId="14" fontId="6" fillId="2" borderId="3" xfId="0" applyNumberFormat="1" applyFont="1" applyFill="1" applyBorder="1" applyAlignment="1">
      <alignment horizontal="left" vertical="top" wrapText="1"/>
    </xf>
    <xf numFmtId="0" fontId="7" fillId="0" borderId="1" xfId="4" applyFont="1" applyFill="1" applyBorder="1" applyAlignment="1">
      <alignment wrapText="1"/>
    </xf>
    <xf numFmtId="3" fontId="6" fillId="0" borderId="1" xfId="4" applyNumberFormat="1" applyFont="1" applyFill="1" applyBorder="1"/>
    <xf numFmtId="0" fontId="6" fillId="0" borderId="1" xfId="4" applyFont="1" applyFill="1" applyBorder="1" applyAlignment="1">
      <alignment horizontal="left"/>
    </xf>
    <xf numFmtId="3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4" applyFont="1" applyFill="1" applyBorder="1" applyAlignment="1">
      <alignment horizontal="center"/>
    </xf>
    <xf numFmtId="9" fontId="6" fillId="0" borderId="1" xfId="4" applyNumberFormat="1" applyFont="1" applyFill="1" applyBorder="1" applyAlignment="1">
      <alignment horizontal="center"/>
    </xf>
    <xf numFmtId="14" fontId="6" fillId="0" borderId="1" xfId="4" applyNumberFormat="1" applyFont="1" applyFill="1" applyBorder="1" applyAlignment="1">
      <alignment horizontal="center"/>
    </xf>
    <xf numFmtId="3" fontId="7" fillId="2" borderId="1" xfId="0" applyNumberFormat="1" applyFont="1" applyFill="1" applyBorder="1" applyAlignment="1">
      <alignment horizontal="left" vertical="top"/>
    </xf>
    <xf numFmtId="0" fontId="1" fillId="2" borderId="1" xfId="0" applyNumberFormat="1" applyFont="1" applyFill="1" applyBorder="1" applyAlignment="1">
      <alignment horizontal="left" vertical="top"/>
    </xf>
    <xf numFmtId="3" fontId="5" fillId="2" borderId="1" xfId="0" applyNumberFormat="1" applyFont="1" applyFill="1" applyBorder="1" applyAlignment="1">
      <alignment horizontal="left" vertical="top"/>
    </xf>
    <xf numFmtId="9" fontId="7" fillId="2" borderId="1" xfId="0" applyNumberFormat="1" applyFont="1" applyFill="1" applyBorder="1" applyAlignment="1">
      <alignment horizontal="left" vertical="top"/>
    </xf>
    <xf numFmtId="0" fontId="14" fillId="0" borderId="1" xfId="0" applyFont="1" applyBorder="1"/>
    <xf numFmtId="0" fontId="6" fillId="0" borderId="1" xfId="4" applyFont="1" applyFill="1" applyBorder="1" applyAlignment="1">
      <alignment wrapText="1"/>
    </xf>
    <xf numFmtId="0" fontId="2" fillId="0" borderId="0" xfId="7" applyFill="1" applyProtection="1"/>
  </cellXfs>
  <cellStyles count="8">
    <cellStyle name="Excel Built-in Normal" xfId="1"/>
    <cellStyle name="Normální" xfId="0" builtinId="0"/>
    <cellStyle name="normální 2" xfId="2"/>
    <cellStyle name="Normální 3" xfId="4"/>
    <cellStyle name="Normální 4" xfId="5"/>
    <cellStyle name="Normální 5" xfId="6"/>
    <cellStyle name="Normální 6" xfId="7"/>
    <cellStyle name="Procent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9"/>
  <sheetViews>
    <sheetView tabSelected="1" zoomScale="70" zoomScaleNormal="70" workbookViewId="0">
      <selection activeCell="A15" sqref="A1:XFD1048576"/>
    </sheetView>
  </sheetViews>
  <sheetFormatPr defaultColWidth="9.109375" defaultRowHeight="12" x14ac:dyDescent="0.3"/>
  <cols>
    <col min="1" max="1" width="10.5546875" style="3" customWidth="1"/>
    <col min="2" max="2" width="31" style="3" customWidth="1"/>
    <col min="3" max="3" width="40.109375" style="3" customWidth="1"/>
    <col min="4" max="4" width="12.44140625" style="3" customWidth="1"/>
    <col min="5" max="5" width="12.6640625" style="3" customWidth="1"/>
    <col min="6" max="7" width="8.5546875" style="3" customWidth="1"/>
    <col min="8" max="8" width="8.44140625" style="3" customWidth="1"/>
    <col min="9" max="16" width="9.109375" style="3" customWidth="1"/>
    <col min="17" max="17" width="13.109375" style="3" bestFit="1" customWidth="1"/>
    <col min="18" max="18" width="12" style="3" customWidth="1"/>
    <col min="19" max="20" width="9.109375" style="3" customWidth="1"/>
    <col min="21" max="22" width="9.109375" style="3"/>
    <col min="23" max="23" width="12.6640625" style="3" customWidth="1"/>
    <col min="24" max="24" width="12.5546875" style="3" bestFit="1" customWidth="1"/>
    <col min="25" max="25" width="12.5546875" style="15" bestFit="1" customWidth="1"/>
    <col min="26" max="16384" width="9.109375" style="3"/>
  </cols>
  <sheetData>
    <row r="1" spans="1:25" s="1" customFormat="1" ht="43.5" customHeight="1" x14ac:dyDescent="0.3">
      <c r="A1" s="24" t="s">
        <v>42</v>
      </c>
    </row>
    <row r="2" spans="1:25" x14ac:dyDescent="0.3">
      <c r="A2" s="2" t="s">
        <v>43</v>
      </c>
      <c r="D2" s="4" t="s">
        <v>47</v>
      </c>
      <c r="Y2" s="3"/>
    </row>
    <row r="3" spans="1:25" x14ac:dyDescent="0.3">
      <c r="A3" s="2" t="s">
        <v>31</v>
      </c>
      <c r="B3" s="2"/>
      <c r="C3" s="2"/>
      <c r="D3" s="4" t="s">
        <v>48</v>
      </c>
      <c r="H3" s="2"/>
      <c r="I3" s="2"/>
      <c r="J3" s="2"/>
      <c r="K3" s="2"/>
      <c r="U3" s="2"/>
      <c r="Y3" s="3"/>
    </row>
    <row r="4" spans="1:25" x14ac:dyDescent="0.3">
      <c r="A4" s="2" t="s">
        <v>41</v>
      </c>
      <c r="B4" s="2"/>
      <c r="C4" s="2"/>
      <c r="D4" s="4" t="s">
        <v>49</v>
      </c>
      <c r="H4" s="2"/>
      <c r="I4" s="2"/>
      <c r="J4" s="2"/>
      <c r="K4" s="2"/>
      <c r="U4" s="2"/>
      <c r="Y4" s="3"/>
    </row>
    <row r="5" spans="1:25" x14ac:dyDescent="0.3">
      <c r="A5" s="2" t="s">
        <v>44</v>
      </c>
      <c r="B5" s="2"/>
      <c r="C5" s="2"/>
      <c r="D5" s="4" t="s">
        <v>50</v>
      </c>
      <c r="H5" s="2"/>
      <c r="I5" s="2"/>
      <c r="J5" s="2"/>
      <c r="K5" s="2"/>
      <c r="U5" s="2"/>
      <c r="Y5" s="3"/>
    </row>
    <row r="6" spans="1:25" x14ac:dyDescent="0.3">
      <c r="A6" s="2" t="s">
        <v>45</v>
      </c>
      <c r="B6" s="2"/>
      <c r="C6" s="2"/>
      <c r="D6" s="4"/>
      <c r="H6" s="2"/>
      <c r="I6" s="2"/>
      <c r="J6" s="2"/>
      <c r="K6" s="2"/>
      <c r="U6" s="2"/>
      <c r="Y6" s="3"/>
    </row>
    <row r="7" spans="1:25" x14ac:dyDescent="0.3">
      <c r="A7" s="2" t="s">
        <v>46</v>
      </c>
      <c r="B7" s="2"/>
      <c r="C7" s="2"/>
      <c r="D7" s="4"/>
      <c r="H7" s="2"/>
      <c r="I7" s="2"/>
      <c r="J7" s="2"/>
      <c r="K7" s="2"/>
      <c r="U7" s="2"/>
      <c r="Y7" s="3"/>
    </row>
    <row r="8" spans="1:25" x14ac:dyDescent="0.3">
      <c r="A8" s="2" t="s">
        <v>32</v>
      </c>
      <c r="B8" s="2"/>
      <c r="C8" s="2"/>
      <c r="D8" s="4" t="s">
        <v>0</v>
      </c>
      <c r="H8" s="2"/>
      <c r="I8" s="2"/>
      <c r="J8" s="2"/>
      <c r="K8" s="2"/>
      <c r="U8" s="2"/>
      <c r="Y8" s="3"/>
    </row>
    <row r="9" spans="1:25" x14ac:dyDescent="0.3">
      <c r="B9" s="2"/>
      <c r="C9" s="2"/>
      <c r="D9" s="4" t="s">
        <v>30</v>
      </c>
      <c r="H9" s="2"/>
      <c r="I9" s="2"/>
      <c r="J9" s="2"/>
      <c r="K9" s="2"/>
      <c r="U9" s="2"/>
      <c r="Y9" s="3"/>
    </row>
    <row r="10" spans="1:25" x14ac:dyDescent="0.3">
      <c r="A10" s="2"/>
      <c r="B10" s="2"/>
      <c r="C10" s="2"/>
      <c r="D10" s="4" t="s">
        <v>33</v>
      </c>
      <c r="H10" s="2"/>
      <c r="I10" s="2"/>
      <c r="J10" s="2"/>
      <c r="K10" s="2"/>
      <c r="U10" s="2"/>
      <c r="Y10" s="3"/>
    </row>
    <row r="11" spans="1:25" x14ac:dyDescent="0.3">
      <c r="A11" s="2"/>
      <c r="B11" s="2"/>
      <c r="C11" s="2"/>
      <c r="D11" s="4" t="s">
        <v>36</v>
      </c>
      <c r="H11" s="2"/>
      <c r="I11" s="2"/>
      <c r="J11" s="2"/>
      <c r="K11" s="2"/>
      <c r="U11" s="2"/>
      <c r="Y11" s="3"/>
    </row>
    <row r="12" spans="1:25" x14ac:dyDescent="0.3">
      <c r="A12" s="2"/>
      <c r="B12" s="2"/>
      <c r="C12" s="2"/>
      <c r="D12" s="4" t="s">
        <v>37</v>
      </c>
      <c r="H12" s="2"/>
      <c r="I12" s="2"/>
      <c r="J12" s="2"/>
      <c r="K12" s="2"/>
      <c r="U12" s="2"/>
      <c r="Y12" s="3"/>
    </row>
    <row r="13" spans="1:25" x14ac:dyDescent="0.3">
      <c r="A13" s="2"/>
      <c r="B13" s="2"/>
      <c r="C13" s="2"/>
      <c r="D13" s="4" t="s">
        <v>1</v>
      </c>
      <c r="H13" s="2"/>
      <c r="I13" s="2"/>
      <c r="J13" s="2"/>
      <c r="K13" s="2"/>
      <c r="U13" s="2"/>
      <c r="Y13" s="3"/>
    </row>
    <row r="14" spans="1:25" x14ac:dyDescent="0.3">
      <c r="A14" s="2"/>
      <c r="B14" s="2"/>
      <c r="C14" s="2"/>
      <c r="D14" s="4" t="s">
        <v>39</v>
      </c>
      <c r="H14" s="2"/>
      <c r="I14" s="2"/>
      <c r="J14" s="2"/>
      <c r="K14" s="2"/>
      <c r="U14" s="2"/>
      <c r="Y14" s="3"/>
    </row>
    <row r="15" spans="1:25" x14ac:dyDescent="0.3">
      <c r="A15" s="2"/>
      <c r="B15" s="2"/>
      <c r="C15" s="2"/>
      <c r="D15" s="4" t="s">
        <v>38</v>
      </c>
      <c r="H15" s="2"/>
      <c r="I15" s="2"/>
      <c r="J15" s="2"/>
      <c r="K15" s="2"/>
      <c r="U15" s="2"/>
      <c r="Y15" s="3"/>
    </row>
    <row r="16" spans="1:25" x14ac:dyDescent="0.3">
      <c r="A16" s="2"/>
      <c r="B16" s="2"/>
      <c r="C16" s="2"/>
      <c r="D16" s="2"/>
      <c r="H16" s="2"/>
      <c r="I16" s="2"/>
      <c r="J16" s="2"/>
      <c r="K16" s="2"/>
      <c r="U16" s="2"/>
      <c r="Y16" s="3"/>
    </row>
    <row r="17" spans="1:27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7" ht="100.8" x14ac:dyDescent="0.3">
      <c r="A18" s="13" t="s">
        <v>2</v>
      </c>
      <c r="B18" s="13" t="s">
        <v>4</v>
      </c>
      <c r="C18" s="13" t="s">
        <v>3</v>
      </c>
      <c r="D18" s="14" t="s">
        <v>5</v>
      </c>
      <c r="E18" s="13" t="s">
        <v>6</v>
      </c>
      <c r="F18" s="13" t="s">
        <v>7</v>
      </c>
      <c r="G18" s="13" t="s">
        <v>8</v>
      </c>
      <c r="H18" s="13" t="s">
        <v>9</v>
      </c>
      <c r="I18" s="14" t="s">
        <v>10</v>
      </c>
      <c r="J18" s="14" t="s">
        <v>11</v>
      </c>
      <c r="K18" s="14" t="s">
        <v>12</v>
      </c>
      <c r="L18" s="13" t="s">
        <v>13</v>
      </c>
      <c r="M18" s="13" t="s">
        <v>14</v>
      </c>
      <c r="N18" s="13" t="s">
        <v>15</v>
      </c>
      <c r="O18" s="13" t="s">
        <v>16</v>
      </c>
      <c r="P18" s="13" t="s">
        <v>17</v>
      </c>
      <c r="Q18" s="17" t="s">
        <v>18</v>
      </c>
      <c r="R18" s="18" t="s">
        <v>40</v>
      </c>
      <c r="S18" s="13" t="s">
        <v>19</v>
      </c>
      <c r="T18" s="13" t="s">
        <v>20</v>
      </c>
      <c r="U18" s="13" t="s">
        <v>21</v>
      </c>
      <c r="V18" s="13" t="s">
        <v>22</v>
      </c>
      <c r="W18" s="13" t="s">
        <v>23</v>
      </c>
      <c r="X18" s="13" t="s">
        <v>24</v>
      </c>
      <c r="Y18" s="13" t="s">
        <v>25</v>
      </c>
      <c r="Z18" s="13" t="s">
        <v>34</v>
      </c>
    </row>
    <row r="19" spans="1:27" ht="12.6" x14ac:dyDescent="0.3">
      <c r="D19" s="26"/>
      <c r="E19" s="26"/>
      <c r="F19" s="26"/>
      <c r="G19" s="26"/>
      <c r="H19" s="26"/>
      <c r="I19" s="27" t="s">
        <v>26</v>
      </c>
      <c r="J19" s="27" t="s">
        <v>27</v>
      </c>
      <c r="K19" s="27" t="s">
        <v>27</v>
      </c>
      <c r="L19" s="28" t="s">
        <v>28</v>
      </c>
      <c r="M19" s="28" t="s">
        <v>29</v>
      </c>
      <c r="N19" s="28" t="s">
        <v>27</v>
      </c>
      <c r="O19" s="28" t="s">
        <v>29</v>
      </c>
      <c r="P19" s="26"/>
      <c r="Q19" s="29"/>
      <c r="R19" s="30"/>
      <c r="S19" s="31"/>
      <c r="T19" s="31"/>
      <c r="U19" s="31"/>
      <c r="V19" s="32"/>
      <c r="W19" s="32"/>
      <c r="X19" s="33"/>
      <c r="Y19" s="33"/>
      <c r="Z19" s="31"/>
    </row>
    <row r="20" spans="1:27" ht="24" x14ac:dyDescent="0.2">
      <c r="A20" s="34" t="s">
        <v>62</v>
      </c>
      <c r="B20" s="46" t="s">
        <v>117</v>
      </c>
      <c r="C20" s="34" t="s">
        <v>89</v>
      </c>
      <c r="D20" s="35">
        <v>11641000</v>
      </c>
      <c r="E20" s="35">
        <v>3000000</v>
      </c>
      <c r="F20" s="9">
        <v>58</v>
      </c>
      <c r="G20" s="9">
        <v>35</v>
      </c>
      <c r="H20" s="9">
        <f>SUM(F20:G20)</f>
        <v>93</v>
      </c>
      <c r="I20" s="21">
        <v>26.666699999999999</v>
      </c>
      <c r="J20" s="21">
        <v>14.5</v>
      </c>
      <c r="K20" s="21">
        <v>14</v>
      </c>
      <c r="L20" s="21">
        <v>5</v>
      </c>
      <c r="M20" s="21">
        <v>9.8332999999999995</v>
      </c>
      <c r="N20" s="21">
        <v>14.166700000000001</v>
      </c>
      <c r="O20" s="21">
        <v>9.8332999999999995</v>
      </c>
      <c r="P20" s="21">
        <v>94</v>
      </c>
      <c r="Q20" s="6">
        <v>3000000</v>
      </c>
      <c r="R20" s="36" t="s">
        <v>53</v>
      </c>
      <c r="S20" s="36" t="s">
        <v>53</v>
      </c>
      <c r="T20" s="38" t="s">
        <v>138</v>
      </c>
      <c r="U20" s="38" t="s">
        <v>138</v>
      </c>
      <c r="V20" s="39">
        <v>0.68</v>
      </c>
      <c r="W20" s="39">
        <v>0.7</v>
      </c>
      <c r="X20" s="40">
        <v>43100</v>
      </c>
      <c r="Y20" s="40">
        <v>43100</v>
      </c>
      <c r="Z20" s="39">
        <f>Q20/(0.7*D20)</f>
        <v>0.36815688392013451</v>
      </c>
      <c r="AA20" s="16"/>
    </row>
    <row r="21" spans="1:27" ht="24" x14ac:dyDescent="0.2">
      <c r="A21" s="34" t="s">
        <v>68</v>
      </c>
      <c r="B21" s="46" t="s">
        <v>123</v>
      </c>
      <c r="C21" s="34" t="s">
        <v>95</v>
      </c>
      <c r="D21" s="35">
        <v>19621500</v>
      </c>
      <c r="E21" s="35">
        <v>4800000</v>
      </c>
      <c r="F21" s="9">
        <v>60</v>
      </c>
      <c r="G21" s="9">
        <v>37</v>
      </c>
      <c r="H21" s="9">
        <f>SUM(F21:G21)</f>
        <v>97</v>
      </c>
      <c r="I21" s="21">
        <v>26.833300000000001</v>
      </c>
      <c r="J21" s="21">
        <v>14.666700000000001</v>
      </c>
      <c r="K21" s="21">
        <v>14</v>
      </c>
      <c r="L21" s="21">
        <v>4.8333000000000004</v>
      </c>
      <c r="M21" s="21">
        <v>9.3332999999999995</v>
      </c>
      <c r="N21" s="21">
        <v>14.333299999999999</v>
      </c>
      <c r="O21" s="21">
        <v>9.8332999999999995</v>
      </c>
      <c r="P21" s="21">
        <v>93.833299999999994</v>
      </c>
      <c r="Q21" s="6">
        <v>3600000</v>
      </c>
      <c r="R21" s="36" t="s">
        <v>53</v>
      </c>
      <c r="S21" s="36" t="s">
        <v>53</v>
      </c>
      <c r="T21" s="38" t="s">
        <v>138</v>
      </c>
      <c r="U21" s="38" t="s">
        <v>138</v>
      </c>
      <c r="V21" s="39">
        <v>0.79</v>
      </c>
      <c r="W21" s="39">
        <v>0.8</v>
      </c>
      <c r="X21" s="40">
        <v>43131</v>
      </c>
      <c r="Y21" s="40">
        <v>43131</v>
      </c>
      <c r="Z21" s="39">
        <f>Q21/(0.7*D21)</f>
        <v>0.26210315943516771</v>
      </c>
      <c r="AA21" s="16"/>
    </row>
    <row r="22" spans="1:27" ht="24" x14ac:dyDescent="0.2">
      <c r="A22" s="34" t="s">
        <v>71</v>
      </c>
      <c r="B22" s="46" t="s">
        <v>126</v>
      </c>
      <c r="C22" s="34" t="s">
        <v>98</v>
      </c>
      <c r="D22" s="35">
        <v>15166578</v>
      </c>
      <c r="E22" s="35">
        <v>1600000</v>
      </c>
      <c r="F22" s="9">
        <v>60</v>
      </c>
      <c r="G22" s="9">
        <v>39</v>
      </c>
      <c r="H22" s="9">
        <f>SUM(F22:G22)</f>
        <v>99</v>
      </c>
      <c r="I22" s="21">
        <v>26.333300000000001</v>
      </c>
      <c r="J22" s="21">
        <v>13.833299999999999</v>
      </c>
      <c r="K22" s="21">
        <v>13.333299999999999</v>
      </c>
      <c r="L22" s="21">
        <v>5</v>
      </c>
      <c r="M22" s="21">
        <v>9.8332999999999995</v>
      </c>
      <c r="N22" s="21">
        <v>14.666700000000001</v>
      </c>
      <c r="O22" s="21">
        <v>9.8332999999999995</v>
      </c>
      <c r="P22" s="21">
        <v>92.833299999999994</v>
      </c>
      <c r="Q22" s="6">
        <v>1600000</v>
      </c>
      <c r="R22" s="36" t="s">
        <v>53</v>
      </c>
      <c r="S22" s="36" t="s">
        <v>53</v>
      </c>
      <c r="T22" s="38" t="s">
        <v>138</v>
      </c>
      <c r="U22" s="38" t="s">
        <v>138</v>
      </c>
      <c r="V22" s="39">
        <v>0.57999999999999996</v>
      </c>
      <c r="W22" s="39">
        <v>0.6</v>
      </c>
      <c r="X22" s="40">
        <v>43100</v>
      </c>
      <c r="Y22" s="40">
        <v>43100</v>
      </c>
      <c r="Z22" s="39">
        <f>Q22/(0.7*D22)</f>
        <v>0.15070731747888585</v>
      </c>
      <c r="AA22" s="16"/>
    </row>
    <row r="23" spans="1:27" x14ac:dyDescent="0.2">
      <c r="A23" s="34" t="s">
        <v>81</v>
      </c>
      <c r="B23" s="46" t="s">
        <v>136</v>
      </c>
      <c r="C23" s="34" t="s">
        <v>108</v>
      </c>
      <c r="D23" s="35">
        <v>18000000</v>
      </c>
      <c r="E23" s="35">
        <v>3700000</v>
      </c>
      <c r="F23" s="9"/>
      <c r="G23" s="9">
        <v>34</v>
      </c>
      <c r="H23" s="9">
        <f>SUM(F23:G23)</f>
        <v>34</v>
      </c>
      <c r="I23" s="21">
        <v>24.5</v>
      </c>
      <c r="J23" s="21">
        <v>13.666700000000001</v>
      </c>
      <c r="K23" s="21">
        <v>11.833299999999999</v>
      </c>
      <c r="L23" s="21">
        <v>5</v>
      </c>
      <c r="M23" s="21">
        <v>9</v>
      </c>
      <c r="N23" s="21">
        <v>13.5</v>
      </c>
      <c r="O23" s="21">
        <v>9.6667000000000005</v>
      </c>
      <c r="P23" s="21">
        <v>87.166700000000006</v>
      </c>
      <c r="Q23" s="6">
        <v>3300000</v>
      </c>
      <c r="R23" s="36" t="s">
        <v>53</v>
      </c>
      <c r="S23" s="36" t="s">
        <v>53</v>
      </c>
      <c r="T23" s="38" t="s">
        <v>138</v>
      </c>
      <c r="U23" s="38" t="s">
        <v>138</v>
      </c>
      <c r="V23" s="39">
        <v>0.6</v>
      </c>
      <c r="W23" s="39">
        <v>0.65</v>
      </c>
      <c r="X23" s="40">
        <v>43100</v>
      </c>
      <c r="Y23" s="40">
        <v>43100</v>
      </c>
      <c r="Z23" s="39">
        <f>Q23/(0.7*D23)</f>
        <v>0.26190476190476192</v>
      </c>
      <c r="AA23" s="16"/>
    </row>
    <row r="24" spans="1:27" ht="24" x14ac:dyDescent="0.2">
      <c r="A24" s="34" t="s">
        <v>76</v>
      </c>
      <c r="B24" s="46" t="s">
        <v>131</v>
      </c>
      <c r="C24" s="34" t="s">
        <v>103</v>
      </c>
      <c r="D24" s="35">
        <v>2820000</v>
      </c>
      <c r="E24" s="35">
        <v>900000</v>
      </c>
      <c r="F24" s="9">
        <v>60</v>
      </c>
      <c r="G24" s="9">
        <v>31</v>
      </c>
      <c r="H24" s="9">
        <f>SUM(F24:G24)</f>
        <v>91</v>
      </c>
      <c r="I24" s="21">
        <v>23.166699999999999</v>
      </c>
      <c r="J24" s="21">
        <v>14.166700000000001</v>
      </c>
      <c r="K24" s="21">
        <v>12.5</v>
      </c>
      <c r="L24" s="21">
        <v>5</v>
      </c>
      <c r="M24" s="21">
        <v>8.6667000000000005</v>
      </c>
      <c r="N24" s="21">
        <v>13.666700000000001</v>
      </c>
      <c r="O24" s="21">
        <v>8.6667000000000005</v>
      </c>
      <c r="P24" s="21">
        <v>85.833299999999994</v>
      </c>
      <c r="Q24" s="6">
        <v>900000</v>
      </c>
      <c r="R24" s="36" t="s">
        <v>53</v>
      </c>
      <c r="S24" s="36" t="s">
        <v>53</v>
      </c>
      <c r="T24" s="38" t="s">
        <v>138</v>
      </c>
      <c r="U24" s="38" t="s">
        <v>138</v>
      </c>
      <c r="V24" s="39">
        <v>0.85</v>
      </c>
      <c r="W24" s="39">
        <v>0.9</v>
      </c>
      <c r="X24" s="40">
        <v>43100</v>
      </c>
      <c r="Y24" s="40">
        <v>43100</v>
      </c>
      <c r="Z24" s="39">
        <f>Q24/(0.7*D24)</f>
        <v>0.45592705167173259</v>
      </c>
      <c r="AA24" s="5"/>
    </row>
    <row r="25" spans="1:27" ht="24" x14ac:dyDescent="0.2">
      <c r="A25" s="34" t="s">
        <v>65</v>
      </c>
      <c r="B25" s="46" t="s">
        <v>120</v>
      </c>
      <c r="C25" s="34" t="s">
        <v>92</v>
      </c>
      <c r="D25" s="35">
        <v>45745280</v>
      </c>
      <c r="E25" s="35">
        <v>1500000</v>
      </c>
      <c r="F25" s="9">
        <v>60</v>
      </c>
      <c r="G25" s="9">
        <v>36</v>
      </c>
      <c r="H25" s="9">
        <f>SUM(F25:G25)</f>
        <v>96</v>
      </c>
      <c r="I25" s="21">
        <v>22.5</v>
      </c>
      <c r="J25" s="21">
        <v>13.333299999999999</v>
      </c>
      <c r="K25" s="21">
        <v>12.833299999999999</v>
      </c>
      <c r="L25" s="21">
        <v>5</v>
      </c>
      <c r="M25" s="21">
        <v>9</v>
      </c>
      <c r="N25" s="21">
        <v>13.5</v>
      </c>
      <c r="O25" s="21">
        <v>9.3332999999999995</v>
      </c>
      <c r="P25" s="21">
        <v>85.5</v>
      </c>
      <c r="Q25" s="6">
        <v>1240000</v>
      </c>
      <c r="R25" s="36" t="s">
        <v>53</v>
      </c>
      <c r="S25" s="36" t="s">
        <v>53</v>
      </c>
      <c r="T25" s="38" t="s">
        <v>138</v>
      </c>
      <c r="U25" s="38" t="s">
        <v>138</v>
      </c>
      <c r="V25" s="39">
        <v>0.56000000000000005</v>
      </c>
      <c r="W25" s="39">
        <v>0.6</v>
      </c>
      <c r="X25" s="40">
        <v>43100</v>
      </c>
      <c r="Y25" s="40">
        <v>43100</v>
      </c>
      <c r="Z25" s="39">
        <f>Q25/(0.7*D25)</f>
        <v>3.872374530068614E-2</v>
      </c>
      <c r="AA25" s="16"/>
    </row>
    <row r="26" spans="1:27" x14ac:dyDescent="0.2">
      <c r="A26" s="34" t="s">
        <v>66</v>
      </c>
      <c r="B26" s="46" t="s">
        <v>121</v>
      </c>
      <c r="C26" s="34" t="s">
        <v>93</v>
      </c>
      <c r="D26" s="35">
        <v>1800000</v>
      </c>
      <c r="E26" s="35">
        <v>450000</v>
      </c>
      <c r="F26" s="9">
        <v>57</v>
      </c>
      <c r="G26" s="12">
        <v>30</v>
      </c>
      <c r="H26" s="9">
        <f>SUM(F26:G26)</f>
        <v>87</v>
      </c>
      <c r="I26" s="21">
        <v>23</v>
      </c>
      <c r="J26" s="21">
        <v>13.333299999999999</v>
      </c>
      <c r="K26" s="21">
        <v>12.666700000000001</v>
      </c>
      <c r="L26" s="21">
        <v>5</v>
      </c>
      <c r="M26" s="21">
        <v>8.5</v>
      </c>
      <c r="N26" s="21">
        <v>13.5</v>
      </c>
      <c r="O26" s="21">
        <v>9.1667000000000005</v>
      </c>
      <c r="P26" s="21">
        <v>85.166700000000006</v>
      </c>
      <c r="Q26" s="6">
        <v>450000</v>
      </c>
      <c r="R26" s="36" t="s">
        <v>53</v>
      </c>
      <c r="S26" s="36" t="s">
        <v>53</v>
      </c>
      <c r="T26" s="38" t="s">
        <v>138</v>
      </c>
      <c r="U26" s="38" t="s">
        <v>138</v>
      </c>
      <c r="V26" s="39">
        <v>0.75</v>
      </c>
      <c r="W26" s="39">
        <v>0.8</v>
      </c>
      <c r="X26" s="40">
        <v>43069</v>
      </c>
      <c r="Y26" s="40">
        <v>43069</v>
      </c>
      <c r="Z26" s="39">
        <f>Q26/(0.7*D26)</f>
        <v>0.35714285714285715</v>
      </c>
      <c r="AA26" s="16"/>
    </row>
    <row r="27" spans="1:27" ht="36" x14ac:dyDescent="0.2">
      <c r="A27" s="34" t="s">
        <v>75</v>
      </c>
      <c r="B27" s="46" t="s">
        <v>130</v>
      </c>
      <c r="C27" s="34" t="s">
        <v>102</v>
      </c>
      <c r="D27" s="35">
        <v>7564824</v>
      </c>
      <c r="E27" s="35">
        <v>1000000</v>
      </c>
      <c r="F27" s="9">
        <v>58</v>
      </c>
      <c r="G27" s="9">
        <v>28</v>
      </c>
      <c r="H27" s="9">
        <f>SUM(F27:G27)</f>
        <v>86</v>
      </c>
      <c r="I27" s="21">
        <v>23</v>
      </c>
      <c r="J27" s="21">
        <v>13.833299999999999</v>
      </c>
      <c r="K27" s="21">
        <v>12.166700000000001</v>
      </c>
      <c r="L27" s="21">
        <v>5</v>
      </c>
      <c r="M27" s="21">
        <v>8</v>
      </c>
      <c r="N27" s="21">
        <v>13.666700000000001</v>
      </c>
      <c r="O27" s="21">
        <v>9</v>
      </c>
      <c r="P27" s="21">
        <v>84.666700000000006</v>
      </c>
      <c r="Q27" s="6">
        <v>1000000</v>
      </c>
      <c r="R27" s="36" t="s">
        <v>53</v>
      </c>
      <c r="S27" s="36" t="s">
        <v>53</v>
      </c>
      <c r="T27" s="38" t="s">
        <v>54</v>
      </c>
      <c r="U27" s="38" t="s">
        <v>138</v>
      </c>
      <c r="V27" s="39">
        <v>0.57999999999999996</v>
      </c>
      <c r="W27" s="39">
        <v>0.6</v>
      </c>
      <c r="X27" s="40">
        <v>43100</v>
      </c>
      <c r="Y27" s="40">
        <v>43100</v>
      </c>
      <c r="Z27" s="39">
        <f>Q27/(0.7*D27)</f>
        <v>0.18884397423805613</v>
      </c>
      <c r="AA27" s="16"/>
    </row>
    <row r="28" spans="1:27" x14ac:dyDescent="0.2">
      <c r="A28" s="34" t="s">
        <v>51</v>
      </c>
      <c r="B28" s="46" t="s">
        <v>109</v>
      </c>
      <c r="C28" s="34" t="s">
        <v>52</v>
      </c>
      <c r="D28" s="35">
        <v>2200000</v>
      </c>
      <c r="E28" s="35">
        <v>500000</v>
      </c>
      <c r="F28" s="9">
        <v>56</v>
      </c>
      <c r="G28" s="9">
        <v>40</v>
      </c>
      <c r="H28" s="9">
        <f>SUM(F28:G28)</f>
        <v>96</v>
      </c>
      <c r="I28" s="21">
        <v>22.833300000000001</v>
      </c>
      <c r="J28" s="21">
        <v>13.833299999999999</v>
      </c>
      <c r="K28" s="21">
        <v>12.333299999999999</v>
      </c>
      <c r="L28" s="21">
        <v>4.8333000000000004</v>
      </c>
      <c r="M28" s="21">
        <v>8.3332999999999995</v>
      </c>
      <c r="N28" s="21">
        <v>12.5</v>
      </c>
      <c r="O28" s="21">
        <v>9.1667000000000005</v>
      </c>
      <c r="P28" s="21">
        <v>83.833299999999994</v>
      </c>
      <c r="Q28" s="6">
        <v>500000</v>
      </c>
      <c r="R28" s="36" t="s">
        <v>53</v>
      </c>
      <c r="S28" s="36" t="s">
        <v>53</v>
      </c>
      <c r="T28" s="38" t="s">
        <v>54</v>
      </c>
      <c r="U28" s="38" t="s">
        <v>138</v>
      </c>
      <c r="V28" s="39">
        <v>0.45</v>
      </c>
      <c r="W28" s="39">
        <v>0.5</v>
      </c>
      <c r="X28" s="40">
        <v>42840</v>
      </c>
      <c r="Y28" s="40">
        <v>42855</v>
      </c>
      <c r="Z28" s="39">
        <f>Q28/(0.7*D28)</f>
        <v>0.32467532467532467</v>
      </c>
      <c r="AA28" s="16"/>
    </row>
    <row r="29" spans="1:27" x14ac:dyDescent="0.2">
      <c r="A29" s="34" t="s">
        <v>58</v>
      </c>
      <c r="B29" s="46" t="s">
        <v>113</v>
      </c>
      <c r="C29" s="34" t="s">
        <v>85</v>
      </c>
      <c r="D29" s="35">
        <v>2960000</v>
      </c>
      <c r="E29" s="35">
        <v>450000</v>
      </c>
      <c r="F29" s="9">
        <v>58</v>
      </c>
      <c r="G29" s="9">
        <v>32</v>
      </c>
      <c r="H29" s="9">
        <f>SUM(F29:G29)</f>
        <v>90</v>
      </c>
      <c r="I29" s="21">
        <v>21.333300000000001</v>
      </c>
      <c r="J29" s="21">
        <v>14</v>
      </c>
      <c r="K29" s="21">
        <v>11.333299999999999</v>
      </c>
      <c r="L29" s="21">
        <v>4.6666999999999996</v>
      </c>
      <c r="M29" s="21">
        <v>8.3332999999999995</v>
      </c>
      <c r="N29" s="21">
        <v>12.5</v>
      </c>
      <c r="O29" s="21">
        <v>8.6667000000000005</v>
      </c>
      <c r="P29" s="21">
        <v>80.833299999999994</v>
      </c>
      <c r="Q29" s="6">
        <v>450000</v>
      </c>
      <c r="R29" s="36" t="s">
        <v>53</v>
      </c>
      <c r="S29" s="36" t="s">
        <v>53</v>
      </c>
      <c r="T29" s="38" t="s">
        <v>138</v>
      </c>
      <c r="U29" s="38" t="s">
        <v>138</v>
      </c>
      <c r="V29" s="39">
        <v>0.55000000000000004</v>
      </c>
      <c r="W29" s="39">
        <v>0.6</v>
      </c>
      <c r="X29" s="40">
        <v>42977</v>
      </c>
      <c r="Y29" s="40">
        <v>42978</v>
      </c>
      <c r="Z29" s="39">
        <f>Q29/(0.7*D29)</f>
        <v>0.21718146718146722</v>
      </c>
      <c r="AA29" s="16"/>
    </row>
    <row r="30" spans="1:27" x14ac:dyDescent="0.2">
      <c r="A30" s="34" t="s">
        <v>63</v>
      </c>
      <c r="B30" s="46" t="s">
        <v>118</v>
      </c>
      <c r="C30" s="34" t="s">
        <v>90</v>
      </c>
      <c r="D30" s="35">
        <v>2065000</v>
      </c>
      <c r="E30" s="35">
        <v>200000</v>
      </c>
      <c r="F30" s="9">
        <v>59</v>
      </c>
      <c r="G30" s="9">
        <v>37</v>
      </c>
      <c r="H30" s="9">
        <f>SUM(F30:G30)</f>
        <v>96</v>
      </c>
      <c r="I30" s="21">
        <v>22.166699999999999</v>
      </c>
      <c r="J30" s="21">
        <v>12.5</v>
      </c>
      <c r="K30" s="21">
        <v>12.166700000000001</v>
      </c>
      <c r="L30" s="21">
        <v>4.8333000000000004</v>
      </c>
      <c r="M30" s="21">
        <v>9.3332999999999995</v>
      </c>
      <c r="N30" s="21">
        <v>12.333299999999999</v>
      </c>
      <c r="O30" s="21">
        <v>5.6666999999999996</v>
      </c>
      <c r="P30" s="21">
        <v>79</v>
      </c>
      <c r="Q30" s="6">
        <v>200000</v>
      </c>
      <c r="R30" s="36" t="s">
        <v>53</v>
      </c>
      <c r="S30" s="36" t="s">
        <v>53</v>
      </c>
      <c r="T30" s="38" t="s">
        <v>138</v>
      </c>
      <c r="U30" s="38" t="s">
        <v>138</v>
      </c>
      <c r="V30" s="39">
        <v>0.69</v>
      </c>
      <c r="W30" s="39">
        <v>0.75</v>
      </c>
      <c r="X30" s="40">
        <v>43100</v>
      </c>
      <c r="Y30" s="40">
        <v>43100</v>
      </c>
      <c r="Z30" s="39">
        <f>Q30/(0.7*D30)</f>
        <v>0.13836042891732964</v>
      </c>
    </row>
    <row r="31" spans="1:27" x14ac:dyDescent="0.2">
      <c r="A31" s="34" t="s">
        <v>70</v>
      </c>
      <c r="B31" s="46" t="s">
        <v>125</v>
      </c>
      <c r="C31" s="34" t="s">
        <v>97</v>
      </c>
      <c r="D31" s="35">
        <v>537323</v>
      </c>
      <c r="E31" s="35">
        <v>262323</v>
      </c>
      <c r="F31" s="9">
        <v>34</v>
      </c>
      <c r="G31" s="9">
        <v>34</v>
      </c>
      <c r="H31" s="9">
        <f>SUM(F31:G31)</f>
        <v>68</v>
      </c>
      <c r="I31" s="21">
        <v>21.833300000000001</v>
      </c>
      <c r="J31" s="21">
        <v>13</v>
      </c>
      <c r="K31" s="21">
        <v>11.333299999999999</v>
      </c>
      <c r="L31" s="21">
        <v>5</v>
      </c>
      <c r="M31" s="21">
        <v>7.3333000000000004</v>
      </c>
      <c r="N31" s="21">
        <v>12</v>
      </c>
      <c r="O31" s="21">
        <v>6.1666999999999996</v>
      </c>
      <c r="P31" s="21">
        <v>76.666700000000006</v>
      </c>
      <c r="Q31" s="6">
        <v>260000</v>
      </c>
      <c r="R31" s="36" t="s">
        <v>53</v>
      </c>
      <c r="S31" s="36" t="s">
        <v>53</v>
      </c>
      <c r="T31" s="38" t="s">
        <v>54</v>
      </c>
      <c r="U31" s="38" t="s">
        <v>138</v>
      </c>
      <c r="V31" s="39">
        <v>0.67430000000000001</v>
      </c>
      <c r="W31" s="39">
        <v>0.75</v>
      </c>
      <c r="X31" s="40">
        <v>43008</v>
      </c>
      <c r="Y31" s="40">
        <v>43008</v>
      </c>
      <c r="Z31" s="39">
        <f>Q31/(0.7*D31)</f>
        <v>0.69125753304543347</v>
      </c>
      <c r="AA31" s="16"/>
    </row>
    <row r="32" spans="1:27" ht="24" x14ac:dyDescent="0.2">
      <c r="A32" s="34" t="s">
        <v>67</v>
      </c>
      <c r="B32" s="46" t="s">
        <v>122</v>
      </c>
      <c r="C32" s="34" t="s">
        <v>94</v>
      </c>
      <c r="D32" s="35">
        <v>44900000</v>
      </c>
      <c r="E32" s="35">
        <v>5000000</v>
      </c>
      <c r="F32" s="9">
        <v>40</v>
      </c>
      <c r="G32" s="9">
        <v>39</v>
      </c>
      <c r="H32" s="9">
        <f>SUM(F32:G32)</f>
        <v>79</v>
      </c>
      <c r="I32" s="21">
        <v>21.833300000000001</v>
      </c>
      <c r="J32" s="21">
        <v>13.333299999999999</v>
      </c>
      <c r="K32" s="21">
        <v>12.166700000000001</v>
      </c>
      <c r="L32" s="21">
        <v>3.3332999999999999</v>
      </c>
      <c r="M32" s="21">
        <v>5.8333000000000004</v>
      </c>
      <c r="N32" s="21">
        <v>11.333299999999999</v>
      </c>
      <c r="O32" s="21">
        <v>8.3332999999999995</v>
      </c>
      <c r="P32" s="21">
        <v>76.166700000000006</v>
      </c>
      <c r="Q32" s="6">
        <v>2000000</v>
      </c>
      <c r="R32" s="36" t="s">
        <v>53</v>
      </c>
      <c r="S32" s="36" t="s">
        <v>53</v>
      </c>
      <c r="T32" s="38" t="s">
        <v>54</v>
      </c>
      <c r="U32" s="38" t="s">
        <v>138</v>
      </c>
      <c r="V32" s="39">
        <v>0.9</v>
      </c>
      <c r="W32" s="39">
        <v>0.9</v>
      </c>
      <c r="X32" s="40">
        <v>43100</v>
      </c>
      <c r="Y32" s="40">
        <v>43100</v>
      </c>
      <c r="Z32" s="39">
        <f>Q32/(0.7*D32)</f>
        <v>6.3633471205854289E-2</v>
      </c>
      <c r="AA32" s="5"/>
    </row>
    <row r="33" spans="1:27" x14ac:dyDescent="0.2">
      <c r="A33" s="34" t="s">
        <v>73</v>
      </c>
      <c r="B33" s="46" t="s">
        <v>128</v>
      </c>
      <c r="C33" s="34" t="s">
        <v>100</v>
      </c>
      <c r="D33" s="35">
        <v>1300000</v>
      </c>
      <c r="E33" s="35">
        <v>300000</v>
      </c>
      <c r="F33" s="9">
        <v>55</v>
      </c>
      <c r="G33" s="9">
        <v>40</v>
      </c>
      <c r="H33" s="9">
        <f>SUM(F33:G33)</f>
        <v>95</v>
      </c>
      <c r="I33" s="21">
        <v>21.166699999999999</v>
      </c>
      <c r="J33" s="21">
        <v>10.5</v>
      </c>
      <c r="K33" s="21">
        <v>11</v>
      </c>
      <c r="L33" s="21">
        <v>4.8333000000000004</v>
      </c>
      <c r="M33" s="21">
        <v>7.3333000000000004</v>
      </c>
      <c r="N33" s="21">
        <v>12</v>
      </c>
      <c r="O33" s="21">
        <v>8.1667000000000005</v>
      </c>
      <c r="P33" s="21">
        <v>75</v>
      </c>
      <c r="Q33" s="6">
        <v>300000</v>
      </c>
      <c r="R33" s="36" t="s">
        <v>137</v>
      </c>
      <c r="S33" s="36" t="s">
        <v>137</v>
      </c>
      <c r="T33" s="38" t="s">
        <v>138</v>
      </c>
      <c r="U33" s="38" t="s">
        <v>138</v>
      </c>
      <c r="V33" s="39">
        <v>0.89</v>
      </c>
      <c r="W33" s="39">
        <v>0.9</v>
      </c>
      <c r="X33" s="40">
        <v>43131</v>
      </c>
      <c r="Y33" s="40">
        <v>43131</v>
      </c>
      <c r="Z33" s="39">
        <f>Q33/(0.7*D33)</f>
        <v>0.32967032967032966</v>
      </c>
      <c r="AA33" s="16"/>
    </row>
    <row r="34" spans="1:27" ht="24" x14ac:dyDescent="0.2">
      <c r="A34" s="34" t="s">
        <v>64</v>
      </c>
      <c r="B34" s="46" t="s">
        <v>119</v>
      </c>
      <c r="C34" s="34" t="s">
        <v>91</v>
      </c>
      <c r="D34" s="35">
        <v>6590100</v>
      </c>
      <c r="E34" s="35">
        <v>2000000</v>
      </c>
      <c r="F34" s="9">
        <v>49</v>
      </c>
      <c r="G34" s="9">
        <v>30</v>
      </c>
      <c r="H34" s="9">
        <f>SUM(F34:G34)</f>
        <v>79</v>
      </c>
      <c r="I34" s="21">
        <v>18.666699999999999</v>
      </c>
      <c r="J34" s="21">
        <v>12.833299999999999</v>
      </c>
      <c r="K34" s="21">
        <v>9.6667000000000005</v>
      </c>
      <c r="L34" s="21">
        <v>4.6666999999999996</v>
      </c>
      <c r="M34" s="21">
        <v>8.1667000000000005</v>
      </c>
      <c r="N34" s="21">
        <v>12.5</v>
      </c>
      <c r="O34" s="21">
        <v>7.8333000000000004</v>
      </c>
      <c r="P34" s="21">
        <v>74.333299999999994</v>
      </c>
      <c r="Q34" s="6">
        <v>500000</v>
      </c>
      <c r="R34" s="36" t="s">
        <v>53</v>
      </c>
      <c r="S34" s="36" t="s">
        <v>53</v>
      </c>
      <c r="T34" s="38" t="s">
        <v>138</v>
      </c>
      <c r="U34" s="38" t="s">
        <v>138</v>
      </c>
      <c r="V34" s="39">
        <v>0.49</v>
      </c>
      <c r="W34" s="39">
        <v>0.55000000000000004</v>
      </c>
      <c r="X34" s="40">
        <v>43100</v>
      </c>
      <c r="Y34" s="40">
        <v>43100</v>
      </c>
      <c r="Z34" s="39">
        <f>Q34/(0.7*D34)</f>
        <v>0.10838768975974784</v>
      </c>
      <c r="AA34" s="16"/>
    </row>
    <row r="35" spans="1:27" x14ac:dyDescent="0.2">
      <c r="A35" s="34" t="s">
        <v>57</v>
      </c>
      <c r="B35" s="46" t="s">
        <v>112</v>
      </c>
      <c r="C35" s="34" t="s">
        <v>84</v>
      </c>
      <c r="D35" s="35">
        <v>2296000</v>
      </c>
      <c r="E35" s="35">
        <v>900000</v>
      </c>
      <c r="F35" s="9">
        <v>55</v>
      </c>
      <c r="G35" s="9">
        <v>31</v>
      </c>
      <c r="H35" s="9">
        <f>SUM(F35:G35)</f>
        <v>86</v>
      </c>
      <c r="I35" s="21">
        <v>21.333300000000001</v>
      </c>
      <c r="J35" s="21">
        <v>11.333299999999999</v>
      </c>
      <c r="K35" s="21">
        <v>10</v>
      </c>
      <c r="L35" s="21">
        <v>3.5</v>
      </c>
      <c r="M35" s="21">
        <v>8</v>
      </c>
      <c r="N35" s="21">
        <v>11</v>
      </c>
      <c r="O35" s="21">
        <v>8.3332999999999995</v>
      </c>
      <c r="P35" s="21">
        <v>73.5</v>
      </c>
      <c r="Q35" s="6">
        <v>600000</v>
      </c>
      <c r="R35" s="36" t="s">
        <v>53</v>
      </c>
      <c r="S35" s="36" t="s">
        <v>53</v>
      </c>
      <c r="T35" s="38" t="s">
        <v>138</v>
      </c>
      <c r="U35" s="38" t="s">
        <v>138</v>
      </c>
      <c r="V35" s="39">
        <v>0.83</v>
      </c>
      <c r="W35" s="39">
        <v>0.85</v>
      </c>
      <c r="X35" s="40">
        <v>43100</v>
      </c>
      <c r="Y35" s="40">
        <v>43100</v>
      </c>
      <c r="Z35" s="39">
        <f>Q35/(0.7*D35)</f>
        <v>0.37332005973120957</v>
      </c>
    </row>
    <row r="36" spans="1:27" x14ac:dyDescent="0.2">
      <c r="A36" s="34" t="s">
        <v>80</v>
      </c>
      <c r="B36" s="46" t="s">
        <v>135</v>
      </c>
      <c r="C36" s="34" t="s">
        <v>107</v>
      </c>
      <c r="D36" s="35">
        <v>10770575</v>
      </c>
      <c r="E36" s="35">
        <v>1600000</v>
      </c>
      <c r="F36" s="9">
        <v>51</v>
      </c>
      <c r="G36" s="9">
        <v>31</v>
      </c>
      <c r="H36" s="9">
        <f>SUM(F36:G36)</f>
        <v>82</v>
      </c>
      <c r="I36" s="21">
        <v>20.5</v>
      </c>
      <c r="J36" s="21">
        <v>11.833299999999999</v>
      </c>
      <c r="K36" s="21">
        <v>9.8332999999999995</v>
      </c>
      <c r="L36" s="21">
        <v>4.6666999999999996</v>
      </c>
      <c r="M36" s="21">
        <v>8</v>
      </c>
      <c r="N36" s="21">
        <v>9.5</v>
      </c>
      <c r="O36" s="21">
        <v>8.3332999999999995</v>
      </c>
      <c r="P36" s="21">
        <v>72.666700000000006</v>
      </c>
      <c r="Q36" s="6">
        <v>1000000</v>
      </c>
      <c r="R36" s="36" t="s">
        <v>53</v>
      </c>
      <c r="S36" s="36" t="s">
        <v>53</v>
      </c>
      <c r="T36" s="38" t="s">
        <v>138</v>
      </c>
      <c r="U36" s="38" t="s">
        <v>138</v>
      </c>
      <c r="V36" s="39">
        <v>0.7</v>
      </c>
      <c r="W36" s="39">
        <v>0.75</v>
      </c>
      <c r="X36" s="40">
        <v>43100</v>
      </c>
      <c r="Y36" s="40">
        <v>43100</v>
      </c>
      <c r="Z36" s="39">
        <f>Q36/(0.7*D36)</f>
        <v>0.13263650534641175</v>
      </c>
    </row>
    <row r="37" spans="1:27" ht="24" x14ac:dyDescent="0.2">
      <c r="A37" s="34" t="s">
        <v>79</v>
      </c>
      <c r="B37" s="46" t="s">
        <v>134</v>
      </c>
      <c r="C37" s="34" t="s">
        <v>106</v>
      </c>
      <c r="D37" s="35">
        <v>1265000</v>
      </c>
      <c r="E37" s="35">
        <v>200000</v>
      </c>
      <c r="F37" s="9">
        <v>43</v>
      </c>
      <c r="G37" s="9">
        <v>28</v>
      </c>
      <c r="H37" s="9">
        <f>SUM(F37:G37)</f>
        <v>71</v>
      </c>
      <c r="I37" s="21">
        <v>20</v>
      </c>
      <c r="J37" s="21">
        <v>10.833299999999999</v>
      </c>
      <c r="K37" s="21">
        <v>9.8332999999999995</v>
      </c>
      <c r="L37" s="21">
        <v>4.5</v>
      </c>
      <c r="M37" s="21">
        <v>7.1666999999999996</v>
      </c>
      <c r="N37" s="21">
        <v>10.333299999999999</v>
      </c>
      <c r="O37" s="21">
        <v>7.3333000000000004</v>
      </c>
      <c r="P37" s="21">
        <v>70</v>
      </c>
      <c r="Q37" s="6">
        <v>200000</v>
      </c>
      <c r="R37" s="36" t="s">
        <v>53</v>
      </c>
      <c r="S37" s="36" t="s">
        <v>53</v>
      </c>
      <c r="T37" s="38" t="s">
        <v>54</v>
      </c>
      <c r="U37" s="38" t="s">
        <v>138</v>
      </c>
      <c r="V37" s="39">
        <v>0</v>
      </c>
      <c r="W37" s="39">
        <v>0.5</v>
      </c>
      <c r="X37" s="40">
        <v>43022</v>
      </c>
      <c r="Y37" s="40">
        <v>43039</v>
      </c>
      <c r="Z37" s="39">
        <f>Q37/(0.7*D37)</f>
        <v>0.22586109542631283</v>
      </c>
      <c r="AA37" s="16"/>
    </row>
    <row r="38" spans="1:27" ht="24" x14ac:dyDescent="0.2">
      <c r="A38" s="34" t="s">
        <v>56</v>
      </c>
      <c r="B38" s="46" t="s">
        <v>111</v>
      </c>
      <c r="C38" s="34" t="s">
        <v>83</v>
      </c>
      <c r="D38" s="35">
        <v>916700</v>
      </c>
      <c r="E38" s="35">
        <v>441700</v>
      </c>
      <c r="F38" s="9">
        <v>60</v>
      </c>
      <c r="G38" s="9">
        <v>31</v>
      </c>
      <c r="H38" s="9">
        <f>SUM(F38:G38)</f>
        <v>91</v>
      </c>
      <c r="I38" s="21">
        <v>17.5</v>
      </c>
      <c r="J38" s="21">
        <v>12.833299999999999</v>
      </c>
      <c r="K38" s="21">
        <v>8.1667000000000005</v>
      </c>
      <c r="L38" s="21">
        <v>4.6666999999999996</v>
      </c>
      <c r="M38" s="21">
        <v>6.5</v>
      </c>
      <c r="N38" s="21">
        <v>12.166700000000001</v>
      </c>
      <c r="O38" s="21">
        <v>7.8333000000000004</v>
      </c>
      <c r="P38" s="21">
        <v>69.666700000000006</v>
      </c>
      <c r="Q38" s="6">
        <v>300000</v>
      </c>
      <c r="R38" s="36" t="s">
        <v>53</v>
      </c>
      <c r="S38" s="36" t="s">
        <v>53</v>
      </c>
      <c r="T38" s="38" t="s">
        <v>54</v>
      </c>
      <c r="U38" s="38" t="s">
        <v>138</v>
      </c>
      <c r="V38" s="39">
        <v>0</v>
      </c>
      <c r="W38" s="39">
        <v>0.5</v>
      </c>
      <c r="X38" s="40">
        <v>43099</v>
      </c>
      <c r="Y38" s="40">
        <v>43100</v>
      </c>
      <c r="Z38" s="39">
        <f>Q38/(0.7*D38)</f>
        <v>0.46751546697003227</v>
      </c>
      <c r="AA38" s="16"/>
    </row>
    <row r="39" spans="1:27" ht="24" x14ac:dyDescent="0.2">
      <c r="A39" s="34" t="s">
        <v>55</v>
      </c>
      <c r="B39" s="46" t="s">
        <v>110</v>
      </c>
      <c r="C39" s="34" t="s">
        <v>82</v>
      </c>
      <c r="D39" s="35">
        <v>1966300</v>
      </c>
      <c r="E39" s="35">
        <v>600000</v>
      </c>
      <c r="F39" s="9">
        <v>45</v>
      </c>
      <c r="G39" s="9">
        <v>34</v>
      </c>
      <c r="H39" s="9">
        <f>SUM(F39:G39)</f>
        <v>79</v>
      </c>
      <c r="I39" s="21">
        <v>16</v>
      </c>
      <c r="J39" s="21">
        <v>11.666700000000001</v>
      </c>
      <c r="K39" s="21">
        <v>8.3332999999999995</v>
      </c>
      <c r="L39" s="21">
        <v>4.8333000000000004</v>
      </c>
      <c r="M39" s="21">
        <v>8.6667000000000005</v>
      </c>
      <c r="N39" s="21">
        <v>11.833299999999999</v>
      </c>
      <c r="O39" s="21">
        <v>7.8333000000000004</v>
      </c>
      <c r="P39" s="21">
        <v>69.166700000000006</v>
      </c>
      <c r="Q39" s="6">
        <v>300000</v>
      </c>
      <c r="R39" s="36" t="s">
        <v>53</v>
      </c>
      <c r="S39" s="36" t="s">
        <v>53</v>
      </c>
      <c r="T39" s="38" t="s">
        <v>54</v>
      </c>
      <c r="U39" s="38" t="s">
        <v>138</v>
      </c>
      <c r="V39" s="39">
        <v>0.7</v>
      </c>
      <c r="W39" s="39">
        <v>0.75</v>
      </c>
      <c r="X39" s="40">
        <v>43100</v>
      </c>
      <c r="Y39" s="40">
        <v>43100</v>
      </c>
      <c r="Z39" s="39">
        <f>Q39/(0.7*D39)</f>
        <v>0.21795831184022202</v>
      </c>
      <c r="AA39" s="16"/>
    </row>
    <row r="40" spans="1:27" ht="24" x14ac:dyDescent="0.2">
      <c r="A40" s="45" t="s">
        <v>78</v>
      </c>
      <c r="B40" s="46" t="s">
        <v>133</v>
      </c>
      <c r="C40" s="34" t="s">
        <v>105</v>
      </c>
      <c r="D40" s="35">
        <v>2225000</v>
      </c>
      <c r="E40" s="35">
        <v>450000</v>
      </c>
      <c r="F40" s="9">
        <v>40</v>
      </c>
      <c r="G40" s="9">
        <v>28</v>
      </c>
      <c r="H40" s="9">
        <f>SUM(F40:G40)</f>
        <v>68</v>
      </c>
      <c r="I40" s="21">
        <v>16.333300000000001</v>
      </c>
      <c r="J40" s="21">
        <v>11.666700000000001</v>
      </c>
      <c r="K40" s="21">
        <v>9</v>
      </c>
      <c r="L40" s="21">
        <v>4.8333000000000004</v>
      </c>
      <c r="M40" s="21">
        <v>7.1666999999999996</v>
      </c>
      <c r="N40" s="21">
        <v>9.3332999999999995</v>
      </c>
      <c r="O40" s="21">
        <v>5.1666999999999996</v>
      </c>
      <c r="P40" s="21">
        <v>63.5</v>
      </c>
      <c r="Q40" s="6">
        <v>300000</v>
      </c>
      <c r="R40" s="36" t="s">
        <v>53</v>
      </c>
      <c r="S40" s="36" t="s">
        <v>53</v>
      </c>
      <c r="T40" s="38" t="s">
        <v>138</v>
      </c>
      <c r="U40" s="38" t="s">
        <v>138</v>
      </c>
      <c r="V40" s="39">
        <v>0.47</v>
      </c>
      <c r="W40" s="39">
        <v>0.55000000000000004</v>
      </c>
      <c r="X40" s="40">
        <v>43100</v>
      </c>
      <c r="Y40" s="40">
        <v>43100</v>
      </c>
      <c r="Z40" s="39">
        <f>Q40/(0.7*D40)</f>
        <v>0.1926163723916533</v>
      </c>
      <c r="AA40" s="5"/>
    </row>
    <row r="41" spans="1:27" x14ac:dyDescent="0.2">
      <c r="A41" s="34" t="s">
        <v>72</v>
      </c>
      <c r="B41" s="46" t="s">
        <v>127</v>
      </c>
      <c r="C41" s="34" t="s">
        <v>99</v>
      </c>
      <c r="D41" s="35">
        <v>2435000</v>
      </c>
      <c r="E41" s="35">
        <v>400000</v>
      </c>
      <c r="F41" s="9">
        <v>40</v>
      </c>
      <c r="G41" s="9">
        <v>36</v>
      </c>
      <c r="H41" s="9">
        <f>SUM(F41:G41)</f>
        <v>76</v>
      </c>
      <c r="I41" s="21">
        <v>13.5</v>
      </c>
      <c r="J41" s="21">
        <v>9.5</v>
      </c>
      <c r="K41" s="21">
        <v>8.3332999999999995</v>
      </c>
      <c r="L41" s="21">
        <v>4.8333000000000004</v>
      </c>
      <c r="M41" s="21">
        <v>7.8333000000000004</v>
      </c>
      <c r="N41" s="21">
        <v>10.166700000000001</v>
      </c>
      <c r="O41" s="21">
        <v>7.1666999999999996</v>
      </c>
      <c r="P41" s="21">
        <v>61.333300000000001</v>
      </c>
      <c r="Q41" s="6"/>
      <c r="R41" s="36" t="s">
        <v>53</v>
      </c>
      <c r="S41" s="8"/>
      <c r="T41" s="38" t="s">
        <v>138</v>
      </c>
      <c r="U41" s="38"/>
      <c r="V41" s="39">
        <v>0.45</v>
      </c>
      <c r="W41" s="39"/>
      <c r="X41" s="40">
        <v>43100</v>
      </c>
      <c r="Y41" s="11"/>
      <c r="Z41" s="10"/>
      <c r="AA41" s="16"/>
    </row>
    <row r="42" spans="1:27" s="5" customFormat="1" x14ac:dyDescent="0.2">
      <c r="A42" s="34" t="s">
        <v>74</v>
      </c>
      <c r="B42" s="46" t="s">
        <v>129</v>
      </c>
      <c r="C42" s="34" t="s">
        <v>101</v>
      </c>
      <c r="D42" s="35">
        <v>460000</v>
      </c>
      <c r="E42" s="35">
        <v>230000</v>
      </c>
      <c r="F42" s="9">
        <v>24</v>
      </c>
      <c r="G42" s="12">
        <v>23</v>
      </c>
      <c r="H42" s="9">
        <f>SUM(F42:G42)</f>
        <v>47</v>
      </c>
      <c r="I42" s="21">
        <v>14.666700000000001</v>
      </c>
      <c r="J42" s="21">
        <v>10.833299999999999</v>
      </c>
      <c r="K42" s="21">
        <v>8</v>
      </c>
      <c r="L42" s="21">
        <v>4.6666999999999996</v>
      </c>
      <c r="M42" s="21">
        <v>6.5</v>
      </c>
      <c r="N42" s="21">
        <v>9</v>
      </c>
      <c r="O42" s="21">
        <v>6</v>
      </c>
      <c r="P42" s="21">
        <v>59.666699999999999</v>
      </c>
      <c r="Q42" s="6"/>
      <c r="R42" s="36" t="s">
        <v>53</v>
      </c>
      <c r="S42" s="8"/>
      <c r="T42" s="38" t="s">
        <v>138</v>
      </c>
      <c r="U42" s="10"/>
      <c r="V42" s="39">
        <v>0.83</v>
      </c>
      <c r="W42" s="39"/>
      <c r="X42" s="40">
        <v>43069</v>
      </c>
      <c r="Y42" s="10"/>
      <c r="Z42" s="23"/>
      <c r="AA42" s="16"/>
    </row>
    <row r="43" spans="1:27" x14ac:dyDescent="0.2">
      <c r="A43" s="34" t="s">
        <v>77</v>
      </c>
      <c r="B43" s="46" t="s">
        <v>132</v>
      </c>
      <c r="C43" s="34" t="s">
        <v>104</v>
      </c>
      <c r="D43" s="35">
        <v>255000</v>
      </c>
      <c r="E43" s="35">
        <v>100000</v>
      </c>
      <c r="F43" s="9">
        <v>28</v>
      </c>
      <c r="G43" s="9">
        <v>29</v>
      </c>
      <c r="H43" s="9">
        <f>SUM(F43:G43)</f>
        <v>57</v>
      </c>
      <c r="I43" s="21">
        <v>13.666700000000001</v>
      </c>
      <c r="J43" s="21">
        <v>9</v>
      </c>
      <c r="K43" s="21">
        <v>7.8333000000000004</v>
      </c>
      <c r="L43" s="21">
        <v>4.1666999999999996</v>
      </c>
      <c r="M43" s="21">
        <v>5.6666999999999996</v>
      </c>
      <c r="N43" s="21">
        <v>6.6666999999999996</v>
      </c>
      <c r="O43" s="21">
        <v>6.3333000000000004</v>
      </c>
      <c r="P43" s="21">
        <v>53.333300000000001</v>
      </c>
      <c r="Q43" s="6"/>
      <c r="R43" s="36" t="s">
        <v>53</v>
      </c>
      <c r="S43" s="8"/>
      <c r="T43" s="38" t="s">
        <v>54</v>
      </c>
      <c r="U43" s="8"/>
      <c r="V43" s="39">
        <v>0.71</v>
      </c>
      <c r="W43" s="39"/>
      <c r="X43" s="40">
        <v>43100</v>
      </c>
      <c r="Y43" s="11"/>
      <c r="Z43" s="10"/>
      <c r="AA43" s="16"/>
    </row>
    <row r="44" spans="1:27" ht="24" x14ac:dyDescent="0.2">
      <c r="A44" s="34" t="s">
        <v>69</v>
      </c>
      <c r="B44" s="46" t="s">
        <v>124</v>
      </c>
      <c r="C44" s="34" t="s">
        <v>96</v>
      </c>
      <c r="D44" s="35">
        <v>37231000</v>
      </c>
      <c r="E44" s="35">
        <v>1500000</v>
      </c>
      <c r="F44" s="22">
        <v>30</v>
      </c>
      <c r="G44" s="6">
        <v>20</v>
      </c>
      <c r="H44" s="9">
        <f>SUM(F44:G44)</f>
        <v>50</v>
      </c>
      <c r="I44" s="19">
        <v>10.666700000000001</v>
      </c>
      <c r="J44" s="19">
        <v>8.5</v>
      </c>
      <c r="K44" s="19">
        <v>6.8333000000000004</v>
      </c>
      <c r="L44" s="20">
        <v>4.3333000000000004</v>
      </c>
      <c r="M44" s="20">
        <v>6</v>
      </c>
      <c r="N44" s="20">
        <v>8.8332999999999995</v>
      </c>
      <c r="O44" s="21">
        <v>4.5</v>
      </c>
      <c r="P44" s="21">
        <v>49.666699999999999</v>
      </c>
      <c r="Q44" s="6"/>
      <c r="R44" s="36" t="s">
        <v>53</v>
      </c>
      <c r="S44" s="37"/>
      <c r="T44" s="38" t="s">
        <v>138</v>
      </c>
      <c r="U44" s="8"/>
      <c r="V44" s="39">
        <v>0.31</v>
      </c>
      <c r="W44" s="39"/>
      <c r="X44" s="40">
        <v>43131</v>
      </c>
      <c r="Y44" s="7"/>
      <c r="Z44" s="25"/>
      <c r="AA44" s="16"/>
    </row>
    <row r="45" spans="1:27" s="5" customFormat="1" x14ac:dyDescent="0.2">
      <c r="A45" s="34" t="s">
        <v>59</v>
      </c>
      <c r="B45" s="46" t="s">
        <v>114</v>
      </c>
      <c r="C45" s="34" t="s">
        <v>86</v>
      </c>
      <c r="D45" s="35">
        <v>594203</v>
      </c>
      <c r="E45" s="35">
        <v>297000</v>
      </c>
      <c r="F45" s="9">
        <v>48</v>
      </c>
      <c r="G45" s="9">
        <v>15</v>
      </c>
      <c r="H45" s="9">
        <f>SUM(F45:G45)</f>
        <v>63</v>
      </c>
      <c r="I45" s="21">
        <v>10.5</v>
      </c>
      <c r="J45" s="21">
        <v>10</v>
      </c>
      <c r="K45" s="21">
        <v>6.1666999999999996</v>
      </c>
      <c r="L45" s="21">
        <v>4</v>
      </c>
      <c r="M45" s="21">
        <v>5.1666999999999996</v>
      </c>
      <c r="N45" s="21">
        <v>6</v>
      </c>
      <c r="O45" s="21">
        <v>5.5</v>
      </c>
      <c r="P45" s="21">
        <v>47.333300000000001</v>
      </c>
      <c r="Q45" s="6"/>
      <c r="R45" s="36" t="s">
        <v>53</v>
      </c>
      <c r="S45" s="37"/>
      <c r="T45" s="38" t="s">
        <v>54</v>
      </c>
      <c r="U45" s="8"/>
      <c r="V45" s="39">
        <v>0.5</v>
      </c>
      <c r="W45" s="39"/>
      <c r="X45" s="40">
        <v>43100</v>
      </c>
      <c r="Y45" s="11"/>
      <c r="Z45" s="25"/>
      <c r="AA45" s="16"/>
    </row>
    <row r="46" spans="1:27" s="5" customFormat="1" ht="24" x14ac:dyDescent="0.2">
      <c r="A46" s="34" t="s">
        <v>60</v>
      </c>
      <c r="B46" s="46" t="s">
        <v>115</v>
      </c>
      <c r="C46" s="34" t="s">
        <v>87</v>
      </c>
      <c r="D46" s="35">
        <v>1243401</v>
      </c>
      <c r="E46" s="35">
        <v>500000</v>
      </c>
      <c r="F46" s="9">
        <v>30</v>
      </c>
      <c r="G46" s="9">
        <v>19</v>
      </c>
      <c r="H46" s="9">
        <f>SUM(F46:G46)</f>
        <v>49</v>
      </c>
      <c r="I46" s="21">
        <v>10.5</v>
      </c>
      <c r="J46" s="21">
        <v>8.3332999999999995</v>
      </c>
      <c r="K46" s="21">
        <v>6.3333000000000004</v>
      </c>
      <c r="L46" s="21">
        <v>4</v>
      </c>
      <c r="M46" s="21">
        <v>5.6666999999999996</v>
      </c>
      <c r="N46" s="21">
        <v>5.1666999999999996</v>
      </c>
      <c r="O46" s="21">
        <v>4</v>
      </c>
      <c r="P46" s="21">
        <v>44</v>
      </c>
      <c r="Q46" s="6"/>
      <c r="R46" s="36" t="s">
        <v>53</v>
      </c>
      <c r="S46" s="37"/>
      <c r="T46" s="38" t="s">
        <v>138</v>
      </c>
      <c r="U46" s="8"/>
      <c r="V46" s="39">
        <v>0.23</v>
      </c>
      <c r="W46" s="39"/>
      <c r="X46" s="40">
        <v>43100</v>
      </c>
      <c r="Y46" s="11"/>
      <c r="Z46" s="25"/>
      <c r="AA46" s="16"/>
    </row>
    <row r="47" spans="1:27" s="5" customFormat="1" ht="24" x14ac:dyDescent="0.2">
      <c r="A47" s="34" t="s">
        <v>61</v>
      </c>
      <c r="B47" s="46" t="s">
        <v>116</v>
      </c>
      <c r="C47" s="34" t="s">
        <v>88</v>
      </c>
      <c r="D47" s="35">
        <v>7645500</v>
      </c>
      <c r="E47" s="35">
        <v>2500000</v>
      </c>
      <c r="F47" s="9">
        <v>22</v>
      </c>
      <c r="G47" s="9">
        <v>19</v>
      </c>
      <c r="H47" s="9">
        <f>SUM(F47:G47)</f>
        <v>41</v>
      </c>
      <c r="I47" s="21">
        <v>8.8332999999999995</v>
      </c>
      <c r="J47" s="21">
        <v>5.5</v>
      </c>
      <c r="K47" s="21">
        <v>5</v>
      </c>
      <c r="L47" s="21">
        <v>4.1666999999999996</v>
      </c>
      <c r="M47" s="21">
        <v>4.5</v>
      </c>
      <c r="N47" s="21">
        <v>5.3333000000000004</v>
      </c>
      <c r="O47" s="21">
        <v>3.8332999999999999</v>
      </c>
      <c r="P47" s="21">
        <v>37.166699999999999</v>
      </c>
      <c r="Q47" s="6"/>
      <c r="R47" s="36" t="s">
        <v>53</v>
      </c>
      <c r="S47" s="37"/>
      <c r="T47" s="38" t="s">
        <v>54</v>
      </c>
      <c r="U47" s="8"/>
      <c r="V47" s="39">
        <v>0.02</v>
      </c>
      <c r="W47" s="39"/>
      <c r="X47" s="40">
        <v>43054</v>
      </c>
      <c r="Y47" s="11"/>
      <c r="Z47" s="25"/>
      <c r="AA47" s="16"/>
    </row>
    <row r="48" spans="1:27" ht="12.6" x14ac:dyDescent="0.2">
      <c r="A48" s="22"/>
      <c r="B48" s="22"/>
      <c r="C48" s="22"/>
      <c r="D48" s="22"/>
      <c r="E48" s="41">
        <f>SUM(E20:E47)</f>
        <v>35381023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42"/>
      <c r="Q48" s="43">
        <f>SUM(Q20:Q47)</f>
        <v>22000000</v>
      </c>
      <c r="R48" s="22"/>
      <c r="S48" s="22"/>
      <c r="T48" s="22"/>
      <c r="U48" s="22"/>
      <c r="V48" s="22"/>
      <c r="W48" s="39"/>
      <c r="X48" s="22"/>
      <c r="Y48" s="44"/>
      <c r="Z48" s="22"/>
    </row>
    <row r="49" spans="1:26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 t="s">
        <v>35</v>
      </c>
      <c r="Q49" s="41">
        <f>22000000-Q48</f>
        <v>0</v>
      </c>
      <c r="R49" s="22"/>
      <c r="S49" s="22"/>
      <c r="T49" s="22"/>
      <c r="U49" s="22"/>
      <c r="V49" s="22"/>
      <c r="W49" s="39"/>
      <c r="X49" s="22"/>
      <c r="Y49" s="44"/>
      <c r="Z49" s="22"/>
    </row>
  </sheetData>
  <autoFilter ref="A18:AA18"/>
  <dataValidations count="5">
    <dataValidation type="decimal" allowBlank="1" showInputMessage="1" showErrorMessage="1" sqref="M21:M47">
      <formula1>0</formula1>
      <formula2>10</formula2>
    </dataValidation>
    <dataValidation type="decimal" allowBlank="1" showInputMessage="1" showErrorMessage="1" sqref="L21:L47">
      <formula1>0</formula1>
      <formula2>5</formula2>
    </dataValidation>
    <dataValidation type="decimal" allowBlank="1" showInputMessage="1" showErrorMessage="1" sqref="N21:N47 J21:K47">
      <formula1>0</formula1>
      <formula2>15</formula2>
    </dataValidation>
    <dataValidation type="decimal" allowBlank="1" showInputMessage="1" showErrorMessage="1" sqref="I21:I47">
      <formula1>0</formula1>
      <formula2>30</formula2>
    </dataValidation>
    <dataValidation type="whole" showInputMessage="1" showErrorMessage="1" errorTitle="ZNOVU A LÉPE" error="To je móóóóóóc!!!!" sqref="P48">
      <formula1>0</formula1>
      <formula2>100</formula2>
    </dataValidation>
  </dataValidations>
  <pageMargins left="0.70866141732283472" right="0.70866141732283472" top="0.78740157480314965" bottom="0.78740157480314965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19" zoomScale="69" zoomScaleNormal="69" workbookViewId="0">
      <selection activeCell="I20" sqref="I20:O47"/>
    </sheetView>
  </sheetViews>
  <sheetFormatPr defaultColWidth="9.109375" defaultRowHeight="12" x14ac:dyDescent="0.3"/>
  <cols>
    <col min="1" max="1" width="10.5546875" style="3" customWidth="1"/>
    <col min="2" max="2" width="31" style="3" customWidth="1"/>
    <col min="3" max="3" width="40.109375" style="3" customWidth="1"/>
    <col min="4" max="4" width="12.44140625" style="3" customWidth="1"/>
    <col min="5" max="5" width="12.6640625" style="3" customWidth="1"/>
    <col min="6" max="7" width="8.5546875" style="3" customWidth="1"/>
    <col min="8" max="8" width="8.44140625" style="3" customWidth="1"/>
    <col min="9" max="16384" width="9.109375" style="3"/>
  </cols>
  <sheetData>
    <row r="1" spans="1:11" s="1" customFormat="1" ht="43.5" customHeight="1" x14ac:dyDescent="0.3">
      <c r="A1" s="24" t="s">
        <v>42</v>
      </c>
    </row>
    <row r="2" spans="1:11" x14ac:dyDescent="0.3">
      <c r="A2" s="2" t="s">
        <v>43</v>
      </c>
      <c r="D2" s="4" t="s">
        <v>47</v>
      </c>
    </row>
    <row r="3" spans="1:11" x14ac:dyDescent="0.3">
      <c r="A3" s="2" t="s">
        <v>31</v>
      </c>
      <c r="B3" s="2"/>
      <c r="C3" s="2"/>
      <c r="D3" s="4" t="s">
        <v>48</v>
      </c>
      <c r="H3" s="2"/>
      <c r="I3" s="2"/>
      <c r="J3" s="2"/>
      <c r="K3" s="2"/>
    </row>
    <row r="4" spans="1:11" x14ac:dyDescent="0.3">
      <c r="A4" s="2" t="s">
        <v>41</v>
      </c>
      <c r="B4" s="2"/>
      <c r="C4" s="2"/>
      <c r="D4" s="4" t="s">
        <v>49</v>
      </c>
      <c r="H4" s="2"/>
      <c r="I4" s="2"/>
      <c r="J4" s="2"/>
      <c r="K4" s="2"/>
    </row>
    <row r="5" spans="1:11" x14ac:dyDescent="0.3">
      <c r="A5" s="2" t="s">
        <v>44</v>
      </c>
      <c r="B5" s="2"/>
      <c r="C5" s="2"/>
      <c r="D5" s="4" t="s">
        <v>50</v>
      </c>
      <c r="H5" s="2"/>
      <c r="I5" s="2"/>
      <c r="J5" s="2"/>
      <c r="K5" s="2"/>
    </row>
    <row r="6" spans="1:11" x14ac:dyDescent="0.3">
      <c r="A6" s="2" t="s">
        <v>45</v>
      </c>
      <c r="B6" s="2"/>
      <c r="C6" s="2"/>
      <c r="D6" s="4"/>
      <c r="H6" s="2"/>
      <c r="I6" s="2"/>
      <c r="J6" s="2"/>
      <c r="K6" s="2"/>
    </row>
    <row r="7" spans="1:11" x14ac:dyDescent="0.3">
      <c r="A7" s="2" t="s">
        <v>46</v>
      </c>
      <c r="B7" s="2"/>
      <c r="C7" s="2"/>
      <c r="D7" s="4"/>
      <c r="H7" s="2"/>
      <c r="I7" s="2"/>
      <c r="J7" s="2"/>
      <c r="K7" s="2"/>
    </row>
    <row r="8" spans="1:11" x14ac:dyDescent="0.3">
      <c r="A8" s="2" t="s">
        <v>32</v>
      </c>
      <c r="B8" s="2"/>
      <c r="C8" s="2"/>
      <c r="D8" s="4" t="s">
        <v>0</v>
      </c>
      <c r="H8" s="2"/>
      <c r="I8" s="2"/>
      <c r="J8" s="2"/>
      <c r="K8" s="2"/>
    </row>
    <row r="9" spans="1:11" x14ac:dyDescent="0.3">
      <c r="B9" s="2"/>
      <c r="C9" s="2"/>
      <c r="D9" s="4" t="s">
        <v>30</v>
      </c>
      <c r="H9" s="2"/>
      <c r="I9" s="2"/>
      <c r="J9" s="2"/>
      <c r="K9" s="2"/>
    </row>
    <row r="10" spans="1:11" x14ac:dyDescent="0.3">
      <c r="A10" s="2"/>
      <c r="B10" s="2"/>
      <c r="C10" s="2"/>
      <c r="D10" s="4" t="s">
        <v>33</v>
      </c>
      <c r="H10" s="2"/>
      <c r="I10" s="2"/>
      <c r="J10" s="2"/>
      <c r="K10" s="2"/>
    </row>
    <row r="11" spans="1:11" x14ac:dyDescent="0.3">
      <c r="A11" s="2"/>
      <c r="B11" s="2"/>
      <c r="C11" s="2"/>
      <c r="D11" s="4" t="s">
        <v>36</v>
      </c>
      <c r="H11" s="2"/>
      <c r="I11" s="2"/>
      <c r="J11" s="2"/>
      <c r="K11" s="2"/>
    </row>
    <row r="12" spans="1:11" x14ac:dyDescent="0.3">
      <c r="A12" s="2"/>
      <c r="B12" s="2"/>
      <c r="C12" s="2"/>
      <c r="D12" s="4" t="s">
        <v>37</v>
      </c>
      <c r="H12" s="2"/>
      <c r="I12" s="2"/>
      <c r="J12" s="2"/>
      <c r="K12" s="2"/>
    </row>
    <row r="13" spans="1:11" x14ac:dyDescent="0.3">
      <c r="A13" s="2"/>
      <c r="B13" s="2"/>
      <c r="C13" s="2"/>
      <c r="D13" s="4" t="s">
        <v>1</v>
      </c>
      <c r="H13" s="2"/>
      <c r="I13" s="2"/>
      <c r="J13" s="2"/>
      <c r="K13" s="2"/>
    </row>
    <row r="14" spans="1:11" x14ac:dyDescent="0.3">
      <c r="A14" s="2"/>
      <c r="B14" s="2"/>
      <c r="C14" s="2"/>
      <c r="D14" s="4" t="s">
        <v>39</v>
      </c>
      <c r="H14" s="2"/>
      <c r="I14" s="2"/>
      <c r="J14" s="2"/>
      <c r="K14" s="2"/>
    </row>
    <row r="15" spans="1:11" x14ac:dyDescent="0.3">
      <c r="A15" s="2"/>
      <c r="B15" s="2"/>
      <c r="C15" s="2"/>
      <c r="D15" s="4" t="s">
        <v>38</v>
      </c>
      <c r="H15" s="2"/>
      <c r="I15" s="2"/>
      <c r="J15" s="2"/>
      <c r="K15" s="2"/>
    </row>
    <row r="16" spans="1:11" x14ac:dyDescent="0.3">
      <c r="A16" s="2"/>
      <c r="B16" s="2"/>
      <c r="C16" s="2"/>
      <c r="D16" s="2"/>
      <c r="H16" s="2"/>
      <c r="I16" s="2"/>
      <c r="J16" s="2"/>
      <c r="K16" s="2"/>
    </row>
    <row r="17" spans="1:17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7" ht="100.8" x14ac:dyDescent="0.3">
      <c r="A18" s="13" t="s">
        <v>2</v>
      </c>
      <c r="B18" s="13" t="s">
        <v>4</v>
      </c>
      <c r="C18" s="13" t="s">
        <v>3</v>
      </c>
      <c r="D18" s="14" t="s">
        <v>5</v>
      </c>
      <c r="E18" s="13" t="s">
        <v>6</v>
      </c>
      <c r="F18" s="13" t="s">
        <v>7</v>
      </c>
      <c r="G18" s="13" t="s">
        <v>8</v>
      </c>
      <c r="H18" s="13" t="s">
        <v>9</v>
      </c>
      <c r="I18" s="14" t="s">
        <v>10</v>
      </c>
      <c r="J18" s="14" t="s">
        <v>11</v>
      </c>
      <c r="K18" s="14" t="s">
        <v>12</v>
      </c>
      <c r="L18" s="13" t="s">
        <v>13</v>
      </c>
      <c r="M18" s="13" t="s">
        <v>14</v>
      </c>
      <c r="N18" s="13" t="s">
        <v>15</v>
      </c>
      <c r="O18" s="13" t="s">
        <v>16</v>
      </c>
      <c r="P18" s="13" t="s">
        <v>17</v>
      </c>
    </row>
    <row r="19" spans="1:17" ht="12.6" x14ac:dyDescent="0.3">
      <c r="D19" s="26"/>
      <c r="E19" s="26"/>
      <c r="F19" s="26"/>
      <c r="G19" s="26"/>
      <c r="H19" s="26"/>
      <c r="I19" s="27" t="s">
        <v>26</v>
      </c>
      <c r="J19" s="27" t="s">
        <v>27</v>
      </c>
      <c r="K19" s="27" t="s">
        <v>27</v>
      </c>
      <c r="L19" s="28" t="s">
        <v>28</v>
      </c>
      <c r="M19" s="28" t="s">
        <v>29</v>
      </c>
      <c r="N19" s="28" t="s">
        <v>27</v>
      </c>
      <c r="O19" s="28" t="s">
        <v>29</v>
      </c>
      <c r="P19" s="26"/>
    </row>
    <row r="20" spans="1:17" x14ac:dyDescent="0.2">
      <c r="A20" s="34" t="s">
        <v>51</v>
      </c>
      <c r="B20" s="46" t="s">
        <v>109</v>
      </c>
      <c r="C20" s="34" t="s">
        <v>52</v>
      </c>
      <c r="D20" s="35">
        <v>2200000</v>
      </c>
      <c r="E20" s="35">
        <v>500000</v>
      </c>
      <c r="F20" s="9">
        <v>56</v>
      </c>
      <c r="G20" s="9">
        <v>40</v>
      </c>
      <c r="H20" s="9">
        <f>SUM(F20:G20)</f>
        <v>96</v>
      </c>
      <c r="I20" s="21">
        <v>25</v>
      </c>
      <c r="J20" s="21">
        <v>14</v>
      </c>
      <c r="K20" s="21">
        <v>15</v>
      </c>
      <c r="L20" s="21">
        <v>5</v>
      </c>
      <c r="M20" s="21">
        <v>8</v>
      </c>
      <c r="N20" s="21">
        <v>12</v>
      </c>
      <c r="O20" s="21">
        <v>9</v>
      </c>
      <c r="P20" s="21">
        <f>SUM(I20:O20)</f>
        <v>88</v>
      </c>
      <c r="Q20" s="16"/>
    </row>
    <row r="21" spans="1:17" ht="24" x14ac:dyDescent="0.2">
      <c r="A21" s="34" t="s">
        <v>55</v>
      </c>
      <c r="B21" s="46" t="s">
        <v>110</v>
      </c>
      <c r="C21" s="34" t="s">
        <v>82</v>
      </c>
      <c r="D21" s="35">
        <v>1966300</v>
      </c>
      <c r="E21" s="35">
        <v>600000</v>
      </c>
      <c r="F21" s="9">
        <v>45</v>
      </c>
      <c r="G21" s="9">
        <v>34</v>
      </c>
      <c r="H21" s="9">
        <f>SUM(F21:G21)</f>
        <v>79</v>
      </c>
      <c r="I21" s="21">
        <v>15</v>
      </c>
      <c r="J21" s="21">
        <v>12</v>
      </c>
      <c r="K21" s="21">
        <v>5</v>
      </c>
      <c r="L21" s="21">
        <v>5</v>
      </c>
      <c r="M21" s="21">
        <v>9</v>
      </c>
      <c r="N21" s="21">
        <v>12</v>
      </c>
      <c r="O21" s="21">
        <v>8</v>
      </c>
      <c r="P21" s="21">
        <f t="shared" ref="P21:P47" si="0">SUM(I21:O21)</f>
        <v>66</v>
      </c>
      <c r="Q21" s="16"/>
    </row>
    <row r="22" spans="1:17" ht="24" x14ac:dyDescent="0.2">
      <c r="A22" s="34" t="s">
        <v>56</v>
      </c>
      <c r="B22" s="46" t="s">
        <v>111</v>
      </c>
      <c r="C22" s="34" t="s">
        <v>83</v>
      </c>
      <c r="D22" s="35">
        <v>916700</v>
      </c>
      <c r="E22" s="35">
        <v>441700</v>
      </c>
      <c r="F22" s="9">
        <v>60</v>
      </c>
      <c r="G22" s="9">
        <v>31</v>
      </c>
      <c r="H22" s="9">
        <f>SUM(F22:G22)</f>
        <v>91</v>
      </c>
      <c r="I22" s="21">
        <v>20</v>
      </c>
      <c r="J22" s="21">
        <v>13</v>
      </c>
      <c r="K22" s="21">
        <v>8</v>
      </c>
      <c r="L22" s="21">
        <v>5</v>
      </c>
      <c r="M22" s="21">
        <v>7</v>
      </c>
      <c r="N22" s="21">
        <v>12</v>
      </c>
      <c r="O22" s="21">
        <v>8</v>
      </c>
      <c r="P22" s="21">
        <f t="shared" si="0"/>
        <v>73</v>
      </c>
      <c r="Q22" s="16"/>
    </row>
    <row r="23" spans="1:17" x14ac:dyDescent="0.2">
      <c r="A23" s="34" t="s">
        <v>57</v>
      </c>
      <c r="B23" s="46" t="s">
        <v>112</v>
      </c>
      <c r="C23" s="34" t="s">
        <v>84</v>
      </c>
      <c r="D23" s="35">
        <v>2296000</v>
      </c>
      <c r="E23" s="35">
        <v>900000</v>
      </c>
      <c r="F23" s="9">
        <v>55</v>
      </c>
      <c r="G23" s="9">
        <v>31</v>
      </c>
      <c r="H23" s="9">
        <f>SUM(F23:G23)</f>
        <v>86</v>
      </c>
      <c r="I23" s="21">
        <v>20</v>
      </c>
      <c r="J23" s="21">
        <v>10</v>
      </c>
      <c r="K23" s="21">
        <v>9</v>
      </c>
      <c r="L23" s="21">
        <v>3</v>
      </c>
      <c r="M23" s="21">
        <v>8</v>
      </c>
      <c r="N23" s="21">
        <v>10</v>
      </c>
      <c r="O23" s="21">
        <v>8</v>
      </c>
      <c r="P23" s="21">
        <f t="shared" si="0"/>
        <v>68</v>
      </c>
      <c r="Q23" s="16"/>
    </row>
    <row r="24" spans="1:17" x14ac:dyDescent="0.2">
      <c r="A24" s="34" t="s">
        <v>58</v>
      </c>
      <c r="B24" s="46" t="s">
        <v>113</v>
      </c>
      <c r="C24" s="34" t="s">
        <v>85</v>
      </c>
      <c r="D24" s="35">
        <v>2960000</v>
      </c>
      <c r="E24" s="35">
        <v>450000</v>
      </c>
      <c r="F24" s="9">
        <v>58</v>
      </c>
      <c r="G24" s="9">
        <v>32</v>
      </c>
      <c r="H24" s="9">
        <f>SUM(F24:G24)</f>
        <v>90</v>
      </c>
      <c r="I24" s="21">
        <v>20</v>
      </c>
      <c r="J24" s="21">
        <v>14</v>
      </c>
      <c r="K24" s="21">
        <v>12</v>
      </c>
      <c r="L24" s="21">
        <v>5</v>
      </c>
      <c r="M24" s="21">
        <v>8</v>
      </c>
      <c r="N24" s="21">
        <v>13</v>
      </c>
      <c r="O24" s="21">
        <v>8</v>
      </c>
      <c r="P24" s="21">
        <f t="shared" si="0"/>
        <v>80</v>
      </c>
      <c r="Q24" s="5"/>
    </row>
    <row r="25" spans="1:17" x14ac:dyDescent="0.2">
      <c r="A25" s="34" t="s">
        <v>59</v>
      </c>
      <c r="B25" s="46" t="s">
        <v>114</v>
      </c>
      <c r="C25" s="34" t="s">
        <v>86</v>
      </c>
      <c r="D25" s="35">
        <v>594203</v>
      </c>
      <c r="E25" s="35">
        <v>297000</v>
      </c>
      <c r="F25" s="9">
        <v>48</v>
      </c>
      <c r="G25" s="9">
        <v>15</v>
      </c>
      <c r="H25" s="9">
        <f>SUM(F25:G25)</f>
        <v>63</v>
      </c>
      <c r="I25" s="21">
        <v>10</v>
      </c>
      <c r="J25" s="21">
        <v>10</v>
      </c>
      <c r="K25" s="21">
        <v>10</v>
      </c>
      <c r="L25" s="21">
        <v>5</v>
      </c>
      <c r="M25" s="21">
        <v>5</v>
      </c>
      <c r="N25" s="21">
        <v>8</v>
      </c>
      <c r="O25" s="21">
        <v>6</v>
      </c>
      <c r="P25" s="21">
        <f t="shared" si="0"/>
        <v>54</v>
      </c>
      <c r="Q25" s="16"/>
    </row>
    <row r="26" spans="1:17" ht="24" x14ac:dyDescent="0.2">
      <c r="A26" s="34" t="s">
        <v>60</v>
      </c>
      <c r="B26" s="46" t="s">
        <v>115</v>
      </c>
      <c r="C26" s="34" t="s">
        <v>87</v>
      </c>
      <c r="D26" s="35">
        <v>1243401</v>
      </c>
      <c r="E26" s="35">
        <v>500000</v>
      </c>
      <c r="F26" s="9">
        <v>30</v>
      </c>
      <c r="G26" s="9">
        <v>19</v>
      </c>
      <c r="H26" s="9">
        <f>SUM(F26:G26)</f>
        <v>49</v>
      </c>
      <c r="I26" s="21">
        <v>10</v>
      </c>
      <c r="J26" s="21">
        <v>8</v>
      </c>
      <c r="K26" s="21">
        <v>7</v>
      </c>
      <c r="L26" s="21">
        <v>4</v>
      </c>
      <c r="M26" s="21">
        <v>6</v>
      </c>
      <c r="N26" s="21">
        <v>6</v>
      </c>
      <c r="O26" s="21">
        <v>4</v>
      </c>
      <c r="P26" s="21">
        <f t="shared" si="0"/>
        <v>45</v>
      </c>
      <c r="Q26" s="16"/>
    </row>
    <row r="27" spans="1:17" ht="24" x14ac:dyDescent="0.2">
      <c r="A27" s="34" t="s">
        <v>61</v>
      </c>
      <c r="B27" s="46" t="s">
        <v>116</v>
      </c>
      <c r="C27" s="34" t="s">
        <v>88</v>
      </c>
      <c r="D27" s="35">
        <v>7645500</v>
      </c>
      <c r="E27" s="35">
        <v>2500000</v>
      </c>
      <c r="F27" s="9">
        <v>22</v>
      </c>
      <c r="G27" s="9">
        <v>19</v>
      </c>
      <c r="H27" s="9">
        <f>SUM(F27:G27)</f>
        <v>41</v>
      </c>
      <c r="I27" s="21">
        <v>10</v>
      </c>
      <c r="J27" s="21">
        <v>6</v>
      </c>
      <c r="K27" s="21">
        <v>5</v>
      </c>
      <c r="L27" s="21">
        <v>5</v>
      </c>
      <c r="M27" s="21">
        <v>5</v>
      </c>
      <c r="N27" s="21">
        <v>6</v>
      </c>
      <c r="O27" s="21">
        <v>4</v>
      </c>
      <c r="P27" s="21">
        <f t="shared" si="0"/>
        <v>41</v>
      </c>
      <c r="Q27" s="16"/>
    </row>
    <row r="28" spans="1:17" ht="24" x14ac:dyDescent="0.2">
      <c r="A28" s="34" t="s">
        <v>62</v>
      </c>
      <c r="B28" s="46" t="s">
        <v>117</v>
      </c>
      <c r="C28" s="34" t="s">
        <v>89</v>
      </c>
      <c r="D28" s="35">
        <v>11641000</v>
      </c>
      <c r="E28" s="35">
        <v>3000000</v>
      </c>
      <c r="F28" s="9">
        <v>58</v>
      </c>
      <c r="G28" s="9">
        <v>35</v>
      </c>
      <c r="H28" s="9">
        <f>SUM(F28:G28)</f>
        <v>93</v>
      </c>
      <c r="I28" s="21">
        <v>30</v>
      </c>
      <c r="J28" s="21">
        <v>15</v>
      </c>
      <c r="K28" s="21">
        <v>14</v>
      </c>
      <c r="L28" s="21">
        <v>5</v>
      </c>
      <c r="M28" s="21">
        <v>10</v>
      </c>
      <c r="N28" s="21">
        <v>15</v>
      </c>
      <c r="O28" s="21">
        <v>9</v>
      </c>
      <c r="P28" s="21">
        <f t="shared" si="0"/>
        <v>98</v>
      </c>
      <c r="Q28" s="16"/>
    </row>
    <row r="29" spans="1:17" x14ac:dyDescent="0.2">
      <c r="A29" s="34" t="s">
        <v>63</v>
      </c>
      <c r="B29" s="46" t="s">
        <v>118</v>
      </c>
      <c r="C29" s="34" t="s">
        <v>90</v>
      </c>
      <c r="D29" s="35">
        <v>2065000</v>
      </c>
      <c r="E29" s="35">
        <v>200000</v>
      </c>
      <c r="F29" s="9">
        <v>59</v>
      </c>
      <c r="G29" s="9">
        <v>37</v>
      </c>
      <c r="H29" s="9">
        <f>SUM(F29:G29)</f>
        <v>96</v>
      </c>
      <c r="I29" s="21">
        <v>20</v>
      </c>
      <c r="J29" s="21">
        <v>12</v>
      </c>
      <c r="K29" s="21">
        <v>13</v>
      </c>
      <c r="L29" s="21">
        <v>5</v>
      </c>
      <c r="M29" s="21">
        <v>9</v>
      </c>
      <c r="N29" s="21">
        <v>12</v>
      </c>
      <c r="O29" s="21">
        <v>5</v>
      </c>
      <c r="P29" s="21">
        <f t="shared" si="0"/>
        <v>76</v>
      </c>
      <c r="Q29" s="16"/>
    </row>
    <row r="30" spans="1:17" ht="24" x14ac:dyDescent="0.2">
      <c r="A30" s="34" t="s">
        <v>64</v>
      </c>
      <c r="B30" s="46" t="s">
        <v>119</v>
      </c>
      <c r="C30" s="34" t="s">
        <v>91</v>
      </c>
      <c r="D30" s="35">
        <v>6590100</v>
      </c>
      <c r="E30" s="35">
        <v>2000000</v>
      </c>
      <c r="F30" s="9">
        <v>49</v>
      </c>
      <c r="G30" s="9">
        <v>30</v>
      </c>
      <c r="H30" s="9">
        <f>SUM(F30:G30)</f>
        <v>79</v>
      </c>
      <c r="I30" s="21">
        <v>20</v>
      </c>
      <c r="J30" s="21">
        <v>14</v>
      </c>
      <c r="K30" s="21">
        <v>10</v>
      </c>
      <c r="L30" s="21">
        <v>5</v>
      </c>
      <c r="M30" s="21">
        <v>8</v>
      </c>
      <c r="N30" s="21">
        <v>15</v>
      </c>
      <c r="O30" s="21">
        <v>8</v>
      </c>
      <c r="P30" s="21">
        <f t="shared" si="0"/>
        <v>80</v>
      </c>
    </row>
    <row r="31" spans="1:17" ht="24" x14ac:dyDescent="0.2">
      <c r="A31" s="34" t="s">
        <v>65</v>
      </c>
      <c r="B31" s="46" t="s">
        <v>120</v>
      </c>
      <c r="C31" s="34" t="s">
        <v>92</v>
      </c>
      <c r="D31" s="35">
        <v>45745280</v>
      </c>
      <c r="E31" s="35">
        <v>1500000</v>
      </c>
      <c r="F31" s="9">
        <v>60</v>
      </c>
      <c r="G31" s="9">
        <v>36</v>
      </c>
      <c r="H31" s="9">
        <f>SUM(F31:G31)</f>
        <v>96</v>
      </c>
      <c r="I31" s="21">
        <v>20</v>
      </c>
      <c r="J31" s="21">
        <v>15</v>
      </c>
      <c r="K31" s="21">
        <v>15</v>
      </c>
      <c r="L31" s="21">
        <v>5</v>
      </c>
      <c r="M31" s="21">
        <v>10</v>
      </c>
      <c r="N31" s="21">
        <v>14</v>
      </c>
      <c r="O31" s="21">
        <v>9</v>
      </c>
      <c r="P31" s="21">
        <f t="shared" si="0"/>
        <v>88</v>
      </c>
      <c r="Q31" s="16"/>
    </row>
    <row r="32" spans="1:17" x14ac:dyDescent="0.2">
      <c r="A32" s="34" t="s">
        <v>66</v>
      </c>
      <c r="B32" s="46" t="s">
        <v>121</v>
      </c>
      <c r="C32" s="34" t="s">
        <v>93</v>
      </c>
      <c r="D32" s="35">
        <v>1800000</v>
      </c>
      <c r="E32" s="35">
        <v>450000</v>
      </c>
      <c r="F32" s="9">
        <v>57</v>
      </c>
      <c r="G32" s="12">
        <v>30</v>
      </c>
      <c r="H32" s="9">
        <f>SUM(F32:G32)</f>
        <v>87</v>
      </c>
      <c r="I32" s="21">
        <v>25</v>
      </c>
      <c r="J32" s="21">
        <v>15</v>
      </c>
      <c r="K32" s="21">
        <v>15</v>
      </c>
      <c r="L32" s="21">
        <v>5</v>
      </c>
      <c r="M32" s="21">
        <v>8</v>
      </c>
      <c r="N32" s="21">
        <v>15</v>
      </c>
      <c r="O32" s="21">
        <v>9</v>
      </c>
      <c r="P32" s="21">
        <f t="shared" si="0"/>
        <v>92</v>
      </c>
      <c r="Q32" s="5"/>
    </row>
    <row r="33" spans="1:17" ht="24" x14ac:dyDescent="0.2">
      <c r="A33" s="34" t="s">
        <v>67</v>
      </c>
      <c r="B33" s="46" t="s">
        <v>122</v>
      </c>
      <c r="C33" s="34" t="s">
        <v>94</v>
      </c>
      <c r="D33" s="35">
        <v>44900000</v>
      </c>
      <c r="E33" s="35">
        <v>5000000</v>
      </c>
      <c r="F33" s="9">
        <v>40</v>
      </c>
      <c r="G33" s="9">
        <v>39</v>
      </c>
      <c r="H33" s="9">
        <f>SUM(F33:G33)</f>
        <v>79</v>
      </c>
      <c r="I33" s="21">
        <v>20</v>
      </c>
      <c r="J33" s="21">
        <v>15</v>
      </c>
      <c r="K33" s="21">
        <v>12</v>
      </c>
      <c r="L33" s="21">
        <v>3</v>
      </c>
      <c r="M33" s="21">
        <v>6</v>
      </c>
      <c r="N33" s="21">
        <v>12</v>
      </c>
      <c r="O33" s="21">
        <v>8</v>
      </c>
      <c r="P33" s="21">
        <f t="shared" si="0"/>
        <v>76</v>
      </c>
      <c r="Q33" s="16"/>
    </row>
    <row r="34" spans="1:17" ht="24" x14ac:dyDescent="0.2">
      <c r="A34" s="34" t="s">
        <v>68</v>
      </c>
      <c r="B34" s="46" t="s">
        <v>123</v>
      </c>
      <c r="C34" s="34" t="s">
        <v>95</v>
      </c>
      <c r="D34" s="35">
        <v>19621500</v>
      </c>
      <c r="E34" s="35">
        <v>4800000</v>
      </c>
      <c r="F34" s="9">
        <v>60</v>
      </c>
      <c r="G34" s="9">
        <v>37</v>
      </c>
      <c r="H34" s="9">
        <f>SUM(F34:G34)</f>
        <v>97</v>
      </c>
      <c r="I34" s="21">
        <v>25</v>
      </c>
      <c r="J34" s="21">
        <v>15</v>
      </c>
      <c r="K34" s="21">
        <v>13</v>
      </c>
      <c r="L34" s="21">
        <v>5</v>
      </c>
      <c r="M34" s="21">
        <v>9</v>
      </c>
      <c r="N34" s="21">
        <v>15</v>
      </c>
      <c r="O34" s="21">
        <v>10</v>
      </c>
      <c r="P34" s="21">
        <f t="shared" si="0"/>
        <v>92</v>
      </c>
      <c r="Q34" s="16"/>
    </row>
    <row r="35" spans="1:17" ht="24" x14ac:dyDescent="0.2">
      <c r="A35" s="34" t="s">
        <v>69</v>
      </c>
      <c r="B35" s="46" t="s">
        <v>124</v>
      </c>
      <c r="C35" s="34" t="s">
        <v>96</v>
      </c>
      <c r="D35" s="35">
        <v>37231000</v>
      </c>
      <c r="E35" s="35">
        <v>1500000</v>
      </c>
      <c r="F35" s="22">
        <v>30</v>
      </c>
      <c r="G35" s="6">
        <v>20</v>
      </c>
      <c r="H35" s="9">
        <f>SUM(F35:G35)</f>
        <v>50</v>
      </c>
      <c r="I35" s="19">
        <v>10</v>
      </c>
      <c r="J35" s="19">
        <v>10</v>
      </c>
      <c r="K35" s="19">
        <v>7</v>
      </c>
      <c r="L35" s="20">
        <v>5</v>
      </c>
      <c r="M35" s="20">
        <v>6</v>
      </c>
      <c r="N35" s="20">
        <v>10</v>
      </c>
      <c r="O35" s="21">
        <v>4</v>
      </c>
      <c r="P35" s="21">
        <f t="shared" si="0"/>
        <v>52</v>
      </c>
    </row>
    <row r="36" spans="1:17" x14ac:dyDescent="0.2">
      <c r="A36" s="34" t="s">
        <v>70</v>
      </c>
      <c r="B36" s="46" t="s">
        <v>125</v>
      </c>
      <c r="C36" s="34" t="s">
        <v>97</v>
      </c>
      <c r="D36" s="35">
        <v>537323</v>
      </c>
      <c r="E36" s="35">
        <v>262323</v>
      </c>
      <c r="F36" s="9">
        <v>34</v>
      </c>
      <c r="G36" s="9">
        <v>34</v>
      </c>
      <c r="H36" s="9">
        <f>SUM(F36:G36)</f>
        <v>68</v>
      </c>
      <c r="I36" s="21">
        <v>25</v>
      </c>
      <c r="J36" s="21">
        <v>12</v>
      </c>
      <c r="K36" s="21">
        <v>15</v>
      </c>
      <c r="L36" s="21">
        <v>5</v>
      </c>
      <c r="M36" s="21">
        <v>6</v>
      </c>
      <c r="N36" s="21">
        <v>12</v>
      </c>
      <c r="O36" s="21">
        <v>6</v>
      </c>
      <c r="P36" s="21">
        <f t="shared" si="0"/>
        <v>81</v>
      </c>
    </row>
    <row r="37" spans="1:17" ht="24" x14ac:dyDescent="0.2">
      <c r="A37" s="34" t="s">
        <v>71</v>
      </c>
      <c r="B37" s="46" t="s">
        <v>126</v>
      </c>
      <c r="C37" s="34" t="s">
        <v>98</v>
      </c>
      <c r="D37" s="35">
        <v>15166578</v>
      </c>
      <c r="E37" s="35">
        <v>1600000</v>
      </c>
      <c r="F37" s="9">
        <v>60</v>
      </c>
      <c r="G37" s="9">
        <v>39</v>
      </c>
      <c r="H37" s="9">
        <f>SUM(F37:G37)</f>
        <v>99</v>
      </c>
      <c r="I37" s="21">
        <v>30</v>
      </c>
      <c r="J37" s="21">
        <v>13</v>
      </c>
      <c r="K37" s="21">
        <v>15</v>
      </c>
      <c r="L37" s="21">
        <v>5</v>
      </c>
      <c r="M37" s="21">
        <v>10</v>
      </c>
      <c r="N37" s="21">
        <v>15</v>
      </c>
      <c r="O37" s="21">
        <v>10</v>
      </c>
      <c r="P37" s="21">
        <f t="shared" si="0"/>
        <v>98</v>
      </c>
      <c r="Q37" s="16"/>
    </row>
    <row r="38" spans="1:17" x14ac:dyDescent="0.2">
      <c r="A38" s="34" t="s">
        <v>72</v>
      </c>
      <c r="B38" s="46" t="s">
        <v>127</v>
      </c>
      <c r="C38" s="34" t="s">
        <v>99</v>
      </c>
      <c r="D38" s="35">
        <v>2435000</v>
      </c>
      <c r="E38" s="35">
        <v>400000</v>
      </c>
      <c r="F38" s="9">
        <v>40</v>
      </c>
      <c r="G38" s="9">
        <v>36</v>
      </c>
      <c r="H38" s="9">
        <f>SUM(F38:G38)</f>
        <v>76</v>
      </c>
      <c r="I38" s="21">
        <v>10</v>
      </c>
      <c r="J38" s="21">
        <v>9</v>
      </c>
      <c r="K38" s="21">
        <v>8</v>
      </c>
      <c r="L38" s="21">
        <v>5</v>
      </c>
      <c r="M38" s="21">
        <v>8</v>
      </c>
      <c r="N38" s="21">
        <v>10</v>
      </c>
      <c r="O38" s="21">
        <v>7</v>
      </c>
      <c r="P38" s="21">
        <f t="shared" si="0"/>
        <v>57</v>
      </c>
      <c r="Q38" s="16"/>
    </row>
    <row r="39" spans="1:17" x14ac:dyDescent="0.2">
      <c r="A39" s="34" t="s">
        <v>73</v>
      </c>
      <c r="B39" s="46" t="s">
        <v>128</v>
      </c>
      <c r="C39" s="34" t="s">
        <v>100</v>
      </c>
      <c r="D39" s="35">
        <v>1300000</v>
      </c>
      <c r="E39" s="35">
        <v>300000</v>
      </c>
      <c r="F39" s="9">
        <v>55</v>
      </c>
      <c r="G39" s="9">
        <v>40</v>
      </c>
      <c r="H39" s="9">
        <f>SUM(F39:G39)</f>
        <v>95</v>
      </c>
      <c r="I39" s="21">
        <v>20</v>
      </c>
      <c r="J39" s="21">
        <v>9</v>
      </c>
      <c r="K39" s="21">
        <v>10</v>
      </c>
      <c r="L39" s="21">
        <v>5</v>
      </c>
      <c r="M39" s="21">
        <v>7</v>
      </c>
      <c r="N39" s="21">
        <v>12</v>
      </c>
      <c r="O39" s="21">
        <v>7</v>
      </c>
      <c r="P39" s="21">
        <f t="shared" si="0"/>
        <v>70</v>
      </c>
      <c r="Q39" s="16"/>
    </row>
    <row r="40" spans="1:17" x14ac:dyDescent="0.2">
      <c r="A40" s="34" t="s">
        <v>74</v>
      </c>
      <c r="B40" s="46" t="s">
        <v>129</v>
      </c>
      <c r="C40" s="34" t="s">
        <v>101</v>
      </c>
      <c r="D40" s="35">
        <v>460000</v>
      </c>
      <c r="E40" s="35">
        <v>230000</v>
      </c>
      <c r="F40" s="9">
        <v>24</v>
      </c>
      <c r="G40" s="12">
        <v>23</v>
      </c>
      <c r="H40" s="9">
        <f>SUM(F40:G40)</f>
        <v>47</v>
      </c>
      <c r="I40" s="21">
        <v>10</v>
      </c>
      <c r="J40" s="21">
        <v>12</v>
      </c>
      <c r="K40" s="21">
        <v>8</v>
      </c>
      <c r="L40" s="21">
        <v>5</v>
      </c>
      <c r="M40" s="21">
        <v>6</v>
      </c>
      <c r="N40" s="21">
        <v>9</v>
      </c>
      <c r="O40" s="21">
        <v>4</v>
      </c>
      <c r="P40" s="21">
        <f t="shared" si="0"/>
        <v>54</v>
      </c>
      <c r="Q40" s="5"/>
    </row>
    <row r="41" spans="1:17" ht="36" x14ac:dyDescent="0.2">
      <c r="A41" s="34" t="s">
        <v>75</v>
      </c>
      <c r="B41" s="46" t="s">
        <v>130</v>
      </c>
      <c r="C41" s="34" t="s">
        <v>102</v>
      </c>
      <c r="D41" s="35">
        <v>7564824</v>
      </c>
      <c r="E41" s="35">
        <v>1000000</v>
      </c>
      <c r="F41" s="9">
        <v>58</v>
      </c>
      <c r="G41" s="9">
        <v>28</v>
      </c>
      <c r="H41" s="9">
        <f>SUM(F41:G41)</f>
        <v>86</v>
      </c>
      <c r="I41" s="21">
        <v>20</v>
      </c>
      <c r="J41" s="21">
        <v>14</v>
      </c>
      <c r="K41" s="21">
        <v>10</v>
      </c>
      <c r="L41" s="21">
        <v>5</v>
      </c>
      <c r="M41" s="21">
        <v>7</v>
      </c>
      <c r="N41" s="21">
        <v>13</v>
      </c>
      <c r="O41" s="21">
        <v>9</v>
      </c>
      <c r="P41" s="21">
        <f t="shared" si="0"/>
        <v>78</v>
      </c>
      <c r="Q41" s="16"/>
    </row>
    <row r="42" spans="1:17" s="5" customFormat="1" ht="24" x14ac:dyDescent="0.2">
      <c r="A42" s="34" t="s">
        <v>76</v>
      </c>
      <c r="B42" s="46" t="s">
        <v>131</v>
      </c>
      <c r="C42" s="34" t="s">
        <v>103</v>
      </c>
      <c r="D42" s="35">
        <v>2820000</v>
      </c>
      <c r="E42" s="35">
        <v>900000</v>
      </c>
      <c r="F42" s="9">
        <v>60</v>
      </c>
      <c r="G42" s="9">
        <v>31</v>
      </c>
      <c r="H42" s="9">
        <f>SUM(F42:G42)</f>
        <v>91</v>
      </c>
      <c r="I42" s="21">
        <v>25</v>
      </c>
      <c r="J42" s="21">
        <v>15</v>
      </c>
      <c r="K42" s="21">
        <v>12</v>
      </c>
      <c r="L42" s="21">
        <v>5</v>
      </c>
      <c r="M42" s="21">
        <v>9</v>
      </c>
      <c r="N42" s="21">
        <v>14</v>
      </c>
      <c r="O42" s="21">
        <v>9</v>
      </c>
      <c r="P42" s="21">
        <f t="shared" si="0"/>
        <v>89</v>
      </c>
      <c r="Q42" s="16"/>
    </row>
    <row r="43" spans="1:17" x14ac:dyDescent="0.2">
      <c r="A43" s="34" t="s">
        <v>77</v>
      </c>
      <c r="B43" s="46" t="s">
        <v>132</v>
      </c>
      <c r="C43" s="34" t="s">
        <v>104</v>
      </c>
      <c r="D43" s="35">
        <v>255000</v>
      </c>
      <c r="E43" s="35">
        <v>100000</v>
      </c>
      <c r="F43" s="9">
        <v>28</v>
      </c>
      <c r="G43" s="9">
        <v>29</v>
      </c>
      <c r="H43" s="9">
        <f>SUM(F43:G43)</f>
        <v>57</v>
      </c>
      <c r="I43" s="21">
        <v>10</v>
      </c>
      <c r="J43" s="21">
        <v>9</v>
      </c>
      <c r="K43" s="21">
        <v>8</v>
      </c>
      <c r="L43" s="21">
        <v>5</v>
      </c>
      <c r="M43" s="21">
        <v>5</v>
      </c>
      <c r="N43" s="21">
        <v>7</v>
      </c>
      <c r="O43" s="21">
        <v>5</v>
      </c>
      <c r="P43" s="21">
        <f t="shared" si="0"/>
        <v>49</v>
      </c>
      <c r="Q43" s="16"/>
    </row>
    <row r="44" spans="1:17" ht="24" x14ac:dyDescent="0.2">
      <c r="A44" s="45" t="s">
        <v>78</v>
      </c>
      <c r="B44" s="46" t="s">
        <v>133</v>
      </c>
      <c r="C44" s="34" t="s">
        <v>105</v>
      </c>
      <c r="D44" s="35">
        <v>2225000</v>
      </c>
      <c r="E44" s="35">
        <v>450000</v>
      </c>
      <c r="F44" s="9">
        <v>40</v>
      </c>
      <c r="G44" s="9">
        <v>28</v>
      </c>
      <c r="H44" s="9">
        <f>SUM(F44:G44)</f>
        <v>68</v>
      </c>
      <c r="I44" s="21">
        <v>15</v>
      </c>
      <c r="J44" s="21">
        <v>11</v>
      </c>
      <c r="K44" s="21">
        <v>7</v>
      </c>
      <c r="L44" s="21">
        <v>5</v>
      </c>
      <c r="M44" s="21">
        <v>8</v>
      </c>
      <c r="N44" s="21">
        <v>10</v>
      </c>
      <c r="O44" s="21">
        <v>4</v>
      </c>
      <c r="P44" s="21">
        <f t="shared" si="0"/>
        <v>60</v>
      </c>
      <c r="Q44" s="16"/>
    </row>
    <row r="45" spans="1:17" s="5" customFormat="1" ht="24" x14ac:dyDescent="0.2">
      <c r="A45" s="34" t="s">
        <v>79</v>
      </c>
      <c r="B45" s="46" t="s">
        <v>134</v>
      </c>
      <c r="C45" s="34" t="s">
        <v>106</v>
      </c>
      <c r="D45" s="35">
        <v>1265000</v>
      </c>
      <c r="E45" s="35">
        <v>200000</v>
      </c>
      <c r="F45" s="9">
        <v>43</v>
      </c>
      <c r="G45" s="9">
        <v>28</v>
      </c>
      <c r="H45" s="9">
        <f>SUM(F45:G45)</f>
        <v>71</v>
      </c>
      <c r="I45" s="21">
        <v>20</v>
      </c>
      <c r="J45" s="21">
        <v>11</v>
      </c>
      <c r="K45" s="21">
        <v>10</v>
      </c>
      <c r="L45" s="21">
        <v>5</v>
      </c>
      <c r="M45" s="21">
        <v>6</v>
      </c>
      <c r="N45" s="21">
        <v>11</v>
      </c>
      <c r="O45" s="21">
        <v>6</v>
      </c>
      <c r="P45" s="21">
        <f t="shared" si="0"/>
        <v>69</v>
      </c>
      <c r="Q45" s="16"/>
    </row>
    <row r="46" spans="1:17" s="5" customFormat="1" x14ac:dyDescent="0.2">
      <c r="A46" s="34" t="s">
        <v>80</v>
      </c>
      <c r="B46" s="46" t="s">
        <v>135</v>
      </c>
      <c r="C46" s="34" t="s">
        <v>107</v>
      </c>
      <c r="D46" s="35">
        <v>10770575</v>
      </c>
      <c r="E46" s="35">
        <v>1600000</v>
      </c>
      <c r="F46" s="9">
        <v>51</v>
      </c>
      <c r="G46" s="9">
        <v>31</v>
      </c>
      <c r="H46" s="9">
        <f>SUM(F46:G46)</f>
        <v>82</v>
      </c>
      <c r="I46" s="21">
        <v>25</v>
      </c>
      <c r="J46" s="21">
        <v>12</v>
      </c>
      <c r="K46" s="21">
        <v>10</v>
      </c>
      <c r="L46" s="21">
        <v>5</v>
      </c>
      <c r="M46" s="21">
        <v>9</v>
      </c>
      <c r="N46" s="21">
        <v>10</v>
      </c>
      <c r="O46" s="21">
        <v>9</v>
      </c>
      <c r="P46" s="21">
        <f t="shared" si="0"/>
        <v>80</v>
      </c>
      <c r="Q46" s="16"/>
    </row>
    <row r="47" spans="1:17" s="5" customFormat="1" x14ac:dyDescent="0.2">
      <c r="A47" s="34" t="s">
        <v>81</v>
      </c>
      <c r="B47" s="46" t="s">
        <v>136</v>
      </c>
      <c r="C47" s="34" t="s">
        <v>108</v>
      </c>
      <c r="D47" s="35">
        <v>18000000</v>
      </c>
      <c r="E47" s="35">
        <v>3700000</v>
      </c>
      <c r="F47" s="9"/>
      <c r="G47" s="9">
        <v>34</v>
      </c>
      <c r="H47" s="9">
        <f>SUM(F47:G47)</f>
        <v>34</v>
      </c>
      <c r="I47" s="21">
        <v>25</v>
      </c>
      <c r="J47" s="21">
        <v>14</v>
      </c>
      <c r="K47" s="21">
        <v>10</v>
      </c>
      <c r="L47" s="21">
        <v>5</v>
      </c>
      <c r="M47" s="21">
        <v>9</v>
      </c>
      <c r="N47" s="21">
        <v>14</v>
      </c>
      <c r="O47" s="21">
        <v>10</v>
      </c>
      <c r="P47" s="21">
        <f t="shared" si="0"/>
        <v>87</v>
      </c>
      <c r="Q47" s="16"/>
    </row>
    <row r="48" spans="1:17" x14ac:dyDescent="0.3">
      <c r="A48" s="22"/>
      <c r="B48" s="22"/>
      <c r="C48" s="22"/>
      <c r="D48" s="22"/>
      <c r="E48" s="41">
        <f>SUM(E20:E47)</f>
        <v>35381023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42"/>
    </row>
    <row r="49" spans="1:16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</sheetData>
  <sortState ref="A20:P47">
    <sortCondition ref="A20"/>
  </sortState>
  <dataValidations count="5">
    <dataValidation type="whole" showInputMessage="1" showErrorMessage="1" errorTitle="ZNOVU A LÉPE" error="To je móóóóóóc!!!!" sqref="P48">
      <formula1>0</formula1>
      <formula2>100</formula2>
    </dataValidation>
    <dataValidation type="decimal" allowBlank="1" showInputMessage="1" showErrorMessage="1" sqref="I21:I47">
      <formula1>0</formula1>
      <formula2>30</formula2>
    </dataValidation>
    <dataValidation type="decimal" allowBlank="1" showInputMessage="1" showErrorMessage="1" sqref="N21:N47 J21:K47">
      <formula1>0</formula1>
      <formula2>15</formula2>
    </dataValidation>
    <dataValidation type="decimal" allowBlank="1" showInputMessage="1" showErrorMessage="1" sqref="L21:L47">
      <formula1>0</formula1>
      <formula2>5</formula2>
    </dataValidation>
    <dataValidation type="decimal" allowBlank="1" showInputMessage="1" showErrorMessage="1" sqref="M21:M47">
      <formula1>0</formula1>
      <formula2>10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19" zoomScale="76" zoomScaleNormal="76" workbookViewId="0">
      <selection activeCell="I20" sqref="I20:O47"/>
    </sheetView>
  </sheetViews>
  <sheetFormatPr defaultColWidth="9.109375" defaultRowHeight="14.4" x14ac:dyDescent="0.3"/>
  <cols>
    <col min="1" max="1" width="10.5546875" style="3" customWidth="1"/>
    <col min="2" max="2" width="31" style="3" customWidth="1"/>
    <col min="3" max="3" width="40.109375" style="3" customWidth="1"/>
    <col min="4" max="4" width="12.44140625" style="3" customWidth="1"/>
    <col min="5" max="5" width="12.6640625" style="3" customWidth="1"/>
    <col min="6" max="7" width="8.5546875" style="3" customWidth="1"/>
    <col min="8" max="8" width="8.44140625" style="3" customWidth="1"/>
    <col min="9" max="16384" width="9.109375" style="3"/>
  </cols>
  <sheetData>
    <row r="1" spans="1:11" s="1" customFormat="1" ht="43.5" customHeight="1" x14ac:dyDescent="0.3">
      <c r="A1" s="24" t="s">
        <v>42</v>
      </c>
    </row>
    <row r="2" spans="1:11" ht="12" x14ac:dyDescent="0.3">
      <c r="A2" s="2" t="s">
        <v>43</v>
      </c>
      <c r="D2" s="4" t="s">
        <v>47</v>
      </c>
    </row>
    <row r="3" spans="1:11" ht="12" x14ac:dyDescent="0.3">
      <c r="A3" s="2" t="s">
        <v>31</v>
      </c>
      <c r="B3" s="2"/>
      <c r="C3" s="2"/>
      <c r="D3" s="4" t="s">
        <v>48</v>
      </c>
      <c r="H3" s="2"/>
      <c r="I3" s="2"/>
      <c r="J3" s="2"/>
      <c r="K3" s="2"/>
    </row>
    <row r="4" spans="1:11" ht="12" x14ac:dyDescent="0.3">
      <c r="A4" s="2" t="s">
        <v>41</v>
      </c>
      <c r="B4" s="2"/>
      <c r="C4" s="2"/>
      <c r="D4" s="4" t="s">
        <v>49</v>
      </c>
      <c r="H4" s="2"/>
      <c r="I4" s="2"/>
      <c r="J4" s="2"/>
      <c r="K4" s="2"/>
    </row>
    <row r="5" spans="1:11" ht="12" x14ac:dyDescent="0.3">
      <c r="A5" s="2" t="s">
        <v>44</v>
      </c>
      <c r="B5" s="2"/>
      <c r="C5" s="2"/>
      <c r="D5" s="4" t="s">
        <v>50</v>
      </c>
      <c r="H5" s="2"/>
      <c r="I5" s="2"/>
      <c r="J5" s="2"/>
      <c r="K5" s="2"/>
    </row>
    <row r="6" spans="1:11" ht="12" x14ac:dyDescent="0.3">
      <c r="A6" s="2" t="s">
        <v>45</v>
      </c>
      <c r="B6" s="2"/>
      <c r="C6" s="2"/>
      <c r="D6" s="4"/>
      <c r="H6" s="2"/>
      <c r="I6" s="2"/>
      <c r="J6" s="2"/>
      <c r="K6" s="2"/>
    </row>
    <row r="7" spans="1:11" ht="12" x14ac:dyDescent="0.3">
      <c r="A7" s="2" t="s">
        <v>46</v>
      </c>
      <c r="B7" s="2"/>
      <c r="C7" s="2"/>
      <c r="D7" s="4"/>
      <c r="H7" s="2"/>
      <c r="I7" s="2"/>
      <c r="J7" s="2"/>
      <c r="K7" s="2"/>
    </row>
    <row r="8" spans="1:11" ht="12" x14ac:dyDescent="0.3">
      <c r="A8" s="2" t="s">
        <v>32</v>
      </c>
      <c r="B8" s="2"/>
      <c r="C8" s="2"/>
      <c r="D8" s="4" t="s">
        <v>0</v>
      </c>
      <c r="H8" s="2"/>
      <c r="I8" s="2"/>
      <c r="J8" s="2"/>
      <c r="K8" s="2"/>
    </row>
    <row r="9" spans="1:11" ht="12" x14ac:dyDescent="0.3">
      <c r="B9" s="2"/>
      <c r="C9" s="2"/>
      <c r="D9" s="4" t="s">
        <v>30</v>
      </c>
      <c r="H9" s="2"/>
      <c r="I9" s="2"/>
      <c r="J9" s="2"/>
      <c r="K9" s="2"/>
    </row>
    <row r="10" spans="1:11" ht="12" x14ac:dyDescent="0.3">
      <c r="A10" s="2"/>
      <c r="B10" s="2"/>
      <c r="C10" s="2"/>
      <c r="D10" s="4" t="s">
        <v>33</v>
      </c>
      <c r="H10" s="2"/>
      <c r="I10" s="2"/>
      <c r="J10" s="2"/>
      <c r="K10" s="2"/>
    </row>
    <row r="11" spans="1:11" ht="12" x14ac:dyDescent="0.3">
      <c r="A11" s="2"/>
      <c r="B11" s="2"/>
      <c r="C11" s="2"/>
      <c r="D11" s="4" t="s">
        <v>36</v>
      </c>
      <c r="H11" s="2"/>
      <c r="I11" s="2"/>
      <c r="J11" s="2"/>
      <c r="K11" s="2"/>
    </row>
    <row r="12" spans="1:11" ht="12" x14ac:dyDescent="0.3">
      <c r="A12" s="2"/>
      <c r="B12" s="2"/>
      <c r="C12" s="2"/>
      <c r="D12" s="4" t="s">
        <v>37</v>
      </c>
      <c r="H12" s="2"/>
      <c r="I12" s="2"/>
      <c r="J12" s="2"/>
      <c r="K12" s="2"/>
    </row>
    <row r="13" spans="1:11" ht="12" x14ac:dyDescent="0.3">
      <c r="A13" s="2"/>
      <c r="B13" s="2"/>
      <c r="C13" s="2"/>
      <c r="D13" s="4" t="s">
        <v>1</v>
      </c>
      <c r="H13" s="2"/>
      <c r="I13" s="2"/>
      <c r="J13" s="2"/>
      <c r="K13" s="2"/>
    </row>
    <row r="14" spans="1:11" ht="12" x14ac:dyDescent="0.3">
      <c r="A14" s="2"/>
      <c r="B14" s="2"/>
      <c r="C14" s="2"/>
      <c r="D14" s="4" t="s">
        <v>39</v>
      </c>
      <c r="H14" s="2"/>
      <c r="I14" s="2"/>
      <c r="J14" s="2"/>
      <c r="K14" s="2"/>
    </row>
    <row r="15" spans="1:11" ht="12" x14ac:dyDescent="0.3">
      <c r="A15" s="2"/>
      <c r="B15" s="2"/>
      <c r="C15" s="2"/>
      <c r="D15" s="4" t="s">
        <v>38</v>
      </c>
      <c r="H15" s="2"/>
      <c r="I15" s="2"/>
      <c r="J15" s="2"/>
      <c r="K15" s="2"/>
    </row>
    <row r="16" spans="1:11" ht="12" x14ac:dyDescent="0.3">
      <c r="A16" s="2"/>
      <c r="B16" s="2"/>
      <c r="C16" s="2"/>
      <c r="D16" s="2"/>
      <c r="H16" s="2"/>
      <c r="I16" s="2"/>
      <c r="J16" s="2"/>
      <c r="K16" s="2"/>
    </row>
    <row r="17" spans="1:17" ht="12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7" ht="100.8" x14ac:dyDescent="0.3">
      <c r="A18" s="13" t="s">
        <v>2</v>
      </c>
      <c r="B18" s="13" t="s">
        <v>4</v>
      </c>
      <c r="C18" s="13" t="s">
        <v>3</v>
      </c>
      <c r="D18" s="14" t="s">
        <v>5</v>
      </c>
      <c r="E18" s="13" t="s">
        <v>6</v>
      </c>
      <c r="F18" s="13" t="s">
        <v>7</v>
      </c>
      <c r="G18" s="13" t="s">
        <v>8</v>
      </c>
      <c r="H18" s="13" t="s">
        <v>9</v>
      </c>
      <c r="I18" s="14" t="s">
        <v>10</v>
      </c>
      <c r="J18" s="14" t="s">
        <v>11</v>
      </c>
      <c r="K18" s="14" t="s">
        <v>12</v>
      </c>
      <c r="L18" s="13" t="s">
        <v>13</v>
      </c>
      <c r="M18" s="13" t="s">
        <v>14</v>
      </c>
      <c r="N18" s="13" t="s">
        <v>15</v>
      </c>
      <c r="O18" s="13" t="s">
        <v>16</v>
      </c>
      <c r="P18" s="13" t="s">
        <v>17</v>
      </c>
    </row>
    <row r="19" spans="1:17" ht="12.6" x14ac:dyDescent="0.3">
      <c r="D19" s="26"/>
      <c r="E19" s="26"/>
      <c r="F19" s="26"/>
      <c r="G19" s="26"/>
      <c r="H19" s="26"/>
      <c r="I19" s="27" t="s">
        <v>26</v>
      </c>
      <c r="J19" s="27" t="s">
        <v>27</v>
      </c>
      <c r="K19" s="27" t="s">
        <v>27</v>
      </c>
      <c r="L19" s="28" t="s">
        <v>28</v>
      </c>
      <c r="M19" s="28" t="s">
        <v>29</v>
      </c>
      <c r="N19" s="28" t="s">
        <v>27</v>
      </c>
      <c r="O19" s="28" t="s">
        <v>29</v>
      </c>
      <c r="P19" s="26"/>
    </row>
    <row r="20" spans="1:17" x14ac:dyDescent="0.3">
      <c r="A20" s="34" t="s">
        <v>51</v>
      </c>
      <c r="B20" s="46" t="s">
        <v>109</v>
      </c>
      <c r="C20" s="34" t="s">
        <v>52</v>
      </c>
      <c r="D20" s="35">
        <v>2200000</v>
      </c>
      <c r="E20" s="35">
        <v>500000</v>
      </c>
      <c r="F20" s="9">
        <v>56</v>
      </c>
      <c r="G20" s="9">
        <v>40</v>
      </c>
      <c r="H20" s="9">
        <f>SUM(F20:G20)</f>
        <v>96</v>
      </c>
      <c r="I20" s="47">
        <v>22</v>
      </c>
      <c r="J20" s="47">
        <v>14</v>
      </c>
      <c r="K20" s="47">
        <v>12</v>
      </c>
      <c r="L20" s="47">
        <v>5</v>
      </c>
      <c r="M20" s="47">
        <v>9</v>
      </c>
      <c r="N20" s="47">
        <v>13</v>
      </c>
      <c r="O20" s="47">
        <v>9</v>
      </c>
      <c r="P20" s="21">
        <f>SUM(I20:O20)</f>
        <v>84</v>
      </c>
      <c r="Q20" s="16"/>
    </row>
    <row r="21" spans="1:17" ht="25.2" x14ac:dyDescent="0.3">
      <c r="A21" s="34" t="s">
        <v>55</v>
      </c>
      <c r="B21" s="46" t="s">
        <v>110</v>
      </c>
      <c r="C21" s="34" t="s">
        <v>82</v>
      </c>
      <c r="D21" s="35">
        <v>1966300</v>
      </c>
      <c r="E21" s="35">
        <v>600000</v>
      </c>
      <c r="F21" s="9">
        <v>45</v>
      </c>
      <c r="G21" s="9">
        <v>34</v>
      </c>
      <c r="H21" s="9">
        <f>SUM(F21:G21)</f>
        <v>79</v>
      </c>
      <c r="I21" s="47">
        <v>18</v>
      </c>
      <c r="J21" s="47">
        <v>12</v>
      </c>
      <c r="K21" s="47">
        <v>10</v>
      </c>
      <c r="L21" s="47">
        <v>5</v>
      </c>
      <c r="M21" s="47">
        <v>9</v>
      </c>
      <c r="N21" s="47">
        <v>12</v>
      </c>
      <c r="O21" s="47">
        <v>8</v>
      </c>
      <c r="P21" s="21">
        <f t="shared" ref="P21:P47" si="0">SUM(I21:O21)</f>
        <v>74</v>
      </c>
      <c r="Q21" s="16"/>
    </row>
    <row r="22" spans="1:17" ht="25.2" x14ac:dyDescent="0.3">
      <c r="A22" s="34" t="s">
        <v>56</v>
      </c>
      <c r="B22" s="46" t="s">
        <v>111</v>
      </c>
      <c r="C22" s="34" t="s">
        <v>83</v>
      </c>
      <c r="D22" s="35">
        <v>916700</v>
      </c>
      <c r="E22" s="35">
        <v>441700</v>
      </c>
      <c r="F22" s="9">
        <v>60</v>
      </c>
      <c r="G22" s="9">
        <v>31</v>
      </c>
      <c r="H22" s="9">
        <f>SUM(F22:G22)</f>
        <v>91</v>
      </c>
      <c r="I22" s="47">
        <v>15</v>
      </c>
      <c r="J22" s="47">
        <v>14</v>
      </c>
      <c r="K22" s="47">
        <v>8</v>
      </c>
      <c r="L22" s="47">
        <v>5</v>
      </c>
      <c r="M22" s="47">
        <v>7</v>
      </c>
      <c r="N22" s="47">
        <v>13</v>
      </c>
      <c r="O22" s="47">
        <v>8</v>
      </c>
      <c r="P22" s="21">
        <f t="shared" si="0"/>
        <v>70</v>
      </c>
      <c r="Q22" s="16"/>
    </row>
    <row r="23" spans="1:17" x14ac:dyDescent="0.3">
      <c r="A23" s="34" t="s">
        <v>57</v>
      </c>
      <c r="B23" s="46" t="s">
        <v>112</v>
      </c>
      <c r="C23" s="34" t="s">
        <v>84</v>
      </c>
      <c r="D23" s="35">
        <v>2296000</v>
      </c>
      <c r="E23" s="35">
        <v>900000</v>
      </c>
      <c r="F23" s="9">
        <v>55</v>
      </c>
      <c r="G23" s="9">
        <v>31</v>
      </c>
      <c r="H23" s="9">
        <f>SUM(F23:G23)</f>
        <v>86</v>
      </c>
      <c r="I23" s="47">
        <v>20</v>
      </c>
      <c r="J23" s="47">
        <v>12</v>
      </c>
      <c r="K23" s="47">
        <v>10</v>
      </c>
      <c r="L23" s="47">
        <v>3</v>
      </c>
      <c r="M23" s="47">
        <v>8</v>
      </c>
      <c r="N23" s="47">
        <v>13</v>
      </c>
      <c r="O23" s="47">
        <v>8</v>
      </c>
      <c r="P23" s="21">
        <f t="shared" si="0"/>
        <v>74</v>
      </c>
      <c r="Q23" s="16"/>
    </row>
    <row r="24" spans="1:17" x14ac:dyDescent="0.3">
      <c r="A24" s="34" t="s">
        <v>58</v>
      </c>
      <c r="B24" s="46" t="s">
        <v>113</v>
      </c>
      <c r="C24" s="34" t="s">
        <v>85</v>
      </c>
      <c r="D24" s="35">
        <v>2960000</v>
      </c>
      <c r="E24" s="35">
        <v>450000</v>
      </c>
      <c r="F24" s="9">
        <v>58</v>
      </c>
      <c r="G24" s="9">
        <v>32</v>
      </c>
      <c r="H24" s="9">
        <f>SUM(F24:G24)</f>
        <v>90</v>
      </c>
      <c r="I24" s="47">
        <v>23</v>
      </c>
      <c r="J24" s="47">
        <v>15</v>
      </c>
      <c r="K24" s="47">
        <v>12</v>
      </c>
      <c r="L24" s="47">
        <v>5</v>
      </c>
      <c r="M24" s="47">
        <v>9</v>
      </c>
      <c r="N24" s="47">
        <v>13</v>
      </c>
      <c r="O24" s="47">
        <v>8</v>
      </c>
      <c r="P24" s="21">
        <f t="shared" si="0"/>
        <v>85</v>
      </c>
      <c r="Q24" s="5"/>
    </row>
    <row r="25" spans="1:17" x14ac:dyDescent="0.3">
      <c r="A25" s="34" t="s">
        <v>59</v>
      </c>
      <c r="B25" s="46" t="s">
        <v>114</v>
      </c>
      <c r="C25" s="34" t="s">
        <v>86</v>
      </c>
      <c r="D25" s="35">
        <v>594203</v>
      </c>
      <c r="E25" s="35">
        <v>297000</v>
      </c>
      <c r="F25" s="9">
        <v>48</v>
      </c>
      <c r="G25" s="9">
        <v>15</v>
      </c>
      <c r="H25" s="9">
        <f>SUM(F25:G25)</f>
        <v>63</v>
      </c>
      <c r="I25" s="47">
        <v>10</v>
      </c>
      <c r="J25" s="47">
        <v>11</v>
      </c>
      <c r="K25" s="47">
        <v>5</v>
      </c>
      <c r="L25" s="47">
        <v>3</v>
      </c>
      <c r="M25" s="47">
        <v>5</v>
      </c>
      <c r="N25" s="47">
        <v>5</v>
      </c>
      <c r="O25" s="47">
        <v>5</v>
      </c>
      <c r="P25" s="21">
        <f t="shared" si="0"/>
        <v>44</v>
      </c>
      <c r="Q25" s="16"/>
    </row>
    <row r="26" spans="1:17" ht="25.2" x14ac:dyDescent="0.3">
      <c r="A26" s="34" t="s">
        <v>60</v>
      </c>
      <c r="B26" s="46" t="s">
        <v>115</v>
      </c>
      <c r="C26" s="34" t="s">
        <v>87</v>
      </c>
      <c r="D26" s="35">
        <v>1243401</v>
      </c>
      <c r="E26" s="35">
        <v>500000</v>
      </c>
      <c r="F26" s="9">
        <v>30</v>
      </c>
      <c r="G26" s="9">
        <v>19</v>
      </c>
      <c r="H26" s="9">
        <f>SUM(F26:G26)</f>
        <v>49</v>
      </c>
      <c r="I26" s="47">
        <v>10</v>
      </c>
      <c r="J26" s="47">
        <v>8</v>
      </c>
      <c r="K26" s="47">
        <v>8</v>
      </c>
      <c r="L26" s="47">
        <v>4</v>
      </c>
      <c r="M26" s="47">
        <v>6</v>
      </c>
      <c r="N26" s="47">
        <v>5</v>
      </c>
      <c r="O26" s="47">
        <v>4</v>
      </c>
      <c r="P26" s="21">
        <f t="shared" si="0"/>
        <v>45</v>
      </c>
      <c r="Q26" s="16"/>
    </row>
    <row r="27" spans="1:17" ht="25.2" x14ac:dyDescent="0.3">
      <c r="A27" s="34" t="s">
        <v>61</v>
      </c>
      <c r="B27" s="46" t="s">
        <v>116</v>
      </c>
      <c r="C27" s="34" t="s">
        <v>88</v>
      </c>
      <c r="D27" s="35">
        <v>7645500</v>
      </c>
      <c r="E27" s="35">
        <v>2500000</v>
      </c>
      <c r="F27" s="9">
        <v>22</v>
      </c>
      <c r="G27" s="9">
        <v>19</v>
      </c>
      <c r="H27" s="9">
        <f>SUM(F27:G27)</f>
        <v>41</v>
      </c>
      <c r="I27" s="47">
        <v>10</v>
      </c>
      <c r="J27" s="47">
        <v>5</v>
      </c>
      <c r="K27" s="47">
        <v>5</v>
      </c>
      <c r="L27" s="47">
        <v>4</v>
      </c>
      <c r="M27" s="47">
        <v>4</v>
      </c>
      <c r="N27" s="47">
        <v>5</v>
      </c>
      <c r="O27" s="47">
        <v>4</v>
      </c>
      <c r="P27" s="21">
        <f t="shared" si="0"/>
        <v>37</v>
      </c>
      <c r="Q27" s="16"/>
    </row>
    <row r="28" spans="1:17" ht="25.2" x14ac:dyDescent="0.3">
      <c r="A28" s="34" t="s">
        <v>62</v>
      </c>
      <c r="B28" s="46" t="s">
        <v>117</v>
      </c>
      <c r="C28" s="34" t="s">
        <v>89</v>
      </c>
      <c r="D28" s="35">
        <v>11641000</v>
      </c>
      <c r="E28" s="35">
        <v>3000000</v>
      </c>
      <c r="F28" s="9">
        <v>58</v>
      </c>
      <c r="G28" s="9">
        <v>35</v>
      </c>
      <c r="H28" s="9">
        <f>SUM(F28:G28)</f>
        <v>93</v>
      </c>
      <c r="I28" s="47">
        <v>28</v>
      </c>
      <c r="J28" s="47">
        <v>15</v>
      </c>
      <c r="K28" s="47">
        <v>15</v>
      </c>
      <c r="L28" s="47">
        <v>5</v>
      </c>
      <c r="M28" s="47">
        <v>10</v>
      </c>
      <c r="N28" s="47">
        <v>15</v>
      </c>
      <c r="O28" s="47">
        <v>10</v>
      </c>
      <c r="P28" s="21">
        <f t="shared" si="0"/>
        <v>98</v>
      </c>
      <c r="Q28" s="16"/>
    </row>
    <row r="29" spans="1:17" x14ac:dyDescent="0.3">
      <c r="A29" s="34" t="s">
        <v>63</v>
      </c>
      <c r="B29" s="46" t="s">
        <v>118</v>
      </c>
      <c r="C29" s="34" t="s">
        <v>90</v>
      </c>
      <c r="D29" s="35">
        <v>2065000</v>
      </c>
      <c r="E29" s="35">
        <v>200000</v>
      </c>
      <c r="F29" s="9">
        <v>59</v>
      </c>
      <c r="G29" s="9">
        <v>37</v>
      </c>
      <c r="H29" s="9">
        <f>SUM(F29:G29)</f>
        <v>96</v>
      </c>
      <c r="I29" s="47">
        <v>24</v>
      </c>
      <c r="J29" s="47">
        <v>13</v>
      </c>
      <c r="K29" s="47">
        <v>13</v>
      </c>
      <c r="L29" s="47">
        <v>5</v>
      </c>
      <c r="M29" s="47">
        <v>10</v>
      </c>
      <c r="N29" s="47">
        <v>13</v>
      </c>
      <c r="O29" s="47">
        <v>5</v>
      </c>
      <c r="P29" s="21">
        <f t="shared" si="0"/>
        <v>83</v>
      </c>
      <c r="Q29" s="16"/>
    </row>
    <row r="30" spans="1:17" ht="25.2" x14ac:dyDescent="0.3">
      <c r="A30" s="34" t="s">
        <v>64</v>
      </c>
      <c r="B30" s="46" t="s">
        <v>119</v>
      </c>
      <c r="C30" s="34" t="s">
        <v>91</v>
      </c>
      <c r="D30" s="35">
        <v>6590100</v>
      </c>
      <c r="E30" s="35">
        <v>2000000</v>
      </c>
      <c r="F30" s="9">
        <v>49</v>
      </c>
      <c r="G30" s="9">
        <v>30</v>
      </c>
      <c r="H30" s="9">
        <f>SUM(F30:G30)</f>
        <v>79</v>
      </c>
      <c r="I30" s="47">
        <v>20</v>
      </c>
      <c r="J30" s="47">
        <v>13</v>
      </c>
      <c r="K30" s="47">
        <v>11</v>
      </c>
      <c r="L30" s="47">
        <v>4</v>
      </c>
      <c r="M30" s="47">
        <v>8</v>
      </c>
      <c r="N30" s="47">
        <v>11</v>
      </c>
      <c r="O30" s="47">
        <v>8</v>
      </c>
      <c r="P30" s="21">
        <f t="shared" si="0"/>
        <v>75</v>
      </c>
    </row>
    <row r="31" spans="1:17" ht="25.2" x14ac:dyDescent="0.3">
      <c r="A31" s="34" t="s">
        <v>65</v>
      </c>
      <c r="B31" s="46" t="s">
        <v>120</v>
      </c>
      <c r="C31" s="34" t="s">
        <v>92</v>
      </c>
      <c r="D31" s="35">
        <v>45745280</v>
      </c>
      <c r="E31" s="35">
        <v>1500000</v>
      </c>
      <c r="F31" s="9">
        <v>60</v>
      </c>
      <c r="G31" s="9">
        <v>36</v>
      </c>
      <c r="H31" s="9">
        <f>SUM(F31:G31)</f>
        <v>96</v>
      </c>
      <c r="I31" s="47">
        <v>27</v>
      </c>
      <c r="J31" s="47">
        <v>14</v>
      </c>
      <c r="K31" s="47">
        <v>14</v>
      </c>
      <c r="L31" s="47">
        <v>5</v>
      </c>
      <c r="M31" s="47">
        <v>9</v>
      </c>
      <c r="N31" s="47">
        <v>14</v>
      </c>
      <c r="O31" s="47">
        <v>9</v>
      </c>
      <c r="P31" s="21">
        <f t="shared" si="0"/>
        <v>92</v>
      </c>
      <c r="Q31" s="16"/>
    </row>
    <row r="32" spans="1:17" x14ac:dyDescent="0.3">
      <c r="A32" s="34" t="s">
        <v>66</v>
      </c>
      <c r="B32" s="46" t="s">
        <v>121</v>
      </c>
      <c r="C32" s="34" t="s">
        <v>93</v>
      </c>
      <c r="D32" s="35">
        <v>1800000</v>
      </c>
      <c r="E32" s="35">
        <v>450000</v>
      </c>
      <c r="F32" s="9">
        <v>57</v>
      </c>
      <c r="G32" s="12">
        <v>30</v>
      </c>
      <c r="H32" s="9">
        <f>SUM(F32:G32)</f>
        <v>87</v>
      </c>
      <c r="I32" s="47">
        <v>25</v>
      </c>
      <c r="J32" s="47">
        <v>15</v>
      </c>
      <c r="K32" s="47">
        <v>13</v>
      </c>
      <c r="L32" s="47">
        <v>5</v>
      </c>
      <c r="M32" s="47">
        <v>9</v>
      </c>
      <c r="N32" s="47">
        <v>14</v>
      </c>
      <c r="O32" s="47">
        <v>9</v>
      </c>
      <c r="P32" s="21">
        <f t="shared" si="0"/>
        <v>90</v>
      </c>
      <c r="Q32" s="5"/>
    </row>
    <row r="33" spans="1:17" ht="25.2" x14ac:dyDescent="0.3">
      <c r="A33" s="34" t="s">
        <v>67</v>
      </c>
      <c r="B33" s="46" t="s">
        <v>122</v>
      </c>
      <c r="C33" s="34" t="s">
        <v>94</v>
      </c>
      <c r="D33" s="35">
        <v>44900000</v>
      </c>
      <c r="E33" s="35">
        <v>5000000</v>
      </c>
      <c r="F33" s="9">
        <v>40</v>
      </c>
      <c r="G33" s="9">
        <v>39</v>
      </c>
      <c r="H33" s="9">
        <f>SUM(F33:G33)</f>
        <v>79</v>
      </c>
      <c r="I33" s="47">
        <v>25</v>
      </c>
      <c r="J33" s="47">
        <v>14</v>
      </c>
      <c r="K33" s="47">
        <v>13</v>
      </c>
      <c r="L33" s="47">
        <v>3</v>
      </c>
      <c r="M33" s="47">
        <v>5</v>
      </c>
      <c r="N33" s="47">
        <v>13</v>
      </c>
      <c r="O33" s="47">
        <v>8</v>
      </c>
      <c r="P33" s="21">
        <f t="shared" si="0"/>
        <v>81</v>
      </c>
      <c r="Q33" s="16"/>
    </row>
    <row r="34" spans="1:17" ht="25.2" x14ac:dyDescent="0.3">
      <c r="A34" s="34" t="s">
        <v>68</v>
      </c>
      <c r="B34" s="46" t="s">
        <v>123</v>
      </c>
      <c r="C34" s="34" t="s">
        <v>95</v>
      </c>
      <c r="D34" s="35">
        <v>19621500</v>
      </c>
      <c r="E34" s="35">
        <v>4800000</v>
      </c>
      <c r="F34" s="9">
        <v>60</v>
      </c>
      <c r="G34" s="9">
        <v>37</v>
      </c>
      <c r="H34" s="9">
        <f>SUM(F34:G34)</f>
        <v>97</v>
      </c>
      <c r="I34" s="47">
        <v>28</v>
      </c>
      <c r="J34" s="47">
        <v>15</v>
      </c>
      <c r="K34" s="47">
        <v>15</v>
      </c>
      <c r="L34" s="47">
        <v>5</v>
      </c>
      <c r="M34" s="47">
        <v>9</v>
      </c>
      <c r="N34" s="47">
        <v>15</v>
      </c>
      <c r="O34" s="47">
        <v>10</v>
      </c>
      <c r="P34" s="21">
        <f t="shared" si="0"/>
        <v>97</v>
      </c>
      <c r="Q34" s="16"/>
    </row>
    <row r="35" spans="1:17" ht="25.2" x14ac:dyDescent="0.3">
      <c r="A35" s="34" t="s">
        <v>69</v>
      </c>
      <c r="B35" s="46" t="s">
        <v>124</v>
      </c>
      <c r="C35" s="34" t="s">
        <v>96</v>
      </c>
      <c r="D35" s="35">
        <v>37231000</v>
      </c>
      <c r="E35" s="35">
        <v>1500000</v>
      </c>
      <c r="F35" s="22">
        <v>30</v>
      </c>
      <c r="G35" s="6">
        <v>20</v>
      </c>
      <c r="H35" s="9">
        <f>SUM(F35:G35)</f>
        <v>50</v>
      </c>
      <c r="I35" s="47">
        <v>5</v>
      </c>
      <c r="J35" s="47">
        <v>7</v>
      </c>
      <c r="K35" s="47">
        <v>3</v>
      </c>
      <c r="L35" s="47">
        <v>4</v>
      </c>
      <c r="M35" s="47">
        <v>5</v>
      </c>
      <c r="N35" s="47">
        <v>5</v>
      </c>
      <c r="O35" s="47">
        <v>4</v>
      </c>
      <c r="P35" s="21">
        <f t="shared" si="0"/>
        <v>33</v>
      </c>
    </row>
    <row r="36" spans="1:17" x14ac:dyDescent="0.3">
      <c r="A36" s="34" t="s">
        <v>70</v>
      </c>
      <c r="B36" s="46" t="s">
        <v>125</v>
      </c>
      <c r="C36" s="34" t="s">
        <v>97</v>
      </c>
      <c r="D36" s="35">
        <v>537323</v>
      </c>
      <c r="E36" s="35">
        <v>262323</v>
      </c>
      <c r="F36" s="9">
        <v>34</v>
      </c>
      <c r="G36" s="9">
        <v>34</v>
      </c>
      <c r="H36" s="9">
        <f>SUM(F36:G36)</f>
        <v>68</v>
      </c>
      <c r="I36" s="47">
        <v>24</v>
      </c>
      <c r="J36" s="47">
        <v>14</v>
      </c>
      <c r="K36" s="47">
        <v>14</v>
      </c>
      <c r="L36" s="47">
        <v>5</v>
      </c>
      <c r="M36" s="47">
        <v>7</v>
      </c>
      <c r="N36" s="47">
        <v>12</v>
      </c>
      <c r="O36" s="47">
        <v>6</v>
      </c>
      <c r="P36" s="21">
        <f t="shared" si="0"/>
        <v>82</v>
      </c>
    </row>
    <row r="37" spans="1:17" ht="25.2" x14ac:dyDescent="0.3">
      <c r="A37" s="34" t="s">
        <v>71</v>
      </c>
      <c r="B37" s="46" t="s">
        <v>126</v>
      </c>
      <c r="C37" s="34" t="s">
        <v>98</v>
      </c>
      <c r="D37" s="35">
        <v>15166578</v>
      </c>
      <c r="E37" s="35">
        <v>1600000</v>
      </c>
      <c r="F37" s="9">
        <v>60</v>
      </c>
      <c r="G37" s="9">
        <v>39</v>
      </c>
      <c r="H37" s="9">
        <f>SUM(F37:G37)</f>
        <v>99</v>
      </c>
      <c r="I37" s="47">
        <v>27</v>
      </c>
      <c r="J37" s="47">
        <v>14</v>
      </c>
      <c r="K37" s="47">
        <v>14</v>
      </c>
      <c r="L37" s="47">
        <v>5</v>
      </c>
      <c r="M37" s="47">
        <v>10</v>
      </c>
      <c r="N37" s="47">
        <v>15</v>
      </c>
      <c r="O37" s="47">
        <v>10</v>
      </c>
      <c r="P37" s="21">
        <f t="shared" si="0"/>
        <v>95</v>
      </c>
      <c r="Q37" s="16"/>
    </row>
    <row r="38" spans="1:17" x14ac:dyDescent="0.3">
      <c r="A38" s="34" t="s">
        <v>72</v>
      </c>
      <c r="B38" s="46" t="s">
        <v>127</v>
      </c>
      <c r="C38" s="34" t="s">
        <v>99</v>
      </c>
      <c r="D38" s="35">
        <v>2435000</v>
      </c>
      <c r="E38" s="35">
        <v>400000</v>
      </c>
      <c r="F38" s="9">
        <v>40</v>
      </c>
      <c r="G38" s="9">
        <v>36</v>
      </c>
      <c r="H38" s="9">
        <f>SUM(F38:G38)</f>
        <v>76</v>
      </c>
      <c r="I38" s="47">
        <v>12</v>
      </c>
      <c r="J38" s="47">
        <v>8</v>
      </c>
      <c r="K38" s="47">
        <v>10</v>
      </c>
      <c r="L38" s="47">
        <v>5</v>
      </c>
      <c r="M38" s="47">
        <v>7</v>
      </c>
      <c r="N38" s="47">
        <v>10</v>
      </c>
      <c r="O38" s="47">
        <v>7</v>
      </c>
      <c r="P38" s="21">
        <f t="shared" si="0"/>
        <v>59</v>
      </c>
      <c r="Q38" s="16"/>
    </row>
    <row r="39" spans="1:17" x14ac:dyDescent="0.3">
      <c r="A39" s="34" t="s">
        <v>73</v>
      </c>
      <c r="B39" s="46" t="s">
        <v>128</v>
      </c>
      <c r="C39" s="34" t="s">
        <v>100</v>
      </c>
      <c r="D39" s="35">
        <v>1300000</v>
      </c>
      <c r="E39" s="35">
        <v>300000</v>
      </c>
      <c r="F39" s="9">
        <v>55</v>
      </c>
      <c r="G39" s="9">
        <v>40</v>
      </c>
      <c r="H39" s="9">
        <f>SUM(F39:G39)</f>
        <v>95</v>
      </c>
      <c r="I39" s="47">
        <v>25</v>
      </c>
      <c r="J39" s="47">
        <v>10</v>
      </c>
      <c r="K39" s="47">
        <v>13</v>
      </c>
      <c r="L39" s="47">
        <v>5</v>
      </c>
      <c r="M39" s="47">
        <v>8</v>
      </c>
      <c r="N39" s="47">
        <v>13</v>
      </c>
      <c r="O39" s="47">
        <v>8</v>
      </c>
      <c r="P39" s="21">
        <f t="shared" si="0"/>
        <v>82</v>
      </c>
      <c r="Q39" s="16"/>
    </row>
    <row r="40" spans="1:17" x14ac:dyDescent="0.3">
      <c r="A40" s="34" t="s">
        <v>74</v>
      </c>
      <c r="B40" s="46" t="s">
        <v>129</v>
      </c>
      <c r="C40" s="34" t="s">
        <v>101</v>
      </c>
      <c r="D40" s="35">
        <v>460000</v>
      </c>
      <c r="E40" s="35">
        <v>230000</v>
      </c>
      <c r="F40" s="9">
        <v>24</v>
      </c>
      <c r="G40" s="12">
        <v>23</v>
      </c>
      <c r="H40" s="9">
        <f>SUM(F40:G40)</f>
        <v>47</v>
      </c>
      <c r="I40" s="47">
        <v>12</v>
      </c>
      <c r="J40" s="47">
        <v>10</v>
      </c>
      <c r="K40" s="47">
        <v>8</v>
      </c>
      <c r="L40" s="47">
        <v>4</v>
      </c>
      <c r="M40" s="47">
        <v>6</v>
      </c>
      <c r="N40" s="47">
        <v>7</v>
      </c>
      <c r="O40" s="47">
        <v>5</v>
      </c>
      <c r="P40" s="21">
        <f t="shared" si="0"/>
        <v>52</v>
      </c>
      <c r="Q40" s="5"/>
    </row>
    <row r="41" spans="1:17" ht="37.200000000000003" x14ac:dyDescent="0.3">
      <c r="A41" s="34" t="s">
        <v>75</v>
      </c>
      <c r="B41" s="46" t="s">
        <v>130</v>
      </c>
      <c r="C41" s="34" t="s">
        <v>102</v>
      </c>
      <c r="D41" s="35">
        <v>7564824</v>
      </c>
      <c r="E41" s="35">
        <v>1000000</v>
      </c>
      <c r="F41" s="9">
        <v>58</v>
      </c>
      <c r="G41" s="9">
        <v>28</v>
      </c>
      <c r="H41" s="9">
        <f>SUM(F41:G41)</f>
        <v>86</v>
      </c>
      <c r="I41" s="47">
        <v>26</v>
      </c>
      <c r="J41" s="47">
        <v>15</v>
      </c>
      <c r="K41" s="47">
        <v>13</v>
      </c>
      <c r="L41" s="47">
        <v>5</v>
      </c>
      <c r="M41" s="47">
        <v>8</v>
      </c>
      <c r="N41" s="47">
        <v>14</v>
      </c>
      <c r="O41" s="47">
        <v>9</v>
      </c>
      <c r="P41" s="21">
        <f t="shared" si="0"/>
        <v>90</v>
      </c>
      <c r="Q41" s="16"/>
    </row>
    <row r="42" spans="1:17" s="5" customFormat="1" ht="25.2" x14ac:dyDescent="0.3">
      <c r="A42" s="34" t="s">
        <v>76</v>
      </c>
      <c r="B42" s="46" t="s">
        <v>131</v>
      </c>
      <c r="C42" s="34" t="s">
        <v>103</v>
      </c>
      <c r="D42" s="35">
        <v>2820000</v>
      </c>
      <c r="E42" s="35">
        <v>900000</v>
      </c>
      <c r="F42" s="9">
        <v>60</v>
      </c>
      <c r="G42" s="9">
        <v>31</v>
      </c>
      <c r="H42" s="9">
        <f>SUM(F42:G42)</f>
        <v>91</v>
      </c>
      <c r="I42" s="47">
        <v>26</v>
      </c>
      <c r="J42" s="47">
        <v>15</v>
      </c>
      <c r="K42" s="47">
        <v>13</v>
      </c>
      <c r="L42" s="47">
        <v>5</v>
      </c>
      <c r="M42" s="47">
        <v>9</v>
      </c>
      <c r="N42" s="47">
        <v>14</v>
      </c>
      <c r="O42" s="47">
        <v>9</v>
      </c>
      <c r="P42" s="21">
        <f t="shared" si="0"/>
        <v>91</v>
      </c>
      <c r="Q42" s="16"/>
    </row>
    <row r="43" spans="1:17" x14ac:dyDescent="0.3">
      <c r="A43" s="34" t="s">
        <v>77</v>
      </c>
      <c r="B43" s="46" t="s">
        <v>132</v>
      </c>
      <c r="C43" s="34" t="s">
        <v>104</v>
      </c>
      <c r="D43" s="35">
        <v>255000</v>
      </c>
      <c r="E43" s="35">
        <v>100000</v>
      </c>
      <c r="F43" s="9">
        <v>28</v>
      </c>
      <c r="G43" s="9">
        <v>29</v>
      </c>
      <c r="H43" s="9">
        <f>SUM(F43:G43)</f>
        <v>57</v>
      </c>
      <c r="I43" s="47">
        <v>15</v>
      </c>
      <c r="J43" s="47">
        <v>9</v>
      </c>
      <c r="K43" s="47">
        <v>8</v>
      </c>
      <c r="L43" s="47">
        <v>3</v>
      </c>
      <c r="M43" s="47">
        <v>5</v>
      </c>
      <c r="N43" s="47">
        <v>5</v>
      </c>
      <c r="O43" s="47">
        <v>6</v>
      </c>
      <c r="P43" s="21">
        <f t="shared" si="0"/>
        <v>51</v>
      </c>
      <c r="Q43" s="16"/>
    </row>
    <row r="44" spans="1:17" ht="25.2" x14ac:dyDescent="0.3">
      <c r="A44" s="45" t="s">
        <v>78</v>
      </c>
      <c r="B44" s="46" t="s">
        <v>133</v>
      </c>
      <c r="C44" s="34" t="s">
        <v>105</v>
      </c>
      <c r="D44" s="35">
        <v>2225000</v>
      </c>
      <c r="E44" s="35">
        <v>450000</v>
      </c>
      <c r="F44" s="9">
        <v>40</v>
      </c>
      <c r="G44" s="9">
        <v>28</v>
      </c>
      <c r="H44" s="9">
        <f>SUM(F44:G44)</f>
        <v>68</v>
      </c>
      <c r="I44" s="47">
        <v>14</v>
      </c>
      <c r="J44" s="47">
        <v>12</v>
      </c>
      <c r="K44" s="47">
        <v>10</v>
      </c>
      <c r="L44" s="47">
        <v>4</v>
      </c>
      <c r="M44" s="47">
        <v>7</v>
      </c>
      <c r="N44" s="47">
        <v>10</v>
      </c>
      <c r="O44" s="47">
        <v>5</v>
      </c>
      <c r="P44" s="21">
        <f t="shared" si="0"/>
        <v>62</v>
      </c>
      <c r="Q44" s="16"/>
    </row>
    <row r="45" spans="1:17" s="5" customFormat="1" ht="25.2" x14ac:dyDescent="0.3">
      <c r="A45" s="34" t="s">
        <v>79</v>
      </c>
      <c r="B45" s="46" t="s">
        <v>134</v>
      </c>
      <c r="C45" s="34" t="s">
        <v>106</v>
      </c>
      <c r="D45" s="35">
        <v>1265000</v>
      </c>
      <c r="E45" s="35">
        <v>200000</v>
      </c>
      <c r="F45" s="9">
        <v>43</v>
      </c>
      <c r="G45" s="9">
        <v>28</v>
      </c>
      <c r="H45" s="9">
        <f>SUM(F45:G45)</f>
        <v>71</v>
      </c>
      <c r="I45" s="47">
        <v>22</v>
      </c>
      <c r="J45" s="47">
        <v>11</v>
      </c>
      <c r="K45" s="47">
        <v>10</v>
      </c>
      <c r="L45" s="47">
        <v>4</v>
      </c>
      <c r="M45" s="47">
        <v>8</v>
      </c>
      <c r="N45" s="47">
        <v>11</v>
      </c>
      <c r="O45" s="47">
        <v>8</v>
      </c>
      <c r="P45" s="21">
        <f t="shared" si="0"/>
        <v>74</v>
      </c>
      <c r="Q45" s="16"/>
    </row>
    <row r="46" spans="1:17" s="5" customFormat="1" x14ac:dyDescent="0.3">
      <c r="A46" s="34" t="s">
        <v>80</v>
      </c>
      <c r="B46" s="46" t="s">
        <v>135</v>
      </c>
      <c r="C46" s="34" t="s">
        <v>107</v>
      </c>
      <c r="D46" s="35">
        <v>10770575</v>
      </c>
      <c r="E46" s="35">
        <v>1600000</v>
      </c>
      <c r="F46" s="9">
        <v>51</v>
      </c>
      <c r="G46" s="9">
        <v>31</v>
      </c>
      <c r="H46" s="9">
        <f>SUM(F46:G46)</f>
        <v>82</v>
      </c>
      <c r="I46" s="47">
        <v>22</v>
      </c>
      <c r="J46" s="47">
        <v>13</v>
      </c>
      <c r="K46" s="47">
        <v>10</v>
      </c>
      <c r="L46" s="47">
        <v>5</v>
      </c>
      <c r="M46" s="47">
        <v>8</v>
      </c>
      <c r="N46" s="47">
        <v>10</v>
      </c>
      <c r="O46" s="47">
        <v>8</v>
      </c>
      <c r="P46" s="21">
        <f t="shared" si="0"/>
        <v>76</v>
      </c>
      <c r="Q46" s="16"/>
    </row>
    <row r="47" spans="1:17" s="5" customFormat="1" x14ac:dyDescent="0.3">
      <c r="A47" s="34" t="s">
        <v>81</v>
      </c>
      <c r="B47" s="46" t="s">
        <v>136</v>
      </c>
      <c r="C47" s="34" t="s">
        <v>108</v>
      </c>
      <c r="D47" s="35">
        <v>18000000</v>
      </c>
      <c r="E47" s="35">
        <v>3700000</v>
      </c>
      <c r="F47" s="9"/>
      <c r="G47" s="9">
        <v>34</v>
      </c>
      <c r="H47" s="9">
        <f>SUM(F47:G47)</f>
        <v>34</v>
      </c>
      <c r="I47" s="47">
        <v>28</v>
      </c>
      <c r="J47" s="47">
        <v>15</v>
      </c>
      <c r="K47" s="47">
        <v>14</v>
      </c>
      <c r="L47" s="47">
        <v>5</v>
      </c>
      <c r="M47" s="47">
        <v>10</v>
      </c>
      <c r="N47" s="47">
        <v>15</v>
      </c>
      <c r="O47" s="47">
        <v>10</v>
      </c>
      <c r="P47" s="21">
        <f t="shared" si="0"/>
        <v>97</v>
      </c>
      <c r="Q47" s="16"/>
    </row>
    <row r="48" spans="1:17" ht="12" x14ac:dyDescent="0.3">
      <c r="A48" s="22"/>
      <c r="B48" s="22"/>
      <c r="C48" s="22"/>
      <c r="D48" s="22"/>
      <c r="E48" s="41">
        <f>SUM(E20:E47)</f>
        <v>35381023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42"/>
    </row>
    <row r="49" spans="1:16" ht="12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</sheetData>
  <dataValidations count="5">
    <dataValidation type="decimal" allowBlank="1" showInputMessage="1" showErrorMessage="1" sqref="M21:M47">
      <formula1>0</formula1>
      <formula2>10</formula2>
    </dataValidation>
    <dataValidation type="decimal" allowBlank="1" showInputMessage="1" showErrorMessage="1" sqref="L21:L47">
      <formula1>0</formula1>
      <formula2>5</formula2>
    </dataValidation>
    <dataValidation type="decimal" allowBlank="1" showInputMessage="1" showErrorMessage="1" sqref="N21:N47 J21:K47">
      <formula1>0</formula1>
      <formula2>15</formula2>
    </dataValidation>
    <dataValidation type="decimal" allowBlank="1" showInputMessage="1" showErrorMessage="1" sqref="I21:I47">
      <formula1>0</formula1>
      <formula2>30</formula2>
    </dataValidation>
    <dataValidation type="whole" showInputMessage="1" showErrorMessage="1" errorTitle="ZNOVU A LÉPE" error="To je móóóóóóc!!!!" sqref="P48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28" workbookViewId="0">
      <selection activeCell="I20" sqref="I20:O47"/>
    </sheetView>
  </sheetViews>
  <sheetFormatPr defaultColWidth="9.109375" defaultRowHeight="14.4" x14ac:dyDescent="0.3"/>
  <cols>
    <col min="1" max="1" width="10.5546875" style="3" customWidth="1"/>
    <col min="2" max="2" width="31" style="3" customWidth="1"/>
    <col min="3" max="3" width="40.109375" style="3" customWidth="1"/>
    <col min="4" max="4" width="12.44140625" style="3" customWidth="1"/>
    <col min="5" max="5" width="12.6640625" style="3" customWidth="1"/>
    <col min="6" max="7" width="8.5546875" style="3" customWidth="1"/>
    <col min="8" max="8" width="8.44140625" style="3" customWidth="1"/>
    <col min="9" max="16384" width="9.109375" style="3"/>
  </cols>
  <sheetData>
    <row r="1" spans="1:11" s="1" customFormat="1" ht="43.5" customHeight="1" x14ac:dyDescent="0.3">
      <c r="A1" s="24" t="s">
        <v>42</v>
      </c>
    </row>
    <row r="2" spans="1:11" ht="12" x14ac:dyDescent="0.3">
      <c r="A2" s="2" t="s">
        <v>43</v>
      </c>
      <c r="D2" s="4" t="s">
        <v>47</v>
      </c>
    </row>
    <row r="3" spans="1:11" ht="12" x14ac:dyDescent="0.3">
      <c r="A3" s="2" t="s">
        <v>31</v>
      </c>
      <c r="B3" s="2"/>
      <c r="C3" s="2"/>
      <c r="D3" s="4" t="s">
        <v>48</v>
      </c>
      <c r="H3" s="2"/>
      <c r="I3" s="2"/>
      <c r="J3" s="2"/>
      <c r="K3" s="2"/>
    </row>
    <row r="4" spans="1:11" ht="12" x14ac:dyDescent="0.3">
      <c r="A4" s="2" t="s">
        <v>41</v>
      </c>
      <c r="B4" s="2"/>
      <c r="C4" s="2"/>
      <c r="D4" s="4" t="s">
        <v>49</v>
      </c>
      <c r="H4" s="2"/>
      <c r="I4" s="2"/>
      <c r="J4" s="2"/>
      <c r="K4" s="2"/>
    </row>
    <row r="5" spans="1:11" ht="12" x14ac:dyDescent="0.3">
      <c r="A5" s="2" t="s">
        <v>44</v>
      </c>
      <c r="B5" s="2"/>
      <c r="C5" s="2"/>
      <c r="D5" s="4" t="s">
        <v>50</v>
      </c>
      <c r="H5" s="2"/>
      <c r="I5" s="2"/>
      <c r="J5" s="2"/>
      <c r="K5" s="2"/>
    </row>
    <row r="6" spans="1:11" ht="12" x14ac:dyDescent="0.3">
      <c r="A6" s="2" t="s">
        <v>45</v>
      </c>
      <c r="B6" s="2"/>
      <c r="C6" s="2"/>
      <c r="D6" s="4"/>
      <c r="H6" s="2"/>
      <c r="I6" s="2"/>
      <c r="J6" s="2"/>
      <c r="K6" s="2"/>
    </row>
    <row r="7" spans="1:11" ht="12" x14ac:dyDescent="0.3">
      <c r="A7" s="2" t="s">
        <v>46</v>
      </c>
      <c r="B7" s="2"/>
      <c r="C7" s="2"/>
      <c r="D7" s="4"/>
      <c r="H7" s="2"/>
      <c r="I7" s="2"/>
      <c r="J7" s="2"/>
      <c r="K7" s="2"/>
    </row>
    <row r="8" spans="1:11" ht="12" x14ac:dyDescent="0.3">
      <c r="A8" s="2" t="s">
        <v>32</v>
      </c>
      <c r="B8" s="2"/>
      <c r="C8" s="2"/>
      <c r="D8" s="4" t="s">
        <v>0</v>
      </c>
      <c r="H8" s="2"/>
      <c r="I8" s="2"/>
      <c r="J8" s="2"/>
      <c r="K8" s="2"/>
    </row>
    <row r="9" spans="1:11" ht="12" x14ac:dyDescent="0.3">
      <c r="B9" s="2"/>
      <c r="C9" s="2"/>
      <c r="D9" s="4" t="s">
        <v>30</v>
      </c>
      <c r="H9" s="2"/>
      <c r="I9" s="2"/>
      <c r="J9" s="2"/>
      <c r="K9" s="2"/>
    </row>
    <row r="10" spans="1:11" ht="12" x14ac:dyDescent="0.3">
      <c r="A10" s="2"/>
      <c r="B10" s="2"/>
      <c r="C10" s="2"/>
      <c r="D10" s="4" t="s">
        <v>33</v>
      </c>
      <c r="H10" s="2"/>
      <c r="I10" s="2"/>
      <c r="J10" s="2"/>
      <c r="K10" s="2"/>
    </row>
    <row r="11" spans="1:11" ht="12" x14ac:dyDescent="0.3">
      <c r="A11" s="2"/>
      <c r="B11" s="2"/>
      <c r="C11" s="2"/>
      <c r="D11" s="4" t="s">
        <v>36</v>
      </c>
      <c r="H11" s="2"/>
      <c r="I11" s="2"/>
      <c r="J11" s="2"/>
      <c r="K11" s="2"/>
    </row>
    <row r="12" spans="1:11" ht="12" x14ac:dyDescent="0.3">
      <c r="A12" s="2"/>
      <c r="B12" s="2"/>
      <c r="C12" s="2"/>
      <c r="D12" s="4" t="s">
        <v>37</v>
      </c>
      <c r="H12" s="2"/>
      <c r="I12" s="2"/>
      <c r="J12" s="2"/>
      <c r="K12" s="2"/>
    </row>
    <row r="13" spans="1:11" ht="12" x14ac:dyDescent="0.3">
      <c r="A13" s="2"/>
      <c r="B13" s="2"/>
      <c r="C13" s="2"/>
      <c r="D13" s="4" t="s">
        <v>1</v>
      </c>
      <c r="H13" s="2"/>
      <c r="I13" s="2"/>
      <c r="J13" s="2"/>
      <c r="K13" s="2"/>
    </row>
    <row r="14" spans="1:11" ht="12" x14ac:dyDescent="0.3">
      <c r="A14" s="2"/>
      <c r="B14" s="2"/>
      <c r="C14" s="2"/>
      <c r="D14" s="4" t="s">
        <v>39</v>
      </c>
      <c r="H14" s="2"/>
      <c r="I14" s="2"/>
      <c r="J14" s="2"/>
      <c r="K14" s="2"/>
    </row>
    <row r="15" spans="1:11" ht="12" x14ac:dyDescent="0.3">
      <c r="A15" s="2"/>
      <c r="B15" s="2"/>
      <c r="C15" s="2"/>
      <c r="D15" s="4" t="s">
        <v>38</v>
      </c>
      <c r="H15" s="2"/>
      <c r="I15" s="2"/>
      <c r="J15" s="2"/>
      <c r="K15" s="2"/>
    </row>
    <row r="16" spans="1:11" ht="12" x14ac:dyDescent="0.3">
      <c r="A16" s="2"/>
      <c r="B16" s="2"/>
      <c r="C16" s="2"/>
      <c r="D16" s="2"/>
      <c r="H16" s="2"/>
      <c r="I16" s="2"/>
      <c r="J16" s="2"/>
      <c r="K16" s="2"/>
    </row>
    <row r="17" spans="1:17" ht="12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7" ht="100.8" x14ac:dyDescent="0.3">
      <c r="A18" s="13" t="s">
        <v>2</v>
      </c>
      <c r="B18" s="13" t="s">
        <v>4</v>
      </c>
      <c r="C18" s="13" t="s">
        <v>3</v>
      </c>
      <c r="D18" s="14" t="s">
        <v>5</v>
      </c>
      <c r="E18" s="13" t="s">
        <v>6</v>
      </c>
      <c r="F18" s="13" t="s">
        <v>7</v>
      </c>
      <c r="G18" s="13" t="s">
        <v>8</v>
      </c>
      <c r="H18" s="13" t="s">
        <v>9</v>
      </c>
      <c r="I18" s="14" t="s">
        <v>10</v>
      </c>
      <c r="J18" s="14" t="s">
        <v>11</v>
      </c>
      <c r="K18" s="14" t="s">
        <v>12</v>
      </c>
      <c r="L18" s="13" t="s">
        <v>13</v>
      </c>
      <c r="M18" s="13" t="s">
        <v>14</v>
      </c>
      <c r="N18" s="13" t="s">
        <v>15</v>
      </c>
      <c r="O18" s="13" t="s">
        <v>16</v>
      </c>
      <c r="P18" s="13" t="s">
        <v>17</v>
      </c>
    </row>
    <row r="19" spans="1:17" ht="12.6" x14ac:dyDescent="0.3">
      <c r="D19" s="26"/>
      <c r="E19" s="26"/>
      <c r="F19" s="26"/>
      <c r="G19" s="26"/>
      <c r="H19" s="26"/>
      <c r="I19" s="27" t="s">
        <v>26</v>
      </c>
      <c r="J19" s="27" t="s">
        <v>27</v>
      </c>
      <c r="K19" s="27" t="s">
        <v>27</v>
      </c>
      <c r="L19" s="28" t="s">
        <v>28</v>
      </c>
      <c r="M19" s="28" t="s">
        <v>29</v>
      </c>
      <c r="N19" s="28" t="s">
        <v>27</v>
      </c>
      <c r="O19" s="28" t="s">
        <v>29</v>
      </c>
      <c r="P19" s="26"/>
    </row>
    <row r="20" spans="1:17" ht="12" x14ac:dyDescent="0.2">
      <c r="A20" s="34" t="s">
        <v>51</v>
      </c>
      <c r="B20" s="46" t="s">
        <v>109</v>
      </c>
      <c r="C20" s="34" t="s">
        <v>52</v>
      </c>
      <c r="D20" s="35">
        <v>2200000</v>
      </c>
      <c r="E20" s="35">
        <v>500000</v>
      </c>
      <c r="F20" s="9">
        <v>56</v>
      </c>
      <c r="G20" s="9">
        <v>40</v>
      </c>
      <c r="H20" s="9">
        <f>SUM(F20:G20)</f>
        <v>96</v>
      </c>
      <c r="I20" s="21">
        <v>20</v>
      </c>
      <c r="J20" s="21">
        <v>15</v>
      </c>
      <c r="K20" s="21">
        <v>11</v>
      </c>
      <c r="L20" s="21">
        <v>5</v>
      </c>
      <c r="M20" s="21">
        <v>9</v>
      </c>
      <c r="N20" s="21">
        <v>13</v>
      </c>
      <c r="O20" s="21">
        <v>9</v>
      </c>
      <c r="P20" s="21">
        <f>SUM(I20:O20)</f>
        <v>82</v>
      </c>
      <c r="Q20" s="16"/>
    </row>
    <row r="21" spans="1:17" ht="24" x14ac:dyDescent="0.2">
      <c r="A21" s="34" t="s">
        <v>55</v>
      </c>
      <c r="B21" s="46" t="s">
        <v>110</v>
      </c>
      <c r="C21" s="34" t="s">
        <v>82</v>
      </c>
      <c r="D21" s="35">
        <v>1966300</v>
      </c>
      <c r="E21" s="35">
        <v>600000</v>
      </c>
      <c r="F21" s="9">
        <v>45</v>
      </c>
      <c r="G21" s="9">
        <v>34</v>
      </c>
      <c r="H21" s="9">
        <f>SUM(F21:G21)</f>
        <v>79</v>
      </c>
      <c r="I21" s="21">
        <v>16</v>
      </c>
      <c r="J21" s="21">
        <v>13</v>
      </c>
      <c r="K21" s="21">
        <v>10</v>
      </c>
      <c r="L21" s="21">
        <v>5</v>
      </c>
      <c r="M21" s="21">
        <v>9</v>
      </c>
      <c r="N21" s="21">
        <v>12</v>
      </c>
      <c r="O21" s="21">
        <v>8</v>
      </c>
      <c r="P21" s="21">
        <f t="shared" ref="P21:P47" si="0">SUM(I21:O21)</f>
        <v>73</v>
      </c>
      <c r="Q21" s="16"/>
    </row>
    <row r="22" spans="1:17" ht="24" x14ac:dyDescent="0.2">
      <c r="A22" s="34" t="s">
        <v>56</v>
      </c>
      <c r="B22" s="46" t="s">
        <v>111</v>
      </c>
      <c r="C22" s="34" t="s">
        <v>83</v>
      </c>
      <c r="D22" s="35">
        <v>916700</v>
      </c>
      <c r="E22" s="35">
        <v>441700</v>
      </c>
      <c r="F22" s="9">
        <v>60</v>
      </c>
      <c r="G22" s="9">
        <v>31</v>
      </c>
      <c r="H22" s="9">
        <f>SUM(F22:G22)</f>
        <v>91</v>
      </c>
      <c r="I22" s="21">
        <v>16</v>
      </c>
      <c r="J22" s="21">
        <v>13</v>
      </c>
      <c r="K22" s="21">
        <v>8</v>
      </c>
      <c r="L22" s="21">
        <v>5</v>
      </c>
      <c r="M22" s="21">
        <v>6</v>
      </c>
      <c r="N22" s="21">
        <v>13</v>
      </c>
      <c r="O22" s="21">
        <v>8</v>
      </c>
      <c r="P22" s="21">
        <f t="shared" si="0"/>
        <v>69</v>
      </c>
      <c r="Q22" s="16"/>
    </row>
    <row r="23" spans="1:17" ht="12" x14ac:dyDescent="0.2">
      <c r="A23" s="34" t="s">
        <v>57</v>
      </c>
      <c r="B23" s="46" t="s">
        <v>112</v>
      </c>
      <c r="C23" s="34" t="s">
        <v>84</v>
      </c>
      <c r="D23" s="35">
        <v>2296000</v>
      </c>
      <c r="E23" s="35">
        <v>900000</v>
      </c>
      <c r="F23" s="9">
        <v>55</v>
      </c>
      <c r="G23" s="9">
        <v>31</v>
      </c>
      <c r="H23" s="9">
        <f>SUM(F23:G23)</f>
        <v>86</v>
      </c>
      <c r="I23" s="21">
        <v>22</v>
      </c>
      <c r="J23" s="21">
        <v>12</v>
      </c>
      <c r="K23" s="21">
        <v>10</v>
      </c>
      <c r="L23" s="21">
        <v>4</v>
      </c>
      <c r="M23" s="21">
        <v>9</v>
      </c>
      <c r="N23" s="21">
        <v>13</v>
      </c>
      <c r="O23" s="21">
        <v>9</v>
      </c>
      <c r="P23" s="21">
        <f t="shared" si="0"/>
        <v>79</v>
      </c>
      <c r="Q23" s="16"/>
    </row>
    <row r="24" spans="1:17" ht="12" x14ac:dyDescent="0.2">
      <c r="A24" s="34" t="s">
        <v>58</v>
      </c>
      <c r="B24" s="46" t="s">
        <v>113</v>
      </c>
      <c r="C24" s="34" t="s">
        <v>85</v>
      </c>
      <c r="D24" s="35">
        <v>2960000</v>
      </c>
      <c r="E24" s="35">
        <v>450000</v>
      </c>
      <c r="F24" s="9">
        <v>58</v>
      </c>
      <c r="G24" s="9">
        <v>32</v>
      </c>
      <c r="H24" s="9">
        <f>SUM(F24:G24)</f>
        <v>90</v>
      </c>
      <c r="I24" s="21">
        <v>19</v>
      </c>
      <c r="J24" s="21">
        <v>15</v>
      </c>
      <c r="K24" s="21">
        <v>12</v>
      </c>
      <c r="L24" s="21">
        <v>5</v>
      </c>
      <c r="M24" s="21">
        <v>9</v>
      </c>
      <c r="N24" s="21">
        <v>13</v>
      </c>
      <c r="O24" s="21">
        <v>9</v>
      </c>
      <c r="P24" s="21">
        <f t="shared" si="0"/>
        <v>82</v>
      </c>
      <c r="Q24" s="5"/>
    </row>
    <row r="25" spans="1:17" ht="12" x14ac:dyDescent="0.2">
      <c r="A25" s="34" t="s">
        <v>59</v>
      </c>
      <c r="B25" s="46" t="s">
        <v>114</v>
      </c>
      <c r="C25" s="34" t="s">
        <v>86</v>
      </c>
      <c r="D25" s="35">
        <v>594203</v>
      </c>
      <c r="E25" s="35">
        <v>297000</v>
      </c>
      <c r="F25" s="9">
        <v>48</v>
      </c>
      <c r="G25" s="9">
        <v>15</v>
      </c>
      <c r="H25" s="9">
        <f>SUM(F25:G25)</f>
        <v>63</v>
      </c>
      <c r="I25" s="21">
        <v>11</v>
      </c>
      <c r="J25" s="21">
        <v>11</v>
      </c>
      <c r="K25" s="21">
        <v>9</v>
      </c>
      <c r="L25" s="21">
        <v>5</v>
      </c>
      <c r="M25" s="21">
        <v>6</v>
      </c>
      <c r="N25" s="21">
        <v>5</v>
      </c>
      <c r="O25" s="21">
        <v>5</v>
      </c>
      <c r="P25" s="21">
        <f t="shared" si="0"/>
        <v>52</v>
      </c>
      <c r="Q25" s="16"/>
    </row>
    <row r="26" spans="1:17" ht="24" x14ac:dyDescent="0.2">
      <c r="A26" s="34" t="s">
        <v>60</v>
      </c>
      <c r="B26" s="46" t="s">
        <v>115</v>
      </c>
      <c r="C26" s="34" t="s">
        <v>87</v>
      </c>
      <c r="D26" s="35">
        <v>1243401</v>
      </c>
      <c r="E26" s="35">
        <v>500000</v>
      </c>
      <c r="F26" s="9">
        <v>30</v>
      </c>
      <c r="G26" s="9">
        <v>19</v>
      </c>
      <c r="H26" s="9">
        <f>SUM(F26:G26)</f>
        <v>49</v>
      </c>
      <c r="I26" s="21">
        <v>11</v>
      </c>
      <c r="J26" s="21">
        <v>9</v>
      </c>
      <c r="K26" s="21">
        <v>8</v>
      </c>
      <c r="L26" s="21">
        <v>5</v>
      </c>
      <c r="M26" s="21">
        <v>6</v>
      </c>
      <c r="N26" s="21">
        <v>5</v>
      </c>
      <c r="O26" s="21">
        <v>4</v>
      </c>
      <c r="P26" s="21">
        <f t="shared" si="0"/>
        <v>48</v>
      </c>
      <c r="Q26" s="16"/>
    </row>
    <row r="27" spans="1:17" ht="24" x14ac:dyDescent="0.2">
      <c r="A27" s="34" t="s">
        <v>61</v>
      </c>
      <c r="B27" s="46" t="s">
        <v>116</v>
      </c>
      <c r="C27" s="34" t="s">
        <v>88</v>
      </c>
      <c r="D27" s="35">
        <v>7645500</v>
      </c>
      <c r="E27" s="35">
        <v>2500000</v>
      </c>
      <c r="F27" s="9">
        <v>22</v>
      </c>
      <c r="G27" s="9">
        <v>19</v>
      </c>
      <c r="H27" s="9">
        <f>SUM(F27:G27)</f>
        <v>41</v>
      </c>
      <c r="I27" s="21">
        <v>11</v>
      </c>
      <c r="J27" s="21">
        <v>5</v>
      </c>
      <c r="K27" s="21">
        <v>8</v>
      </c>
      <c r="L27" s="21">
        <v>5</v>
      </c>
      <c r="M27" s="21">
        <v>5</v>
      </c>
      <c r="N27" s="21">
        <v>6</v>
      </c>
      <c r="O27" s="21">
        <v>4</v>
      </c>
      <c r="P27" s="21">
        <f t="shared" si="0"/>
        <v>44</v>
      </c>
      <c r="Q27" s="16"/>
    </row>
    <row r="28" spans="1:17" ht="24" x14ac:dyDescent="0.2">
      <c r="A28" s="34" t="s">
        <v>62</v>
      </c>
      <c r="B28" s="46" t="s">
        <v>117</v>
      </c>
      <c r="C28" s="34" t="s">
        <v>89</v>
      </c>
      <c r="D28" s="35">
        <v>11641000</v>
      </c>
      <c r="E28" s="35">
        <v>3000000</v>
      </c>
      <c r="F28" s="9">
        <v>58</v>
      </c>
      <c r="G28" s="9">
        <v>35</v>
      </c>
      <c r="H28" s="9">
        <f>SUM(F28:G28)</f>
        <v>93</v>
      </c>
      <c r="I28" s="21">
        <v>25</v>
      </c>
      <c r="J28" s="21">
        <v>14</v>
      </c>
      <c r="K28" s="21">
        <v>14</v>
      </c>
      <c r="L28" s="21">
        <v>5</v>
      </c>
      <c r="M28" s="21">
        <v>10</v>
      </c>
      <c r="N28" s="21">
        <v>15</v>
      </c>
      <c r="O28" s="21">
        <v>10</v>
      </c>
      <c r="P28" s="21">
        <f t="shared" si="0"/>
        <v>93</v>
      </c>
      <c r="Q28" s="16"/>
    </row>
    <row r="29" spans="1:17" ht="12" x14ac:dyDescent="0.2">
      <c r="A29" s="34" t="s">
        <v>63</v>
      </c>
      <c r="B29" s="46" t="s">
        <v>118</v>
      </c>
      <c r="C29" s="34" t="s">
        <v>90</v>
      </c>
      <c r="D29" s="35">
        <v>2065000</v>
      </c>
      <c r="E29" s="35">
        <v>200000</v>
      </c>
      <c r="F29" s="9">
        <v>59</v>
      </c>
      <c r="G29" s="9">
        <v>37</v>
      </c>
      <c r="H29" s="9">
        <f>SUM(F29:G29)</f>
        <v>96</v>
      </c>
      <c r="I29" s="21">
        <v>24</v>
      </c>
      <c r="J29" s="21">
        <v>13</v>
      </c>
      <c r="K29" s="21">
        <v>13</v>
      </c>
      <c r="L29" s="21">
        <v>5</v>
      </c>
      <c r="M29" s="21">
        <v>10</v>
      </c>
      <c r="N29" s="21">
        <v>13</v>
      </c>
      <c r="O29" s="21">
        <v>5</v>
      </c>
      <c r="P29" s="21">
        <f t="shared" si="0"/>
        <v>83</v>
      </c>
      <c r="Q29" s="16"/>
    </row>
    <row r="30" spans="1:17" ht="24" x14ac:dyDescent="0.2">
      <c r="A30" s="34" t="s">
        <v>64</v>
      </c>
      <c r="B30" s="46" t="s">
        <v>119</v>
      </c>
      <c r="C30" s="34" t="s">
        <v>91</v>
      </c>
      <c r="D30" s="35">
        <v>6590100</v>
      </c>
      <c r="E30" s="35">
        <v>2000000</v>
      </c>
      <c r="F30" s="9">
        <v>49</v>
      </c>
      <c r="G30" s="9">
        <v>30</v>
      </c>
      <c r="H30" s="9">
        <f>SUM(F30:G30)</f>
        <v>79</v>
      </c>
      <c r="I30" s="21">
        <v>19</v>
      </c>
      <c r="J30" s="21">
        <v>13</v>
      </c>
      <c r="K30" s="21">
        <v>11</v>
      </c>
      <c r="L30" s="21">
        <v>5</v>
      </c>
      <c r="M30" s="21">
        <v>8</v>
      </c>
      <c r="N30" s="21">
        <v>13</v>
      </c>
      <c r="O30" s="21">
        <v>8</v>
      </c>
      <c r="P30" s="21">
        <f t="shared" si="0"/>
        <v>77</v>
      </c>
    </row>
    <row r="31" spans="1:17" ht="24" x14ac:dyDescent="0.2">
      <c r="A31" s="34" t="s">
        <v>65</v>
      </c>
      <c r="B31" s="46" t="s">
        <v>120</v>
      </c>
      <c r="C31" s="34" t="s">
        <v>92</v>
      </c>
      <c r="D31" s="35">
        <v>45745280</v>
      </c>
      <c r="E31" s="35">
        <v>1500000</v>
      </c>
      <c r="F31" s="9">
        <v>60</v>
      </c>
      <c r="G31" s="9">
        <v>36</v>
      </c>
      <c r="H31" s="9">
        <f>SUM(F31:G31)</f>
        <v>96</v>
      </c>
      <c r="I31" s="21">
        <v>21</v>
      </c>
      <c r="J31" s="21">
        <v>14</v>
      </c>
      <c r="K31" s="21">
        <v>12</v>
      </c>
      <c r="L31" s="21">
        <v>5</v>
      </c>
      <c r="M31" s="21">
        <v>10</v>
      </c>
      <c r="N31" s="21">
        <v>14</v>
      </c>
      <c r="O31" s="21">
        <v>10</v>
      </c>
      <c r="P31" s="21">
        <f t="shared" si="0"/>
        <v>86</v>
      </c>
      <c r="Q31" s="16"/>
    </row>
    <row r="32" spans="1:17" ht="12" x14ac:dyDescent="0.2">
      <c r="A32" s="34" t="s">
        <v>66</v>
      </c>
      <c r="B32" s="46" t="s">
        <v>121</v>
      </c>
      <c r="C32" s="34" t="s">
        <v>93</v>
      </c>
      <c r="D32" s="35">
        <v>1800000</v>
      </c>
      <c r="E32" s="35">
        <v>450000</v>
      </c>
      <c r="F32" s="9">
        <v>57</v>
      </c>
      <c r="G32" s="12">
        <v>30</v>
      </c>
      <c r="H32" s="9">
        <f>SUM(F32:G32)</f>
        <v>87</v>
      </c>
      <c r="I32" s="21">
        <v>20</v>
      </c>
      <c r="J32" s="21">
        <v>14</v>
      </c>
      <c r="K32" s="21">
        <v>11</v>
      </c>
      <c r="L32" s="21">
        <v>5</v>
      </c>
      <c r="M32" s="21">
        <v>9</v>
      </c>
      <c r="N32" s="21">
        <v>15</v>
      </c>
      <c r="O32" s="21">
        <v>9</v>
      </c>
      <c r="P32" s="21">
        <f t="shared" si="0"/>
        <v>83</v>
      </c>
      <c r="Q32" s="5"/>
    </row>
    <row r="33" spans="1:17" ht="24" x14ac:dyDescent="0.2">
      <c r="A33" s="34" t="s">
        <v>67</v>
      </c>
      <c r="B33" s="46" t="s">
        <v>122</v>
      </c>
      <c r="C33" s="34" t="s">
        <v>94</v>
      </c>
      <c r="D33" s="35">
        <v>44900000</v>
      </c>
      <c r="E33" s="35">
        <v>5000000</v>
      </c>
      <c r="F33" s="9">
        <v>40</v>
      </c>
      <c r="G33" s="9">
        <v>39</v>
      </c>
      <c r="H33" s="9">
        <f>SUM(F33:G33)</f>
        <v>79</v>
      </c>
      <c r="I33" s="21">
        <v>20</v>
      </c>
      <c r="J33" s="21">
        <v>14</v>
      </c>
      <c r="K33" s="21">
        <v>12</v>
      </c>
      <c r="L33" s="21">
        <v>3</v>
      </c>
      <c r="M33" s="21">
        <v>7</v>
      </c>
      <c r="N33" s="21">
        <v>11</v>
      </c>
      <c r="O33" s="21">
        <v>8</v>
      </c>
      <c r="P33" s="21">
        <f t="shared" si="0"/>
        <v>75</v>
      </c>
      <c r="Q33" s="16"/>
    </row>
    <row r="34" spans="1:17" ht="24" x14ac:dyDescent="0.2">
      <c r="A34" s="34" t="s">
        <v>68</v>
      </c>
      <c r="B34" s="46" t="s">
        <v>123</v>
      </c>
      <c r="C34" s="34" t="s">
        <v>95</v>
      </c>
      <c r="D34" s="35">
        <v>19621500</v>
      </c>
      <c r="E34" s="35">
        <v>4800000</v>
      </c>
      <c r="F34" s="9">
        <v>60</v>
      </c>
      <c r="G34" s="9">
        <v>37</v>
      </c>
      <c r="H34" s="9">
        <f>SUM(F34:G34)</f>
        <v>97</v>
      </c>
      <c r="I34" s="21">
        <v>27</v>
      </c>
      <c r="J34" s="21">
        <v>15</v>
      </c>
      <c r="K34" s="21">
        <v>15</v>
      </c>
      <c r="L34" s="21">
        <v>5</v>
      </c>
      <c r="M34" s="21">
        <v>10</v>
      </c>
      <c r="N34" s="21">
        <v>15</v>
      </c>
      <c r="O34" s="21">
        <v>10</v>
      </c>
      <c r="P34" s="21">
        <f t="shared" si="0"/>
        <v>97</v>
      </c>
      <c r="Q34" s="16"/>
    </row>
    <row r="35" spans="1:17" ht="24" x14ac:dyDescent="0.2">
      <c r="A35" s="34" t="s">
        <v>69</v>
      </c>
      <c r="B35" s="46" t="s">
        <v>124</v>
      </c>
      <c r="C35" s="34" t="s">
        <v>96</v>
      </c>
      <c r="D35" s="35">
        <v>37231000</v>
      </c>
      <c r="E35" s="35">
        <v>1500000</v>
      </c>
      <c r="F35" s="22">
        <v>30</v>
      </c>
      <c r="G35" s="6">
        <v>20</v>
      </c>
      <c r="H35" s="9">
        <f>SUM(F35:G35)</f>
        <v>50</v>
      </c>
      <c r="I35" s="19">
        <v>9</v>
      </c>
      <c r="J35" s="19">
        <v>8</v>
      </c>
      <c r="K35" s="19">
        <v>7</v>
      </c>
      <c r="L35" s="20">
        <v>5</v>
      </c>
      <c r="M35" s="20">
        <v>5</v>
      </c>
      <c r="N35" s="20">
        <v>10</v>
      </c>
      <c r="O35" s="21">
        <v>4</v>
      </c>
      <c r="P35" s="21">
        <f t="shared" si="0"/>
        <v>48</v>
      </c>
    </row>
    <row r="36" spans="1:17" ht="12" x14ac:dyDescent="0.2">
      <c r="A36" s="34" t="s">
        <v>70</v>
      </c>
      <c r="B36" s="46" t="s">
        <v>125</v>
      </c>
      <c r="C36" s="34" t="s">
        <v>97</v>
      </c>
      <c r="D36" s="35">
        <v>537323</v>
      </c>
      <c r="E36" s="35">
        <v>262323</v>
      </c>
      <c r="F36" s="9">
        <v>34</v>
      </c>
      <c r="G36" s="9">
        <v>34</v>
      </c>
      <c r="H36" s="9">
        <f>SUM(F36:G36)</f>
        <v>68</v>
      </c>
      <c r="I36" s="21">
        <v>19</v>
      </c>
      <c r="J36" s="21">
        <v>13</v>
      </c>
      <c r="K36" s="21">
        <v>11</v>
      </c>
      <c r="L36" s="21">
        <v>5</v>
      </c>
      <c r="M36" s="21">
        <v>7</v>
      </c>
      <c r="N36" s="21">
        <v>12</v>
      </c>
      <c r="O36" s="21">
        <v>5</v>
      </c>
      <c r="P36" s="21">
        <f t="shared" si="0"/>
        <v>72</v>
      </c>
    </row>
    <row r="37" spans="1:17" ht="24" x14ac:dyDescent="0.2">
      <c r="A37" s="34" t="s">
        <v>71</v>
      </c>
      <c r="B37" s="46" t="s">
        <v>126</v>
      </c>
      <c r="C37" s="34" t="s">
        <v>98</v>
      </c>
      <c r="D37" s="35">
        <v>15166578</v>
      </c>
      <c r="E37" s="35">
        <v>1600000</v>
      </c>
      <c r="F37" s="9">
        <v>60</v>
      </c>
      <c r="G37" s="9">
        <v>39</v>
      </c>
      <c r="H37" s="9">
        <f>SUM(F37:G37)</f>
        <v>99</v>
      </c>
      <c r="I37" s="21">
        <v>25</v>
      </c>
      <c r="J37" s="21">
        <v>14</v>
      </c>
      <c r="K37" s="21">
        <v>13</v>
      </c>
      <c r="L37" s="21">
        <v>5</v>
      </c>
      <c r="M37" s="21">
        <v>10</v>
      </c>
      <c r="N37" s="21">
        <v>15</v>
      </c>
      <c r="O37" s="21">
        <v>10</v>
      </c>
      <c r="P37" s="21">
        <f t="shared" si="0"/>
        <v>92</v>
      </c>
      <c r="Q37" s="16"/>
    </row>
    <row r="38" spans="1:17" ht="12" x14ac:dyDescent="0.2">
      <c r="A38" s="34" t="s">
        <v>72</v>
      </c>
      <c r="B38" s="46" t="s">
        <v>127</v>
      </c>
      <c r="C38" s="34" t="s">
        <v>99</v>
      </c>
      <c r="D38" s="35">
        <v>2435000</v>
      </c>
      <c r="E38" s="35">
        <v>400000</v>
      </c>
      <c r="F38" s="9">
        <v>40</v>
      </c>
      <c r="G38" s="9">
        <v>36</v>
      </c>
      <c r="H38" s="9">
        <f>SUM(F38:G38)</f>
        <v>76</v>
      </c>
      <c r="I38" s="21">
        <v>10</v>
      </c>
      <c r="J38" s="21">
        <v>8</v>
      </c>
      <c r="K38" s="21">
        <v>9</v>
      </c>
      <c r="L38" s="21">
        <v>5</v>
      </c>
      <c r="M38" s="21">
        <v>7</v>
      </c>
      <c r="N38" s="21">
        <v>9</v>
      </c>
      <c r="O38" s="21">
        <v>7</v>
      </c>
      <c r="P38" s="21">
        <f t="shared" si="0"/>
        <v>55</v>
      </c>
      <c r="Q38" s="16"/>
    </row>
    <row r="39" spans="1:17" ht="12" x14ac:dyDescent="0.2">
      <c r="A39" s="34" t="s">
        <v>73</v>
      </c>
      <c r="B39" s="46" t="s">
        <v>128</v>
      </c>
      <c r="C39" s="34" t="s">
        <v>100</v>
      </c>
      <c r="D39" s="35">
        <v>1300000</v>
      </c>
      <c r="E39" s="35">
        <v>300000</v>
      </c>
      <c r="F39" s="9">
        <v>55</v>
      </c>
      <c r="G39" s="9">
        <v>40</v>
      </c>
      <c r="H39" s="9">
        <f>SUM(F39:G39)</f>
        <v>95</v>
      </c>
      <c r="I39" s="21">
        <v>19</v>
      </c>
      <c r="J39" s="21">
        <v>11</v>
      </c>
      <c r="K39" s="21">
        <v>11</v>
      </c>
      <c r="L39" s="21">
        <v>5</v>
      </c>
      <c r="M39" s="21">
        <v>7</v>
      </c>
      <c r="N39" s="21">
        <v>12</v>
      </c>
      <c r="O39" s="21">
        <v>8</v>
      </c>
      <c r="P39" s="21">
        <f t="shared" si="0"/>
        <v>73</v>
      </c>
      <c r="Q39" s="16"/>
    </row>
    <row r="40" spans="1:17" ht="12" x14ac:dyDescent="0.2">
      <c r="A40" s="34" t="s">
        <v>74</v>
      </c>
      <c r="B40" s="46" t="s">
        <v>129</v>
      </c>
      <c r="C40" s="34" t="s">
        <v>101</v>
      </c>
      <c r="D40" s="35">
        <v>460000</v>
      </c>
      <c r="E40" s="35">
        <v>230000</v>
      </c>
      <c r="F40" s="9">
        <v>24</v>
      </c>
      <c r="G40" s="12">
        <v>23</v>
      </c>
      <c r="H40" s="9">
        <f>SUM(F40:G40)</f>
        <v>47</v>
      </c>
      <c r="I40" s="21">
        <v>13</v>
      </c>
      <c r="J40" s="21">
        <v>12</v>
      </c>
      <c r="K40" s="21">
        <v>9</v>
      </c>
      <c r="L40" s="21">
        <v>5</v>
      </c>
      <c r="M40" s="21">
        <v>7</v>
      </c>
      <c r="N40" s="21">
        <v>9</v>
      </c>
      <c r="O40" s="21">
        <v>5</v>
      </c>
      <c r="P40" s="21">
        <f t="shared" si="0"/>
        <v>60</v>
      </c>
      <c r="Q40" s="5"/>
    </row>
    <row r="41" spans="1:17" ht="36" x14ac:dyDescent="0.2">
      <c r="A41" s="34" t="s">
        <v>75</v>
      </c>
      <c r="B41" s="46" t="s">
        <v>130</v>
      </c>
      <c r="C41" s="34" t="s">
        <v>102</v>
      </c>
      <c r="D41" s="35">
        <v>7564824</v>
      </c>
      <c r="E41" s="35">
        <v>1000000</v>
      </c>
      <c r="F41" s="9">
        <v>58</v>
      </c>
      <c r="G41" s="9">
        <v>28</v>
      </c>
      <c r="H41" s="9">
        <f>SUM(F41:G41)</f>
        <v>86</v>
      </c>
      <c r="I41" s="21">
        <v>24</v>
      </c>
      <c r="J41" s="21">
        <v>15</v>
      </c>
      <c r="K41" s="21">
        <v>12</v>
      </c>
      <c r="L41" s="21">
        <v>5</v>
      </c>
      <c r="M41" s="21">
        <v>10</v>
      </c>
      <c r="N41" s="21">
        <v>15</v>
      </c>
      <c r="O41" s="21">
        <v>9</v>
      </c>
      <c r="P41" s="21">
        <f t="shared" si="0"/>
        <v>90</v>
      </c>
      <c r="Q41" s="16"/>
    </row>
    <row r="42" spans="1:17" s="5" customFormat="1" ht="24" x14ac:dyDescent="0.2">
      <c r="A42" s="34" t="s">
        <v>76</v>
      </c>
      <c r="B42" s="46" t="s">
        <v>131</v>
      </c>
      <c r="C42" s="34" t="s">
        <v>103</v>
      </c>
      <c r="D42" s="35">
        <v>2820000</v>
      </c>
      <c r="E42" s="35">
        <v>900000</v>
      </c>
      <c r="F42" s="9">
        <v>60</v>
      </c>
      <c r="G42" s="9">
        <v>31</v>
      </c>
      <c r="H42" s="9">
        <f>SUM(F42:G42)</f>
        <v>91</v>
      </c>
      <c r="I42" s="21">
        <v>20</v>
      </c>
      <c r="J42" s="21">
        <v>15</v>
      </c>
      <c r="K42" s="21">
        <v>11</v>
      </c>
      <c r="L42" s="21">
        <v>5</v>
      </c>
      <c r="M42" s="21">
        <v>8</v>
      </c>
      <c r="N42" s="21">
        <v>15</v>
      </c>
      <c r="O42" s="21">
        <v>9</v>
      </c>
      <c r="P42" s="21">
        <f t="shared" si="0"/>
        <v>83</v>
      </c>
      <c r="Q42" s="16"/>
    </row>
    <row r="43" spans="1:17" ht="12" x14ac:dyDescent="0.2">
      <c r="A43" s="34" t="s">
        <v>77</v>
      </c>
      <c r="B43" s="46" t="s">
        <v>132</v>
      </c>
      <c r="C43" s="34" t="s">
        <v>104</v>
      </c>
      <c r="D43" s="35">
        <v>255000</v>
      </c>
      <c r="E43" s="35">
        <v>100000</v>
      </c>
      <c r="F43" s="9">
        <v>28</v>
      </c>
      <c r="G43" s="9">
        <v>29</v>
      </c>
      <c r="H43" s="9">
        <f>SUM(F43:G43)</f>
        <v>57</v>
      </c>
      <c r="I43" s="21">
        <v>15</v>
      </c>
      <c r="J43" s="21">
        <v>10</v>
      </c>
      <c r="K43" s="21">
        <v>9</v>
      </c>
      <c r="L43" s="21">
        <v>5</v>
      </c>
      <c r="M43" s="21">
        <v>6</v>
      </c>
      <c r="N43" s="21">
        <v>7</v>
      </c>
      <c r="O43" s="21">
        <v>6</v>
      </c>
      <c r="P43" s="21">
        <f t="shared" si="0"/>
        <v>58</v>
      </c>
      <c r="Q43" s="16"/>
    </row>
    <row r="44" spans="1:17" ht="24" x14ac:dyDescent="0.2">
      <c r="A44" s="45" t="s">
        <v>78</v>
      </c>
      <c r="B44" s="46" t="s">
        <v>133</v>
      </c>
      <c r="C44" s="34" t="s">
        <v>105</v>
      </c>
      <c r="D44" s="35">
        <v>2225000</v>
      </c>
      <c r="E44" s="35">
        <v>450000</v>
      </c>
      <c r="F44" s="9">
        <v>40</v>
      </c>
      <c r="G44" s="9">
        <v>28</v>
      </c>
      <c r="H44" s="9">
        <f>SUM(F44:G44)</f>
        <v>68</v>
      </c>
      <c r="I44" s="21">
        <v>15</v>
      </c>
      <c r="J44" s="21">
        <v>13</v>
      </c>
      <c r="K44" s="21">
        <v>10</v>
      </c>
      <c r="L44" s="21">
        <v>5</v>
      </c>
      <c r="M44" s="21">
        <v>7</v>
      </c>
      <c r="N44" s="21">
        <v>10</v>
      </c>
      <c r="O44" s="21">
        <v>5</v>
      </c>
      <c r="P44" s="21">
        <f t="shared" si="0"/>
        <v>65</v>
      </c>
      <c r="Q44" s="16"/>
    </row>
    <row r="45" spans="1:17" s="5" customFormat="1" ht="24" x14ac:dyDescent="0.2">
      <c r="A45" s="34" t="s">
        <v>79</v>
      </c>
      <c r="B45" s="46" t="s">
        <v>134</v>
      </c>
      <c r="C45" s="34" t="s">
        <v>106</v>
      </c>
      <c r="D45" s="35">
        <v>1265000</v>
      </c>
      <c r="E45" s="35">
        <v>200000</v>
      </c>
      <c r="F45" s="9">
        <v>43</v>
      </c>
      <c r="G45" s="9">
        <v>28</v>
      </c>
      <c r="H45" s="9">
        <f>SUM(F45:G45)</f>
        <v>71</v>
      </c>
      <c r="I45" s="21">
        <v>20</v>
      </c>
      <c r="J45" s="21">
        <v>12</v>
      </c>
      <c r="K45" s="21">
        <v>10</v>
      </c>
      <c r="L45" s="21">
        <v>5</v>
      </c>
      <c r="M45" s="21">
        <v>8</v>
      </c>
      <c r="N45" s="21">
        <v>11</v>
      </c>
      <c r="O45" s="21">
        <v>8</v>
      </c>
      <c r="P45" s="21">
        <f t="shared" si="0"/>
        <v>74</v>
      </c>
      <c r="Q45" s="16"/>
    </row>
    <row r="46" spans="1:17" s="5" customFormat="1" ht="12" x14ac:dyDescent="0.2">
      <c r="A46" s="34" t="s">
        <v>80</v>
      </c>
      <c r="B46" s="46" t="s">
        <v>135</v>
      </c>
      <c r="C46" s="34" t="s">
        <v>107</v>
      </c>
      <c r="D46" s="35">
        <v>10770575</v>
      </c>
      <c r="E46" s="35">
        <v>1600000</v>
      </c>
      <c r="F46" s="9">
        <v>51</v>
      </c>
      <c r="G46" s="9">
        <v>31</v>
      </c>
      <c r="H46" s="9">
        <f>SUM(F46:G46)</f>
        <v>82</v>
      </c>
      <c r="I46" s="21">
        <v>20</v>
      </c>
      <c r="J46" s="21">
        <v>13</v>
      </c>
      <c r="K46" s="21">
        <v>11</v>
      </c>
      <c r="L46" s="21">
        <v>5</v>
      </c>
      <c r="M46" s="21">
        <v>9</v>
      </c>
      <c r="N46" s="21">
        <v>11</v>
      </c>
      <c r="O46" s="21">
        <v>9</v>
      </c>
      <c r="P46" s="21">
        <f t="shared" si="0"/>
        <v>78</v>
      </c>
      <c r="Q46" s="16"/>
    </row>
    <row r="47" spans="1:17" s="5" customFormat="1" ht="12" x14ac:dyDescent="0.2">
      <c r="A47" s="34" t="s">
        <v>81</v>
      </c>
      <c r="B47" s="46" t="s">
        <v>136</v>
      </c>
      <c r="C47" s="34" t="s">
        <v>108</v>
      </c>
      <c r="D47" s="35">
        <v>18000000</v>
      </c>
      <c r="E47" s="35">
        <v>3700000</v>
      </c>
      <c r="F47" s="9"/>
      <c r="G47" s="9">
        <v>34</v>
      </c>
      <c r="H47" s="9">
        <f>SUM(F47:G47)</f>
        <v>34</v>
      </c>
      <c r="I47" s="21">
        <v>25</v>
      </c>
      <c r="J47" s="21">
        <v>14</v>
      </c>
      <c r="K47" s="21">
        <v>13</v>
      </c>
      <c r="L47" s="21">
        <v>5</v>
      </c>
      <c r="M47" s="21">
        <v>10</v>
      </c>
      <c r="N47" s="21">
        <v>15</v>
      </c>
      <c r="O47" s="21">
        <v>10</v>
      </c>
      <c r="P47" s="21">
        <f t="shared" si="0"/>
        <v>92</v>
      </c>
      <c r="Q47" s="16"/>
    </row>
    <row r="48" spans="1:17" ht="12" x14ac:dyDescent="0.3">
      <c r="A48" s="22"/>
      <c r="B48" s="22"/>
      <c r="C48" s="22"/>
      <c r="D48" s="22"/>
      <c r="E48" s="41">
        <f>SUM(E20:E47)</f>
        <v>35381023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42"/>
    </row>
    <row r="49" spans="1:16" ht="12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</sheetData>
  <dataValidations count="5">
    <dataValidation type="decimal" allowBlank="1" showInputMessage="1" showErrorMessage="1" sqref="M21:M47">
      <formula1>0</formula1>
      <formula2>10</formula2>
    </dataValidation>
    <dataValidation type="decimal" allowBlank="1" showInputMessage="1" showErrorMessage="1" sqref="L21:L47">
      <formula1>0</formula1>
      <formula2>5</formula2>
    </dataValidation>
    <dataValidation type="decimal" allowBlank="1" showInputMessage="1" showErrorMessage="1" sqref="N21:N47 J21:K47">
      <formula1>0</formula1>
      <formula2>15</formula2>
    </dataValidation>
    <dataValidation type="decimal" allowBlank="1" showInputMessage="1" showErrorMessage="1" sqref="I21:I47">
      <formula1>0</formula1>
      <formula2>30</formula2>
    </dataValidation>
    <dataValidation type="whole" showInputMessage="1" showErrorMessage="1" errorTitle="ZNOVU A LÉPE" error="To je móóóóóóc!!!!" sqref="P48">
      <formula1>0</formula1>
      <formula2>100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19" zoomScale="70" zoomScaleNormal="70" workbookViewId="0">
      <selection activeCell="I20" sqref="I20"/>
    </sheetView>
  </sheetViews>
  <sheetFormatPr defaultColWidth="9.109375" defaultRowHeight="14.4" x14ac:dyDescent="0.3"/>
  <cols>
    <col min="1" max="1" width="10.5546875" style="3" customWidth="1"/>
    <col min="2" max="2" width="31" style="3" customWidth="1"/>
    <col min="3" max="3" width="40.109375" style="3" customWidth="1"/>
    <col min="4" max="4" width="12.44140625" style="3" customWidth="1"/>
    <col min="5" max="5" width="12.6640625" style="3" customWidth="1"/>
    <col min="6" max="7" width="8.5546875" style="3" customWidth="1"/>
    <col min="8" max="8" width="8.44140625" style="3" customWidth="1"/>
    <col min="9" max="16384" width="9.109375" style="3"/>
  </cols>
  <sheetData>
    <row r="1" spans="1:11" s="1" customFormat="1" ht="43.5" customHeight="1" x14ac:dyDescent="0.3">
      <c r="A1" s="24" t="s">
        <v>42</v>
      </c>
    </row>
    <row r="2" spans="1:11" ht="12" x14ac:dyDescent="0.3">
      <c r="A2" s="2" t="s">
        <v>43</v>
      </c>
      <c r="D2" s="4" t="s">
        <v>47</v>
      </c>
    </row>
    <row r="3" spans="1:11" ht="12" x14ac:dyDescent="0.3">
      <c r="A3" s="2" t="s">
        <v>31</v>
      </c>
      <c r="B3" s="2"/>
      <c r="C3" s="2"/>
      <c r="D3" s="4" t="s">
        <v>48</v>
      </c>
      <c r="H3" s="2"/>
      <c r="I3" s="2"/>
      <c r="J3" s="2"/>
      <c r="K3" s="2"/>
    </row>
    <row r="4" spans="1:11" ht="12" x14ac:dyDescent="0.3">
      <c r="A4" s="2" t="s">
        <v>41</v>
      </c>
      <c r="B4" s="2"/>
      <c r="C4" s="2"/>
      <c r="D4" s="4" t="s">
        <v>49</v>
      </c>
      <c r="H4" s="2"/>
      <c r="I4" s="2"/>
      <c r="J4" s="2"/>
      <c r="K4" s="2"/>
    </row>
    <row r="5" spans="1:11" ht="12" x14ac:dyDescent="0.3">
      <c r="A5" s="2" t="s">
        <v>44</v>
      </c>
      <c r="B5" s="2"/>
      <c r="C5" s="2"/>
      <c r="D5" s="4" t="s">
        <v>50</v>
      </c>
      <c r="H5" s="2"/>
      <c r="I5" s="2"/>
      <c r="J5" s="2"/>
      <c r="K5" s="2"/>
    </row>
    <row r="6" spans="1:11" ht="12" x14ac:dyDescent="0.3">
      <c r="A6" s="2" t="s">
        <v>45</v>
      </c>
      <c r="B6" s="2"/>
      <c r="C6" s="2"/>
      <c r="D6" s="4"/>
      <c r="H6" s="2"/>
      <c r="I6" s="2"/>
      <c r="J6" s="2"/>
      <c r="K6" s="2"/>
    </row>
    <row r="7" spans="1:11" ht="12" x14ac:dyDescent="0.3">
      <c r="A7" s="2" t="s">
        <v>46</v>
      </c>
      <c r="B7" s="2"/>
      <c r="C7" s="2"/>
      <c r="D7" s="4"/>
      <c r="H7" s="2"/>
      <c r="I7" s="2"/>
      <c r="J7" s="2"/>
      <c r="K7" s="2"/>
    </row>
    <row r="8" spans="1:11" ht="12" x14ac:dyDescent="0.3">
      <c r="A8" s="2" t="s">
        <v>32</v>
      </c>
      <c r="B8" s="2"/>
      <c r="C8" s="2"/>
      <c r="D8" s="4" t="s">
        <v>0</v>
      </c>
      <c r="H8" s="2"/>
      <c r="I8" s="2"/>
      <c r="J8" s="2"/>
      <c r="K8" s="2"/>
    </row>
    <row r="9" spans="1:11" ht="12" x14ac:dyDescent="0.3">
      <c r="B9" s="2"/>
      <c r="C9" s="2"/>
      <c r="D9" s="4" t="s">
        <v>30</v>
      </c>
      <c r="H9" s="2"/>
      <c r="I9" s="2"/>
      <c r="J9" s="2"/>
      <c r="K9" s="2"/>
    </row>
    <row r="10" spans="1:11" ht="12" x14ac:dyDescent="0.3">
      <c r="A10" s="2"/>
      <c r="B10" s="2"/>
      <c r="C10" s="2"/>
      <c r="D10" s="4" t="s">
        <v>33</v>
      </c>
      <c r="H10" s="2"/>
      <c r="I10" s="2"/>
      <c r="J10" s="2"/>
      <c r="K10" s="2"/>
    </row>
    <row r="11" spans="1:11" ht="12" x14ac:dyDescent="0.3">
      <c r="A11" s="2"/>
      <c r="B11" s="2"/>
      <c r="C11" s="2"/>
      <c r="D11" s="4" t="s">
        <v>36</v>
      </c>
      <c r="H11" s="2"/>
      <c r="I11" s="2"/>
      <c r="J11" s="2"/>
      <c r="K11" s="2"/>
    </row>
    <row r="12" spans="1:11" ht="12" x14ac:dyDescent="0.3">
      <c r="A12" s="2"/>
      <c r="B12" s="2"/>
      <c r="C12" s="2"/>
      <c r="D12" s="4" t="s">
        <v>37</v>
      </c>
      <c r="H12" s="2"/>
      <c r="I12" s="2"/>
      <c r="J12" s="2"/>
      <c r="K12" s="2"/>
    </row>
    <row r="13" spans="1:11" ht="12" x14ac:dyDescent="0.3">
      <c r="A13" s="2"/>
      <c r="B13" s="2"/>
      <c r="C13" s="2"/>
      <c r="D13" s="4" t="s">
        <v>1</v>
      </c>
      <c r="H13" s="2"/>
      <c r="I13" s="2"/>
      <c r="J13" s="2"/>
      <c r="K13" s="2"/>
    </row>
    <row r="14" spans="1:11" ht="12" x14ac:dyDescent="0.3">
      <c r="A14" s="2"/>
      <c r="B14" s="2"/>
      <c r="C14" s="2"/>
      <c r="D14" s="4" t="s">
        <v>39</v>
      </c>
      <c r="H14" s="2"/>
      <c r="I14" s="2"/>
      <c r="J14" s="2"/>
      <c r="K14" s="2"/>
    </row>
    <row r="15" spans="1:11" ht="12" x14ac:dyDescent="0.3">
      <c r="A15" s="2"/>
      <c r="B15" s="2"/>
      <c r="C15" s="2"/>
      <c r="D15" s="4" t="s">
        <v>38</v>
      </c>
      <c r="H15" s="2"/>
      <c r="I15" s="2"/>
      <c r="J15" s="2"/>
      <c r="K15" s="2"/>
    </row>
    <row r="16" spans="1:11" ht="12" x14ac:dyDescent="0.3">
      <c r="A16" s="2"/>
      <c r="B16" s="2"/>
      <c r="C16" s="2"/>
      <c r="D16" s="2"/>
      <c r="H16" s="2"/>
      <c r="I16" s="2"/>
      <c r="J16" s="2"/>
      <c r="K16" s="2"/>
    </row>
    <row r="17" spans="1:17" ht="12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7" ht="100.8" x14ac:dyDescent="0.3">
      <c r="A18" s="13" t="s">
        <v>2</v>
      </c>
      <c r="B18" s="13" t="s">
        <v>4</v>
      </c>
      <c r="C18" s="13" t="s">
        <v>3</v>
      </c>
      <c r="D18" s="14" t="s">
        <v>5</v>
      </c>
      <c r="E18" s="13" t="s">
        <v>6</v>
      </c>
      <c r="F18" s="13" t="s">
        <v>7</v>
      </c>
      <c r="G18" s="13" t="s">
        <v>8</v>
      </c>
      <c r="H18" s="13" t="s">
        <v>9</v>
      </c>
      <c r="I18" s="14" t="s">
        <v>10</v>
      </c>
      <c r="J18" s="14" t="s">
        <v>11</v>
      </c>
      <c r="K18" s="14" t="s">
        <v>12</v>
      </c>
      <c r="L18" s="13" t="s">
        <v>13</v>
      </c>
      <c r="M18" s="13" t="s">
        <v>14</v>
      </c>
      <c r="N18" s="13" t="s">
        <v>15</v>
      </c>
      <c r="O18" s="13" t="s">
        <v>16</v>
      </c>
      <c r="P18" s="13" t="s">
        <v>17</v>
      </c>
    </row>
    <row r="19" spans="1:17" ht="12.6" x14ac:dyDescent="0.3">
      <c r="D19" s="26"/>
      <c r="E19" s="26"/>
      <c r="F19" s="26"/>
      <c r="G19" s="26"/>
      <c r="H19" s="26"/>
      <c r="I19" s="27" t="s">
        <v>26</v>
      </c>
      <c r="J19" s="27" t="s">
        <v>27</v>
      </c>
      <c r="K19" s="27" t="s">
        <v>27</v>
      </c>
      <c r="L19" s="28" t="s">
        <v>28</v>
      </c>
      <c r="M19" s="28" t="s">
        <v>29</v>
      </c>
      <c r="N19" s="28" t="s">
        <v>27</v>
      </c>
      <c r="O19" s="28" t="s">
        <v>29</v>
      </c>
      <c r="P19" s="26"/>
    </row>
    <row r="20" spans="1:17" ht="12" x14ac:dyDescent="0.2">
      <c r="A20" s="34" t="s">
        <v>51</v>
      </c>
      <c r="B20" s="46" t="s">
        <v>109</v>
      </c>
      <c r="C20" s="34" t="s">
        <v>52</v>
      </c>
      <c r="D20" s="35">
        <v>2200000</v>
      </c>
      <c r="E20" s="35">
        <v>500000</v>
      </c>
      <c r="F20" s="9">
        <v>56</v>
      </c>
      <c r="G20" s="9">
        <v>40</v>
      </c>
      <c r="H20" s="9">
        <f>SUM(F20:G20)</f>
        <v>96</v>
      </c>
      <c r="I20" s="21">
        <v>22</v>
      </c>
      <c r="J20" s="21">
        <v>12</v>
      </c>
      <c r="K20" s="21">
        <v>12</v>
      </c>
      <c r="L20" s="21">
        <v>5</v>
      </c>
      <c r="M20" s="21">
        <v>8</v>
      </c>
      <c r="N20" s="21">
        <v>11</v>
      </c>
      <c r="O20" s="21">
        <v>9</v>
      </c>
      <c r="P20" s="21">
        <f>SUM(I20:O20)</f>
        <v>79</v>
      </c>
      <c r="Q20" s="16"/>
    </row>
    <row r="21" spans="1:17" ht="24" x14ac:dyDescent="0.2">
      <c r="A21" s="34" t="s">
        <v>55</v>
      </c>
      <c r="B21" s="46" t="s">
        <v>110</v>
      </c>
      <c r="C21" s="34" t="s">
        <v>82</v>
      </c>
      <c r="D21" s="35">
        <v>1966300</v>
      </c>
      <c r="E21" s="35">
        <v>600000</v>
      </c>
      <c r="F21" s="9">
        <v>45</v>
      </c>
      <c r="G21" s="9">
        <v>34</v>
      </c>
      <c r="H21" s="9">
        <f>SUM(F21:G21)</f>
        <v>79</v>
      </c>
      <c r="I21" s="21">
        <v>13</v>
      </c>
      <c r="J21" s="21">
        <v>9</v>
      </c>
      <c r="K21" s="21">
        <v>7</v>
      </c>
      <c r="L21" s="21">
        <v>5</v>
      </c>
      <c r="M21" s="21">
        <v>7</v>
      </c>
      <c r="N21" s="21">
        <v>11</v>
      </c>
      <c r="O21" s="21">
        <v>7</v>
      </c>
      <c r="P21" s="21">
        <f t="shared" ref="P21:P47" si="0">SUM(I21:O21)</f>
        <v>59</v>
      </c>
      <c r="Q21" s="16"/>
    </row>
    <row r="22" spans="1:17" ht="24" x14ac:dyDescent="0.2">
      <c r="A22" s="34" t="s">
        <v>56</v>
      </c>
      <c r="B22" s="46" t="s">
        <v>111</v>
      </c>
      <c r="C22" s="34" t="s">
        <v>83</v>
      </c>
      <c r="D22" s="35">
        <v>916700</v>
      </c>
      <c r="E22" s="35">
        <v>441700</v>
      </c>
      <c r="F22" s="9">
        <v>60</v>
      </c>
      <c r="G22" s="9">
        <v>31</v>
      </c>
      <c r="H22" s="9">
        <f>SUM(F22:G22)</f>
        <v>91</v>
      </c>
      <c r="I22" s="21">
        <v>16</v>
      </c>
      <c r="J22" s="21">
        <v>11</v>
      </c>
      <c r="K22" s="21">
        <v>7</v>
      </c>
      <c r="L22" s="21">
        <v>5</v>
      </c>
      <c r="M22" s="21">
        <v>6</v>
      </c>
      <c r="N22" s="21">
        <v>10</v>
      </c>
      <c r="O22" s="21">
        <v>7</v>
      </c>
      <c r="P22" s="21">
        <f t="shared" si="0"/>
        <v>62</v>
      </c>
      <c r="Q22" s="16"/>
    </row>
    <row r="23" spans="1:17" ht="12" x14ac:dyDescent="0.2">
      <c r="A23" s="34" t="s">
        <v>57</v>
      </c>
      <c r="B23" s="46" t="s">
        <v>112</v>
      </c>
      <c r="C23" s="34" t="s">
        <v>84</v>
      </c>
      <c r="D23" s="35">
        <v>2296000</v>
      </c>
      <c r="E23" s="35">
        <v>900000</v>
      </c>
      <c r="F23" s="9">
        <v>55</v>
      </c>
      <c r="G23" s="9">
        <v>31</v>
      </c>
      <c r="H23" s="9">
        <f>SUM(F23:G23)</f>
        <v>86</v>
      </c>
      <c r="I23" s="21">
        <v>21</v>
      </c>
      <c r="J23" s="21">
        <v>10</v>
      </c>
      <c r="K23" s="21">
        <v>8</v>
      </c>
      <c r="L23" s="21">
        <v>5</v>
      </c>
      <c r="M23" s="21">
        <v>7</v>
      </c>
      <c r="N23" s="21">
        <v>10</v>
      </c>
      <c r="O23" s="21">
        <v>8</v>
      </c>
      <c r="P23" s="21">
        <f t="shared" si="0"/>
        <v>69</v>
      </c>
      <c r="Q23" s="16"/>
    </row>
    <row r="24" spans="1:17" ht="12" x14ac:dyDescent="0.2">
      <c r="A24" s="34" t="s">
        <v>58</v>
      </c>
      <c r="B24" s="46" t="s">
        <v>113</v>
      </c>
      <c r="C24" s="34" t="s">
        <v>85</v>
      </c>
      <c r="D24" s="35">
        <v>2960000</v>
      </c>
      <c r="E24" s="35">
        <v>450000</v>
      </c>
      <c r="F24" s="9">
        <v>58</v>
      </c>
      <c r="G24" s="9">
        <v>32</v>
      </c>
      <c r="H24" s="9">
        <f>SUM(F24:G24)</f>
        <v>90</v>
      </c>
      <c r="I24" s="21">
        <v>23</v>
      </c>
      <c r="J24" s="21">
        <v>12</v>
      </c>
      <c r="K24" s="21">
        <v>9</v>
      </c>
      <c r="L24" s="21">
        <v>5</v>
      </c>
      <c r="M24" s="21">
        <v>8</v>
      </c>
      <c r="N24" s="21">
        <v>11</v>
      </c>
      <c r="O24" s="21">
        <v>9</v>
      </c>
      <c r="P24" s="21">
        <f t="shared" si="0"/>
        <v>77</v>
      </c>
      <c r="Q24" s="5"/>
    </row>
    <row r="25" spans="1:17" ht="12" x14ac:dyDescent="0.2">
      <c r="A25" s="34" t="s">
        <v>59</v>
      </c>
      <c r="B25" s="46" t="s">
        <v>114</v>
      </c>
      <c r="C25" s="34" t="s">
        <v>86</v>
      </c>
      <c r="D25" s="35">
        <v>594203</v>
      </c>
      <c r="E25" s="35">
        <v>297000</v>
      </c>
      <c r="F25" s="9">
        <v>48</v>
      </c>
      <c r="G25" s="9">
        <v>15</v>
      </c>
      <c r="H25" s="9">
        <f>SUM(F25:G25)</f>
        <v>63</v>
      </c>
      <c r="I25" s="21">
        <v>9</v>
      </c>
      <c r="J25" s="21">
        <v>6</v>
      </c>
      <c r="K25" s="21">
        <v>5</v>
      </c>
      <c r="L25" s="21">
        <v>3</v>
      </c>
      <c r="M25" s="21">
        <v>4</v>
      </c>
      <c r="N25" s="21">
        <v>3</v>
      </c>
      <c r="O25" s="21">
        <v>5</v>
      </c>
      <c r="P25" s="21">
        <f t="shared" si="0"/>
        <v>35</v>
      </c>
      <c r="Q25" s="16"/>
    </row>
    <row r="26" spans="1:17" ht="24" x14ac:dyDescent="0.2">
      <c r="A26" s="34" t="s">
        <v>60</v>
      </c>
      <c r="B26" s="46" t="s">
        <v>115</v>
      </c>
      <c r="C26" s="34" t="s">
        <v>87</v>
      </c>
      <c r="D26" s="35">
        <v>1243401</v>
      </c>
      <c r="E26" s="35">
        <v>500000</v>
      </c>
      <c r="F26" s="9">
        <v>30</v>
      </c>
      <c r="G26" s="9">
        <v>19</v>
      </c>
      <c r="H26" s="9">
        <f>SUM(F26:G26)</f>
        <v>49</v>
      </c>
      <c r="I26" s="21">
        <v>7</v>
      </c>
      <c r="J26" s="21">
        <v>5</v>
      </c>
      <c r="K26" s="21">
        <v>3</v>
      </c>
      <c r="L26" s="21">
        <v>4</v>
      </c>
      <c r="M26" s="21">
        <v>4</v>
      </c>
      <c r="N26" s="21">
        <v>3</v>
      </c>
      <c r="O26" s="21">
        <v>3</v>
      </c>
      <c r="P26" s="21">
        <f t="shared" si="0"/>
        <v>29</v>
      </c>
      <c r="Q26" s="16"/>
    </row>
    <row r="27" spans="1:17" ht="24" x14ac:dyDescent="0.2">
      <c r="A27" s="34" t="s">
        <v>61</v>
      </c>
      <c r="B27" s="46" t="s">
        <v>116</v>
      </c>
      <c r="C27" s="34" t="s">
        <v>88</v>
      </c>
      <c r="D27" s="35">
        <v>7645500</v>
      </c>
      <c r="E27" s="35">
        <v>2500000</v>
      </c>
      <c r="F27" s="9">
        <v>22</v>
      </c>
      <c r="G27" s="9">
        <v>19</v>
      </c>
      <c r="H27" s="9">
        <f>SUM(F27:G27)</f>
        <v>41</v>
      </c>
      <c r="I27" s="21">
        <v>6</v>
      </c>
      <c r="J27" s="21">
        <v>4</v>
      </c>
      <c r="K27" s="21">
        <v>4</v>
      </c>
      <c r="L27" s="21">
        <v>4</v>
      </c>
      <c r="M27" s="21">
        <v>3</v>
      </c>
      <c r="N27" s="21">
        <v>3</v>
      </c>
      <c r="O27" s="21">
        <v>3</v>
      </c>
      <c r="P27" s="21">
        <f t="shared" si="0"/>
        <v>27</v>
      </c>
      <c r="Q27" s="16"/>
    </row>
    <row r="28" spans="1:17" ht="24" x14ac:dyDescent="0.2">
      <c r="A28" s="34" t="s">
        <v>62</v>
      </c>
      <c r="B28" s="46" t="s">
        <v>117</v>
      </c>
      <c r="C28" s="34" t="s">
        <v>89</v>
      </c>
      <c r="D28" s="35">
        <v>11641000</v>
      </c>
      <c r="E28" s="35">
        <v>3000000</v>
      </c>
      <c r="F28" s="9">
        <v>58</v>
      </c>
      <c r="G28" s="9">
        <v>35</v>
      </c>
      <c r="H28" s="9">
        <f>SUM(F28:G28)</f>
        <v>93</v>
      </c>
      <c r="I28" s="21">
        <v>24</v>
      </c>
      <c r="J28" s="21">
        <v>13</v>
      </c>
      <c r="K28" s="21">
        <v>12</v>
      </c>
      <c r="L28" s="21">
        <v>5</v>
      </c>
      <c r="M28" s="21">
        <v>10</v>
      </c>
      <c r="N28" s="21">
        <v>11</v>
      </c>
      <c r="O28" s="21">
        <v>10</v>
      </c>
      <c r="P28" s="21">
        <f t="shared" si="0"/>
        <v>85</v>
      </c>
      <c r="Q28" s="16"/>
    </row>
    <row r="29" spans="1:17" ht="12" x14ac:dyDescent="0.2">
      <c r="A29" s="34" t="s">
        <v>63</v>
      </c>
      <c r="B29" s="46" t="s">
        <v>118</v>
      </c>
      <c r="C29" s="34" t="s">
        <v>90</v>
      </c>
      <c r="D29" s="35">
        <v>2065000</v>
      </c>
      <c r="E29" s="35">
        <v>200000</v>
      </c>
      <c r="F29" s="9">
        <v>59</v>
      </c>
      <c r="G29" s="9">
        <v>37</v>
      </c>
      <c r="H29" s="9">
        <f>SUM(F29:G29)</f>
        <v>96</v>
      </c>
      <c r="I29" s="21">
        <v>20</v>
      </c>
      <c r="J29" s="21">
        <v>12</v>
      </c>
      <c r="K29" s="21">
        <v>13</v>
      </c>
      <c r="L29" s="21">
        <v>5</v>
      </c>
      <c r="M29" s="21">
        <v>10</v>
      </c>
      <c r="N29" s="21">
        <v>10</v>
      </c>
      <c r="O29" s="21">
        <v>6</v>
      </c>
      <c r="P29" s="21">
        <f t="shared" si="0"/>
        <v>76</v>
      </c>
      <c r="Q29" s="16"/>
    </row>
    <row r="30" spans="1:17" ht="24" x14ac:dyDescent="0.2">
      <c r="A30" s="34" t="s">
        <v>64</v>
      </c>
      <c r="B30" s="46" t="s">
        <v>119</v>
      </c>
      <c r="C30" s="34" t="s">
        <v>91</v>
      </c>
      <c r="D30" s="35">
        <v>6590100</v>
      </c>
      <c r="E30" s="35">
        <v>2000000</v>
      </c>
      <c r="F30" s="9">
        <v>49</v>
      </c>
      <c r="G30" s="9">
        <v>30</v>
      </c>
      <c r="H30" s="9">
        <f>SUM(F30:G30)</f>
        <v>79</v>
      </c>
      <c r="I30" s="21">
        <v>17</v>
      </c>
      <c r="J30" s="21">
        <v>11</v>
      </c>
      <c r="K30" s="21">
        <v>7</v>
      </c>
      <c r="L30" s="21">
        <v>5</v>
      </c>
      <c r="M30" s="21">
        <v>9</v>
      </c>
      <c r="N30" s="21">
        <v>11</v>
      </c>
      <c r="O30" s="21">
        <v>7</v>
      </c>
      <c r="P30" s="21">
        <f t="shared" si="0"/>
        <v>67</v>
      </c>
    </row>
    <row r="31" spans="1:17" ht="24" x14ac:dyDescent="0.2">
      <c r="A31" s="34" t="s">
        <v>65</v>
      </c>
      <c r="B31" s="46" t="s">
        <v>120</v>
      </c>
      <c r="C31" s="34" t="s">
        <v>92</v>
      </c>
      <c r="D31" s="35">
        <v>45745280</v>
      </c>
      <c r="E31" s="35">
        <v>1500000</v>
      </c>
      <c r="F31" s="9">
        <v>60</v>
      </c>
      <c r="G31" s="9">
        <v>36</v>
      </c>
      <c r="H31" s="9">
        <f>SUM(F31:G31)</f>
        <v>96</v>
      </c>
      <c r="I31" s="21">
        <v>24</v>
      </c>
      <c r="J31" s="21">
        <v>9</v>
      </c>
      <c r="K31" s="21">
        <v>11</v>
      </c>
      <c r="L31" s="21">
        <v>5</v>
      </c>
      <c r="M31" s="21">
        <v>8</v>
      </c>
      <c r="N31" s="21">
        <v>11</v>
      </c>
      <c r="O31" s="21">
        <v>9</v>
      </c>
      <c r="P31" s="21">
        <f t="shared" si="0"/>
        <v>77</v>
      </c>
      <c r="Q31" s="16"/>
    </row>
    <row r="32" spans="1:17" ht="12" x14ac:dyDescent="0.2">
      <c r="A32" s="34" t="s">
        <v>66</v>
      </c>
      <c r="B32" s="46" t="s">
        <v>121</v>
      </c>
      <c r="C32" s="34" t="s">
        <v>93</v>
      </c>
      <c r="D32" s="35">
        <v>1800000</v>
      </c>
      <c r="E32" s="35">
        <v>450000</v>
      </c>
      <c r="F32" s="9">
        <v>57</v>
      </c>
      <c r="G32" s="12">
        <v>30</v>
      </c>
      <c r="H32" s="9">
        <f>SUM(F32:G32)</f>
        <v>87</v>
      </c>
      <c r="I32" s="21">
        <v>21</v>
      </c>
      <c r="J32" s="21">
        <v>8</v>
      </c>
      <c r="K32" s="21">
        <v>10</v>
      </c>
      <c r="L32" s="21">
        <v>5</v>
      </c>
      <c r="M32" s="21">
        <v>8</v>
      </c>
      <c r="N32" s="21">
        <v>8</v>
      </c>
      <c r="O32" s="21">
        <v>8</v>
      </c>
      <c r="P32" s="21">
        <f t="shared" si="0"/>
        <v>68</v>
      </c>
      <c r="Q32" s="5"/>
    </row>
    <row r="33" spans="1:17" ht="24" x14ac:dyDescent="0.2">
      <c r="A33" s="34" t="s">
        <v>67</v>
      </c>
      <c r="B33" s="46" t="s">
        <v>122</v>
      </c>
      <c r="C33" s="34" t="s">
        <v>94</v>
      </c>
      <c r="D33" s="35">
        <v>44900000</v>
      </c>
      <c r="E33" s="35">
        <v>5000000</v>
      </c>
      <c r="F33" s="9">
        <v>40</v>
      </c>
      <c r="G33" s="9">
        <v>39</v>
      </c>
      <c r="H33" s="9">
        <f>SUM(F33:G33)</f>
        <v>79</v>
      </c>
      <c r="I33" s="21">
        <v>18</v>
      </c>
      <c r="J33" s="21">
        <v>9</v>
      </c>
      <c r="K33" s="21">
        <v>9</v>
      </c>
      <c r="L33" s="21">
        <v>5</v>
      </c>
      <c r="M33" s="21">
        <v>8</v>
      </c>
      <c r="N33" s="21">
        <v>9</v>
      </c>
      <c r="O33" s="21">
        <v>9</v>
      </c>
      <c r="P33" s="21">
        <f t="shared" si="0"/>
        <v>67</v>
      </c>
      <c r="Q33" s="16"/>
    </row>
    <row r="34" spans="1:17" ht="24" x14ac:dyDescent="0.2">
      <c r="A34" s="34" t="s">
        <v>68</v>
      </c>
      <c r="B34" s="46" t="s">
        <v>123</v>
      </c>
      <c r="C34" s="34" t="s">
        <v>95</v>
      </c>
      <c r="D34" s="35">
        <v>19621500</v>
      </c>
      <c r="E34" s="35">
        <v>4800000</v>
      </c>
      <c r="F34" s="9">
        <v>60</v>
      </c>
      <c r="G34" s="9">
        <v>37</v>
      </c>
      <c r="H34" s="9">
        <f>SUM(F34:G34)</f>
        <v>97</v>
      </c>
      <c r="I34" s="21">
        <v>25</v>
      </c>
      <c r="J34" s="21">
        <v>14</v>
      </c>
      <c r="K34" s="21">
        <v>12</v>
      </c>
      <c r="L34" s="21">
        <v>5</v>
      </c>
      <c r="M34" s="21">
        <v>10</v>
      </c>
      <c r="N34" s="21">
        <v>12</v>
      </c>
      <c r="O34" s="21">
        <v>9</v>
      </c>
      <c r="P34" s="21">
        <f t="shared" si="0"/>
        <v>87</v>
      </c>
      <c r="Q34" s="16"/>
    </row>
    <row r="35" spans="1:17" ht="24" x14ac:dyDescent="0.2">
      <c r="A35" s="34" t="s">
        <v>69</v>
      </c>
      <c r="B35" s="46" t="s">
        <v>124</v>
      </c>
      <c r="C35" s="34" t="s">
        <v>96</v>
      </c>
      <c r="D35" s="35">
        <v>37231000</v>
      </c>
      <c r="E35" s="35">
        <v>1500000</v>
      </c>
      <c r="F35" s="22">
        <v>30</v>
      </c>
      <c r="G35" s="6">
        <v>20</v>
      </c>
      <c r="H35" s="9">
        <f>SUM(F35:G35)</f>
        <v>50</v>
      </c>
      <c r="I35" s="19">
        <v>13</v>
      </c>
      <c r="J35" s="19">
        <v>9</v>
      </c>
      <c r="K35" s="19">
        <v>8</v>
      </c>
      <c r="L35" s="20">
        <v>5</v>
      </c>
      <c r="M35" s="20">
        <v>9</v>
      </c>
      <c r="N35" s="20">
        <v>9</v>
      </c>
      <c r="O35" s="21">
        <v>6</v>
      </c>
      <c r="P35" s="21">
        <f t="shared" si="0"/>
        <v>59</v>
      </c>
    </row>
    <row r="36" spans="1:17" ht="12" x14ac:dyDescent="0.2">
      <c r="A36" s="34" t="s">
        <v>70</v>
      </c>
      <c r="B36" s="46" t="s">
        <v>125</v>
      </c>
      <c r="C36" s="34" t="s">
        <v>97</v>
      </c>
      <c r="D36" s="35">
        <v>537323</v>
      </c>
      <c r="E36" s="35">
        <v>262323</v>
      </c>
      <c r="F36" s="9">
        <v>34</v>
      </c>
      <c r="G36" s="9">
        <v>34</v>
      </c>
      <c r="H36" s="9">
        <f>SUM(F36:G36)</f>
        <v>68</v>
      </c>
      <c r="I36" s="21">
        <v>23</v>
      </c>
      <c r="J36" s="21">
        <v>12</v>
      </c>
      <c r="K36" s="21">
        <v>9</v>
      </c>
      <c r="L36" s="21">
        <v>5</v>
      </c>
      <c r="M36" s="21">
        <v>10</v>
      </c>
      <c r="N36" s="21">
        <v>12</v>
      </c>
      <c r="O36" s="21">
        <v>7</v>
      </c>
      <c r="P36" s="21">
        <f t="shared" si="0"/>
        <v>78</v>
      </c>
    </row>
    <row r="37" spans="1:17" ht="24" x14ac:dyDescent="0.2">
      <c r="A37" s="34" t="s">
        <v>71</v>
      </c>
      <c r="B37" s="46" t="s">
        <v>126</v>
      </c>
      <c r="C37" s="34" t="s">
        <v>98</v>
      </c>
      <c r="D37" s="35">
        <v>15166578</v>
      </c>
      <c r="E37" s="35">
        <v>1600000</v>
      </c>
      <c r="F37" s="9">
        <v>60</v>
      </c>
      <c r="G37" s="9">
        <v>39</v>
      </c>
      <c r="H37" s="9">
        <f>SUM(F37:G37)</f>
        <v>99</v>
      </c>
      <c r="I37" s="21">
        <v>25</v>
      </c>
      <c r="J37" s="21">
        <v>13</v>
      </c>
      <c r="K37" s="21">
        <v>13</v>
      </c>
      <c r="L37" s="21">
        <v>5</v>
      </c>
      <c r="M37" s="21">
        <v>10</v>
      </c>
      <c r="N37" s="21">
        <v>13</v>
      </c>
      <c r="O37" s="21">
        <v>9</v>
      </c>
      <c r="P37" s="21">
        <f t="shared" si="0"/>
        <v>88</v>
      </c>
      <c r="Q37" s="16"/>
    </row>
    <row r="38" spans="1:17" ht="12" x14ac:dyDescent="0.2">
      <c r="A38" s="34" t="s">
        <v>72</v>
      </c>
      <c r="B38" s="46" t="s">
        <v>127</v>
      </c>
      <c r="C38" s="34" t="s">
        <v>99</v>
      </c>
      <c r="D38" s="35">
        <v>2435000</v>
      </c>
      <c r="E38" s="35">
        <v>400000</v>
      </c>
      <c r="F38" s="9">
        <v>40</v>
      </c>
      <c r="G38" s="9">
        <v>36</v>
      </c>
      <c r="H38" s="9">
        <f>SUM(F38:G38)</f>
        <v>76</v>
      </c>
      <c r="I38" s="21">
        <v>15</v>
      </c>
      <c r="J38" s="21">
        <v>12</v>
      </c>
      <c r="K38" s="21">
        <v>8</v>
      </c>
      <c r="L38" s="21">
        <v>5</v>
      </c>
      <c r="M38" s="21">
        <v>10</v>
      </c>
      <c r="N38" s="21">
        <v>11</v>
      </c>
      <c r="O38" s="21">
        <v>7</v>
      </c>
      <c r="P38" s="21">
        <f t="shared" si="0"/>
        <v>68</v>
      </c>
      <c r="Q38" s="16"/>
    </row>
    <row r="39" spans="1:17" ht="12" x14ac:dyDescent="0.2">
      <c r="A39" s="34" t="s">
        <v>73</v>
      </c>
      <c r="B39" s="46" t="s">
        <v>128</v>
      </c>
      <c r="C39" s="34" t="s">
        <v>100</v>
      </c>
      <c r="D39" s="35">
        <v>1300000</v>
      </c>
      <c r="E39" s="35">
        <v>300000</v>
      </c>
      <c r="F39" s="9">
        <v>55</v>
      </c>
      <c r="G39" s="9">
        <v>40</v>
      </c>
      <c r="H39" s="9">
        <f>SUM(F39:G39)</f>
        <v>95</v>
      </c>
      <c r="I39" s="21">
        <v>23</v>
      </c>
      <c r="J39" s="21">
        <v>11</v>
      </c>
      <c r="K39" s="21">
        <v>11</v>
      </c>
      <c r="L39" s="21">
        <v>5</v>
      </c>
      <c r="M39" s="21">
        <v>9</v>
      </c>
      <c r="N39" s="21">
        <v>11</v>
      </c>
      <c r="O39" s="21">
        <v>9</v>
      </c>
      <c r="P39" s="21">
        <f t="shared" si="0"/>
        <v>79</v>
      </c>
      <c r="Q39" s="16"/>
    </row>
    <row r="40" spans="1:17" ht="12" x14ac:dyDescent="0.2">
      <c r="A40" s="34" t="s">
        <v>74</v>
      </c>
      <c r="B40" s="46" t="s">
        <v>129</v>
      </c>
      <c r="C40" s="34" t="s">
        <v>101</v>
      </c>
      <c r="D40" s="35">
        <v>460000</v>
      </c>
      <c r="E40" s="35">
        <v>230000</v>
      </c>
      <c r="F40" s="9">
        <v>24</v>
      </c>
      <c r="G40" s="12">
        <v>23</v>
      </c>
      <c r="H40" s="9">
        <f>SUM(F40:G40)</f>
        <v>47</v>
      </c>
      <c r="I40" s="21">
        <v>16</v>
      </c>
      <c r="J40" s="21">
        <v>7</v>
      </c>
      <c r="K40" s="21">
        <v>7</v>
      </c>
      <c r="L40" s="21">
        <v>5</v>
      </c>
      <c r="M40" s="21">
        <v>7</v>
      </c>
      <c r="N40" s="21">
        <v>11</v>
      </c>
      <c r="O40" s="21">
        <v>8</v>
      </c>
      <c r="P40" s="21">
        <f t="shared" si="0"/>
        <v>61</v>
      </c>
      <c r="Q40" s="5"/>
    </row>
    <row r="41" spans="1:17" ht="36" x14ac:dyDescent="0.2">
      <c r="A41" s="34" t="s">
        <v>75</v>
      </c>
      <c r="B41" s="46" t="s">
        <v>130</v>
      </c>
      <c r="C41" s="34" t="s">
        <v>102</v>
      </c>
      <c r="D41" s="35">
        <v>7564824</v>
      </c>
      <c r="E41" s="35">
        <v>1000000</v>
      </c>
      <c r="F41" s="9">
        <v>58</v>
      </c>
      <c r="G41" s="9">
        <v>28</v>
      </c>
      <c r="H41" s="9">
        <f>SUM(F41:G41)</f>
        <v>86</v>
      </c>
      <c r="I41" s="21">
        <v>23</v>
      </c>
      <c r="J41" s="21">
        <v>12</v>
      </c>
      <c r="K41" s="21">
        <v>12</v>
      </c>
      <c r="L41" s="21">
        <v>5</v>
      </c>
      <c r="M41" s="21">
        <v>9</v>
      </c>
      <c r="N41" s="21">
        <v>11</v>
      </c>
      <c r="O41" s="21">
        <v>9</v>
      </c>
      <c r="P41" s="21">
        <f t="shared" si="0"/>
        <v>81</v>
      </c>
      <c r="Q41" s="16"/>
    </row>
    <row r="42" spans="1:17" s="5" customFormat="1" ht="24" x14ac:dyDescent="0.2">
      <c r="A42" s="34" t="s">
        <v>76</v>
      </c>
      <c r="B42" s="46" t="s">
        <v>131</v>
      </c>
      <c r="C42" s="34" t="s">
        <v>103</v>
      </c>
      <c r="D42" s="35">
        <v>2820000</v>
      </c>
      <c r="E42" s="35">
        <v>900000</v>
      </c>
      <c r="F42" s="9">
        <v>60</v>
      </c>
      <c r="G42" s="9">
        <v>31</v>
      </c>
      <c r="H42" s="9">
        <f>SUM(F42:G42)</f>
        <v>91</v>
      </c>
      <c r="I42" s="21">
        <v>23</v>
      </c>
      <c r="J42" s="21">
        <v>12</v>
      </c>
      <c r="K42" s="21">
        <v>12</v>
      </c>
      <c r="L42" s="21">
        <v>5</v>
      </c>
      <c r="M42" s="21">
        <v>9</v>
      </c>
      <c r="N42" s="21">
        <v>11</v>
      </c>
      <c r="O42" s="21">
        <v>9</v>
      </c>
      <c r="P42" s="21">
        <f t="shared" si="0"/>
        <v>81</v>
      </c>
      <c r="Q42" s="16"/>
    </row>
    <row r="43" spans="1:17" ht="12" x14ac:dyDescent="0.2">
      <c r="A43" s="34" t="s">
        <v>77</v>
      </c>
      <c r="B43" s="46" t="s">
        <v>132</v>
      </c>
      <c r="C43" s="34" t="s">
        <v>104</v>
      </c>
      <c r="D43" s="35">
        <v>255000</v>
      </c>
      <c r="E43" s="35">
        <v>100000</v>
      </c>
      <c r="F43" s="9">
        <v>28</v>
      </c>
      <c r="G43" s="9">
        <v>29</v>
      </c>
      <c r="H43" s="9">
        <f>SUM(F43:G43)</f>
        <v>57</v>
      </c>
      <c r="I43" s="21">
        <v>15</v>
      </c>
      <c r="J43" s="21">
        <v>8</v>
      </c>
      <c r="K43" s="21">
        <v>6</v>
      </c>
      <c r="L43" s="21">
        <v>5</v>
      </c>
      <c r="M43" s="21">
        <v>7</v>
      </c>
      <c r="N43" s="21">
        <v>8</v>
      </c>
      <c r="O43" s="21">
        <v>8</v>
      </c>
      <c r="P43" s="21">
        <f t="shared" si="0"/>
        <v>57</v>
      </c>
      <c r="Q43" s="16"/>
    </row>
    <row r="44" spans="1:17" ht="24" x14ac:dyDescent="0.2">
      <c r="A44" s="45" t="s">
        <v>78</v>
      </c>
      <c r="B44" s="46" t="s">
        <v>133</v>
      </c>
      <c r="C44" s="34" t="s">
        <v>105</v>
      </c>
      <c r="D44" s="35">
        <v>2225000</v>
      </c>
      <c r="E44" s="35">
        <v>450000</v>
      </c>
      <c r="F44" s="9">
        <v>40</v>
      </c>
      <c r="G44" s="9">
        <v>28</v>
      </c>
      <c r="H44" s="9">
        <f>SUM(F44:G44)</f>
        <v>68</v>
      </c>
      <c r="I44" s="21">
        <v>14</v>
      </c>
      <c r="J44" s="21">
        <v>10</v>
      </c>
      <c r="K44" s="21">
        <v>7</v>
      </c>
      <c r="L44" s="21">
        <v>5</v>
      </c>
      <c r="M44" s="21">
        <v>6</v>
      </c>
      <c r="N44" s="21">
        <v>6</v>
      </c>
      <c r="O44" s="21">
        <v>6</v>
      </c>
      <c r="P44" s="21">
        <f t="shared" si="0"/>
        <v>54</v>
      </c>
      <c r="Q44" s="16"/>
    </row>
    <row r="45" spans="1:17" s="5" customFormat="1" ht="24" x14ac:dyDescent="0.2">
      <c r="A45" s="34" t="s">
        <v>79</v>
      </c>
      <c r="B45" s="46" t="s">
        <v>134</v>
      </c>
      <c r="C45" s="34" t="s">
        <v>106</v>
      </c>
      <c r="D45" s="35">
        <v>1265000</v>
      </c>
      <c r="E45" s="35">
        <v>200000</v>
      </c>
      <c r="F45" s="9">
        <v>43</v>
      </c>
      <c r="G45" s="9">
        <v>28</v>
      </c>
      <c r="H45" s="9">
        <f>SUM(F45:G45)</f>
        <v>71</v>
      </c>
      <c r="I45" s="21">
        <v>19</v>
      </c>
      <c r="J45" s="21">
        <v>8</v>
      </c>
      <c r="K45" s="21">
        <v>9</v>
      </c>
      <c r="L45" s="21">
        <v>5</v>
      </c>
      <c r="M45" s="21">
        <v>6</v>
      </c>
      <c r="N45" s="21">
        <v>8</v>
      </c>
      <c r="O45" s="21">
        <v>7</v>
      </c>
      <c r="P45" s="21">
        <f t="shared" si="0"/>
        <v>62</v>
      </c>
      <c r="Q45" s="16"/>
    </row>
    <row r="46" spans="1:17" s="5" customFormat="1" ht="12" x14ac:dyDescent="0.2">
      <c r="A46" s="34" t="s">
        <v>80</v>
      </c>
      <c r="B46" s="46" t="s">
        <v>135</v>
      </c>
      <c r="C46" s="34" t="s">
        <v>107</v>
      </c>
      <c r="D46" s="35">
        <v>10770575</v>
      </c>
      <c r="E46" s="35">
        <v>1600000</v>
      </c>
      <c r="F46" s="9">
        <v>51</v>
      </c>
      <c r="G46" s="9">
        <v>31</v>
      </c>
      <c r="H46" s="9">
        <f>SUM(F46:G46)</f>
        <v>82</v>
      </c>
      <c r="I46" s="21">
        <v>14</v>
      </c>
      <c r="J46" s="21">
        <v>8</v>
      </c>
      <c r="K46" s="21">
        <v>9</v>
      </c>
      <c r="L46" s="21">
        <v>5</v>
      </c>
      <c r="M46" s="21">
        <v>6</v>
      </c>
      <c r="N46" s="21">
        <v>8</v>
      </c>
      <c r="O46" s="21">
        <v>7</v>
      </c>
      <c r="P46" s="21">
        <f t="shared" si="0"/>
        <v>57</v>
      </c>
      <c r="Q46" s="16"/>
    </row>
    <row r="47" spans="1:17" s="5" customFormat="1" ht="12" x14ac:dyDescent="0.2">
      <c r="A47" s="34" t="s">
        <v>81</v>
      </c>
      <c r="B47" s="46" t="s">
        <v>136</v>
      </c>
      <c r="C47" s="34" t="s">
        <v>108</v>
      </c>
      <c r="D47" s="35">
        <v>18000000</v>
      </c>
      <c r="E47" s="35">
        <v>3700000</v>
      </c>
      <c r="F47" s="9"/>
      <c r="G47" s="9">
        <v>34</v>
      </c>
      <c r="H47" s="9">
        <f>SUM(F47:G47)</f>
        <v>34</v>
      </c>
      <c r="I47" s="21">
        <v>22</v>
      </c>
      <c r="J47" s="21">
        <v>12</v>
      </c>
      <c r="K47" s="21">
        <v>11</v>
      </c>
      <c r="L47" s="21">
        <v>5</v>
      </c>
      <c r="M47" s="21">
        <v>8</v>
      </c>
      <c r="N47" s="21">
        <v>11</v>
      </c>
      <c r="O47" s="21">
        <v>9</v>
      </c>
      <c r="P47" s="21">
        <f t="shared" si="0"/>
        <v>78</v>
      </c>
      <c r="Q47" s="16"/>
    </row>
    <row r="48" spans="1:17" ht="12" x14ac:dyDescent="0.3">
      <c r="A48" s="22"/>
      <c r="B48" s="22"/>
      <c r="C48" s="22"/>
      <c r="D48" s="22"/>
      <c r="E48" s="41">
        <f>SUM(E20:E47)</f>
        <v>35381023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42"/>
    </row>
    <row r="49" spans="1:16" ht="12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</sheetData>
  <dataValidations count="5">
    <dataValidation type="decimal" allowBlank="1" showInputMessage="1" showErrorMessage="1" sqref="M21:M47">
      <formula1>0</formula1>
      <formula2>10</formula2>
    </dataValidation>
    <dataValidation type="decimal" allowBlank="1" showInputMessage="1" showErrorMessage="1" sqref="L21:L47">
      <formula1>0</formula1>
      <formula2>5</formula2>
    </dataValidation>
    <dataValidation type="decimal" allowBlank="1" showInputMessage="1" showErrorMessage="1" sqref="N21:N47 J21:K47">
      <formula1>0</formula1>
      <formula2>15</formula2>
    </dataValidation>
    <dataValidation type="decimal" allowBlank="1" showInputMessage="1" showErrorMessage="1" sqref="I21:I47">
      <formula1>0</formula1>
      <formula2>30</formula2>
    </dataValidation>
    <dataValidation type="whole" showInputMessage="1" showErrorMessage="1" errorTitle="ZNOVU A LÉPE" error="To je móóóóóóc!!!!" sqref="P48">
      <formula1>0</formula1>
      <formula2>100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28" workbookViewId="0">
      <selection activeCell="I20" sqref="I20:O47"/>
    </sheetView>
  </sheetViews>
  <sheetFormatPr defaultColWidth="9.109375" defaultRowHeight="14.4" x14ac:dyDescent="0.3"/>
  <cols>
    <col min="1" max="1" width="10.5546875" style="3" customWidth="1"/>
    <col min="2" max="2" width="31" style="3" customWidth="1"/>
    <col min="3" max="3" width="40.109375" style="3" customWidth="1"/>
    <col min="4" max="4" width="12.44140625" style="3" customWidth="1"/>
    <col min="5" max="5" width="12.6640625" style="3" customWidth="1"/>
    <col min="6" max="7" width="8.5546875" style="3" customWidth="1"/>
    <col min="8" max="8" width="8.44140625" style="3" customWidth="1"/>
    <col min="9" max="16384" width="9.109375" style="3"/>
  </cols>
  <sheetData>
    <row r="1" spans="1:11" s="1" customFormat="1" ht="43.5" customHeight="1" x14ac:dyDescent="0.3">
      <c r="A1" s="24" t="s">
        <v>42</v>
      </c>
    </row>
    <row r="2" spans="1:11" ht="12" x14ac:dyDescent="0.3">
      <c r="A2" s="2" t="s">
        <v>43</v>
      </c>
      <c r="D2" s="4" t="s">
        <v>47</v>
      </c>
    </row>
    <row r="3" spans="1:11" ht="12" x14ac:dyDescent="0.3">
      <c r="A3" s="2" t="s">
        <v>31</v>
      </c>
      <c r="B3" s="2"/>
      <c r="C3" s="2"/>
      <c r="D3" s="4" t="s">
        <v>48</v>
      </c>
      <c r="H3" s="2"/>
      <c r="I3" s="2"/>
      <c r="J3" s="2"/>
      <c r="K3" s="2"/>
    </row>
    <row r="4" spans="1:11" ht="12" x14ac:dyDescent="0.3">
      <c r="A4" s="2" t="s">
        <v>41</v>
      </c>
      <c r="B4" s="2"/>
      <c r="C4" s="2"/>
      <c r="D4" s="4" t="s">
        <v>49</v>
      </c>
      <c r="H4" s="2"/>
      <c r="I4" s="2"/>
      <c r="J4" s="2"/>
      <c r="K4" s="2"/>
    </row>
    <row r="5" spans="1:11" ht="12" x14ac:dyDescent="0.3">
      <c r="A5" s="2" t="s">
        <v>44</v>
      </c>
      <c r="B5" s="2"/>
      <c r="C5" s="2"/>
      <c r="D5" s="4" t="s">
        <v>50</v>
      </c>
      <c r="H5" s="2"/>
      <c r="I5" s="2"/>
      <c r="J5" s="2"/>
      <c r="K5" s="2"/>
    </row>
    <row r="6" spans="1:11" ht="12" x14ac:dyDescent="0.3">
      <c r="A6" s="2" t="s">
        <v>45</v>
      </c>
      <c r="B6" s="2"/>
      <c r="C6" s="2"/>
      <c r="D6" s="4"/>
      <c r="H6" s="2"/>
      <c r="I6" s="2"/>
      <c r="J6" s="2"/>
      <c r="K6" s="2"/>
    </row>
    <row r="7" spans="1:11" ht="12" x14ac:dyDescent="0.3">
      <c r="A7" s="2" t="s">
        <v>46</v>
      </c>
      <c r="B7" s="2"/>
      <c r="C7" s="2"/>
      <c r="D7" s="4"/>
      <c r="H7" s="2"/>
      <c r="I7" s="2"/>
      <c r="J7" s="2"/>
      <c r="K7" s="2"/>
    </row>
    <row r="8" spans="1:11" ht="12" x14ac:dyDescent="0.3">
      <c r="A8" s="2" t="s">
        <v>32</v>
      </c>
      <c r="B8" s="2"/>
      <c r="C8" s="2"/>
      <c r="D8" s="4" t="s">
        <v>0</v>
      </c>
      <c r="H8" s="2"/>
      <c r="I8" s="2"/>
      <c r="J8" s="2"/>
      <c r="K8" s="2"/>
    </row>
    <row r="9" spans="1:11" ht="12" x14ac:dyDescent="0.3">
      <c r="B9" s="2"/>
      <c r="C9" s="2"/>
      <c r="D9" s="4" t="s">
        <v>30</v>
      </c>
      <c r="H9" s="2"/>
      <c r="I9" s="2"/>
      <c r="J9" s="2"/>
      <c r="K9" s="2"/>
    </row>
    <row r="10" spans="1:11" ht="12" x14ac:dyDescent="0.3">
      <c r="A10" s="2"/>
      <c r="B10" s="2"/>
      <c r="C10" s="2"/>
      <c r="D10" s="4" t="s">
        <v>33</v>
      </c>
      <c r="H10" s="2"/>
      <c r="I10" s="2"/>
      <c r="J10" s="2"/>
      <c r="K10" s="2"/>
    </row>
    <row r="11" spans="1:11" ht="12" x14ac:dyDescent="0.3">
      <c r="A11" s="2"/>
      <c r="B11" s="2"/>
      <c r="C11" s="2"/>
      <c r="D11" s="4" t="s">
        <v>36</v>
      </c>
      <c r="H11" s="2"/>
      <c r="I11" s="2"/>
      <c r="J11" s="2"/>
      <c r="K11" s="2"/>
    </row>
    <row r="12" spans="1:11" ht="12" x14ac:dyDescent="0.3">
      <c r="A12" s="2"/>
      <c r="B12" s="2"/>
      <c r="C12" s="2"/>
      <c r="D12" s="4" t="s">
        <v>37</v>
      </c>
      <c r="H12" s="2"/>
      <c r="I12" s="2"/>
      <c r="J12" s="2"/>
      <c r="K12" s="2"/>
    </row>
    <row r="13" spans="1:11" ht="12" x14ac:dyDescent="0.3">
      <c r="A13" s="2"/>
      <c r="B13" s="2"/>
      <c r="C13" s="2"/>
      <c r="D13" s="4" t="s">
        <v>1</v>
      </c>
      <c r="H13" s="2"/>
      <c r="I13" s="2"/>
      <c r="J13" s="2"/>
      <c r="K13" s="2"/>
    </row>
    <row r="14" spans="1:11" ht="12" x14ac:dyDescent="0.3">
      <c r="A14" s="2"/>
      <c r="B14" s="2"/>
      <c r="C14" s="2"/>
      <c r="D14" s="4" t="s">
        <v>39</v>
      </c>
      <c r="H14" s="2"/>
      <c r="I14" s="2"/>
      <c r="J14" s="2"/>
      <c r="K14" s="2"/>
    </row>
    <row r="15" spans="1:11" ht="12" x14ac:dyDescent="0.3">
      <c r="A15" s="2"/>
      <c r="B15" s="2"/>
      <c r="C15" s="2"/>
      <c r="D15" s="4" t="s">
        <v>38</v>
      </c>
      <c r="H15" s="2"/>
      <c r="I15" s="2"/>
      <c r="J15" s="2"/>
      <c r="K15" s="2"/>
    </row>
    <row r="16" spans="1:11" ht="12" x14ac:dyDescent="0.3">
      <c r="A16" s="2"/>
      <c r="B16" s="2"/>
      <c r="C16" s="2"/>
      <c r="D16" s="2"/>
      <c r="H16" s="2"/>
      <c r="I16" s="2"/>
      <c r="J16" s="2"/>
      <c r="K16" s="2"/>
    </row>
    <row r="17" spans="1:17" ht="12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7" ht="100.8" x14ac:dyDescent="0.3">
      <c r="A18" s="13" t="s">
        <v>2</v>
      </c>
      <c r="B18" s="13" t="s">
        <v>4</v>
      </c>
      <c r="C18" s="13" t="s">
        <v>3</v>
      </c>
      <c r="D18" s="14" t="s">
        <v>5</v>
      </c>
      <c r="E18" s="13" t="s">
        <v>6</v>
      </c>
      <c r="F18" s="13" t="s">
        <v>7</v>
      </c>
      <c r="G18" s="13" t="s">
        <v>8</v>
      </c>
      <c r="H18" s="13" t="s">
        <v>9</v>
      </c>
      <c r="I18" s="14" t="s">
        <v>10</v>
      </c>
      <c r="J18" s="14" t="s">
        <v>11</v>
      </c>
      <c r="K18" s="14" t="s">
        <v>12</v>
      </c>
      <c r="L18" s="13" t="s">
        <v>13</v>
      </c>
      <c r="M18" s="13" t="s">
        <v>14</v>
      </c>
      <c r="N18" s="13" t="s">
        <v>15</v>
      </c>
      <c r="O18" s="13" t="s">
        <v>16</v>
      </c>
      <c r="P18" s="13" t="s">
        <v>17</v>
      </c>
    </row>
    <row r="19" spans="1:17" ht="12.6" x14ac:dyDescent="0.3">
      <c r="D19" s="26"/>
      <c r="E19" s="26"/>
      <c r="F19" s="26"/>
      <c r="G19" s="26"/>
      <c r="H19" s="26"/>
      <c r="I19" s="27" t="s">
        <v>26</v>
      </c>
      <c r="J19" s="27" t="s">
        <v>27</v>
      </c>
      <c r="K19" s="27" t="s">
        <v>27</v>
      </c>
      <c r="L19" s="28" t="s">
        <v>28</v>
      </c>
      <c r="M19" s="28" t="s">
        <v>29</v>
      </c>
      <c r="N19" s="28" t="s">
        <v>27</v>
      </c>
      <c r="O19" s="28" t="s">
        <v>29</v>
      </c>
      <c r="P19" s="26"/>
    </row>
    <row r="20" spans="1:17" ht="12" x14ac:dyDescent="0.2">
      <c r="A20" s="34" t="s">
        <v>51</v>
      </c>
      <c r="B20" s="46" t="s">
        <v>109</v>
      </c>
      <c r="C20" s="34" t="s">
        <v>52</v>
      </c>
      <c r="D20" s="35">
        <v>2200000</v>
      </c>
      <c r="E20" s="35">
        <v>500000</v>
      </c>
      <c r="F20" s="9">
        <v>56</v>
      </c>
      <c r="G20" s="9">
        <v>40</v>
      </c>
      <c r="H20" s="9">
        <f>SUM(F20:G20)</f>
        <v>96</v>
      </c>
      <c r="I20" s="21">
        <v>27</v>
      </c>
      <c r="J20" s="21">
        <v>14</v>
      </c>
      <c r="K20" s="21">
        <v>13</v>
      </c>
      <c r="L20" s="21">
        <v>5</v>
      </c>
      <c r="M20" s="21">
        <v>8</v>
      </c>
      <c r="N20" s="21">
        <v>13</v>
      </c>
      <c r="O20" s="21">
        <v>10</v>
      </c>
      <c r="P20" s="21">
        <f>SUM(I20:O20)</f>
        <v>90</v>
      </c>
      <c r="Q20" s="16"/>
    </row>
    <row r="21" spans="1:17" ht="24" x14ac:dyDescent="0.2">
      <c r="A21" s="34" t="s">
        <v>55</v>
      </c>
      <c r="B21" s="46" t="s">
        <v>110</v>
      </c>
      <c r="C21" s="34" t="s">
        <v>82</v>
      </c>
      <c r="D21" s="35">
        <v>1966300</v>
      </c>
      <c r="E21" s="35">
        <v>600000</v>
      </c>
      <c r="F21" s="9">
        <v>45</v>
      </c>
      <c r="G21" s="9">
        <v>34</v>
      </c>
      <c r="H21" s="9">
        <f>SUM(F21:G21)</f>
        <v>79</v>
      </c>
      <c r="I21" s="21">
        <v>18</v>
      </c>
      <c r="J21" s="21">
        <v>13</v>
      </c>
      <c r="K21" s="21">
        <v>9</v>
      </c>
      <c r="L21" s="21">
        <v>5</v>
      </c>
      <c r="M21" s="21">
        <v>9</v>
      </c>
      <c r="N21" s="21">
        <v>12</v>
      </c>
      <c r="O21" s="21">
        <v>8</v>
      </c>
      <c r="P21" s="21">
        <f t="shared" ref="P21:P47" si="0">SUM(I21:O21)</f>
        <v>74</v>
      </c>
      <c r="Q21" s="16"/>
    </row>
    <row r="22" spans="1:17" ht="24" x14ac:dyDescent="0.2">
      <c r="A22" s="34" t="s">
        <v>56</v>
      </c>
      <c r="B22" s="46" t="s">
        <v>111</v>
      </c>
      <c r="C22" s="34" t="s">
        <v>83</v>
      </c>
      <c r="D22" s="35">
        <v>916700</v>
      </c>
      <c r="E22" s="35">
        <v>441700</v>
      </c>
      <c r="F22" s="9">
        <v>60</v>
      </c>
      <c r="G22" s="9">
        <v>31</v>
      </c>
      <c r="H22" s="9">
        <f>SUM(F22:G22)</f>
        <v>91</v>
      </c>
      <c r="I22" s="21">
        <v>21</v>
      </c>
      <c r="J22" s="21">
        <v>13</v>
      </c>
      <c r="K22" s="21">
        <v>9</v>
      </c>
      <c r="L22" s="21">
        <v>4</v>
      </c>
      <c r="M22" s="21">
        <v>6</v>
      </c>
      <c r="N22" s="21">
        <v>13</v>
      </c>
      <c r="O22" s="21">
        <v>8</v>
      </c>
      <c r="P22" s="21">
        <f t="shared" si="0"/>
        <v>74</v>
      </c>
      <c r="Q22" s="16"/>
    </row>
    <row r="23" spans="1:17" ht="12" x14ac:dyDescent="0.2">
      <c r="A23" s="34" t="s">
        <v>57</v>
      </c>
      <c r="B23" s="46" t="s">
        <v>112</v>
      </c>
      <c r="C23" s="34" t="s">
        <v>84</v>
      </c>
      <c r="D23" s="35">
        <v>2296000</v>
      </c>
      <c r="E23" s="35">
        <v>900000</v>
      </c>
      <c r="F23" s="9">
        <v>55</v>
      </c>
      <c r="G23" s="9">
        <v>31</v>
      </c>
      <c r="H23" s="9">
        <f>SUM(F23:G23)</f>
        <v>86</v>
      </c>
      <c r="I23" s="21">
        <v>25</v>
      </c>
      <c r="J23" s="21">
        <v>12</v>
      </c>
      <c r="K23" s="21">
        <v>13</v>
      </c>
      <c r="L23" s="21">
        <v>3</v>
      </c>
      <c r="M23" s="21">
        <v>8</v>
      </c>
      <c r="N23" s="21">
        <v>10</v>
      </c>
      <c r="O23" s="21">
        <v>9</v>
      </c>
      <c r="P23" s="21">
        <f t="shared" si="0"/>
        <v>80</v>
      </c>
      <c r="Q23" s="16"/>
    </row>
    <row r="24" spans="1:17" ht="12" x14ac:dyDescent="0.2">
      <c r="A24" s="34" t="s">
        <v>58</v>
      </c>
      <c r="B24" s="46" t="s">
        <v>113</v>
      </c>
      <c r="C24" s="34" t="s">
        <v>85</v>
      </c>
      <c r="D24" s="35">
        <v>2960000</v>
      </c>
      <c r="E24" s="35">
        <v>450000</v>
      </c>
      <c r="F24" s="9">
        <v>58</v>
      </c>
      <c r="G24" s="9">
        <v>32</v>
      </c>
      <c r="H24" s="9">
        <f>SUM(F24:G24)</f>
        <v>90</v>
      </c>
      <c r="I24" s="21">
        <v>23</v>
      </c>
      <c r="J24" s="21">
        <v>14</v>
      </c>
      <c r="K24" s="21">
        <v>11</v>
      </c>
      <c r="L24" s="21">
        <v>5</v>
      </c>
      <c r="M24" s="21">
        <v>8</v>
      </c>
      <c r="N24" s="21">
        <v>12</v>
      </c>
      <c r="O24" s="21">
        <v>9</v>
      </c>
      <c r="P24" s="21">
        <f t="shared" si="0"/>
        <v>82</v>
      </c>
      <c r="Q24" s="5"/>
    </row>
    <row r="25" spans="1:17" ht="12" x14ac:dyDescent="0.2">
      <c r="A25" s="34" t="s">
        <v>59</v>
      </c>
      <c r="B25" s="46" t="s">
        <v>114</v>
      </c>
      <c r="C25" s="34" t="s">
        <v>86</v>
      </c>
      <c r="D25" s="35">
        <v>594203</v>
      </c>
      <c r="E25" s="35">
        <v>297000</v>
      </c>
      <c r="F25" s="9">
        <v>48</v>
      </c>
      <c r="G25" s="9">
        <v>15</v>
      </c>
      <c r="H25" s="9">
        <f>SUM(F25:G25)</f>
        <v>63</v>
      </c>
      <c r="I25" s="21">
        <v>11</v>
      </c>
      <c r="J25" s="21">
        <v>11</v>
      </c>
      <c r="K25" s="21">
        <v>4</v>
      </c>
      <c r="L25" s="21">
        <v>4</v>
      </c>
      <c r="M25" s="21">
        <v>6</v>
      </c>
      <c r="N25" s="21">
        <v>7</v>
      </c>
      <c r="O25" s="21">
        <v>7</v>
      </c>
      <c r="P25" s="21">
        <f t="shared" si="0"/>
        <v>50</v>
      </c>
      <c r="Q25" s="16"/>
    </row>
    <row r="26" spans="1:17" ht="24" x14ac:dyDescent="0.2">
      <c r="A26" s="34" t="s">
        <v>60</v>
      </c>
      <c r="B26" s="46" t="s">
        <v>115</v>
      </c>
      <c r="C26" s="34" t="s">
        <v>87</v>
      </c>
      <c r="D26" s="35">
        <v>1243401</v>
      </c>
      <c r="E26" s="35">
        <v>500000</v>
      </c>
      <c r="F26" s="9">
        <v>30</v>
      </c>
      <c r="G26" s="9">
        <v>19</v>
      </c>
      <c r="H26" s="9">
        <f>SUM(F26:G26)</f>
        <v>49</v>
      </c>
      <c r="I26" s="21">
        <v>15</v>
      </c>
      <c r="J26" s="21">
        <v>10</v>
      </c>
      <c r="K26" s="21">
        <v>8</v>
      </c>
      <c r="L26" s="21">
        <v>3</v>
      </c>
      <c r="M26" s="21">
        <v>6</v>
      </c>
      <c r="N26" s="21">
        <v>6</v>
      </c>
      <c r="O26" s="21">
        <v>5</v>
      </c>
      <c r="P26" s="21">
        <f t="shared" si="0"/>
        <v>53</v>
      </c>
      <c r="Q26" s="16"/>
    </row>
    <row r="27" spans="1:17" ht="24" x14ac:dyDescent="0.2">
      <c r="A27" s="34" t="s">
        <v>61</v>
      </c>
      <c r="B27" s="46" t="s">
        <v>116</v>
      </c>
      <c r="C27" s="34" t="s">
        <v>88</v>
      </c>
      <c r="D27" s="35">
        <v>7645500</v>
      </c>
      <c r="E27" s="35">
        <v>2500000</v>
      </c>
      <c r="F27" s="9">
        <v>22</v>
      </c>
      <c r="G27" s="9">
        <v>19</v>
      </c>
      <c r="H27" s="9">
        <f>SUM(F27:G27)</f>
        <v>41</v>
      </c>
      <c r="I27" s="21">
        <v>6</v>
      </c>
      <c r="J27" s="21">
        <v>6</v>
      </c>
      <c r="K27" s="21">
        <v>2</v>
      </c>
      <c r="L27" s="21">
        <v>3</v>
      </c>
      <c r="M27" s="21">
        <v>5</v>
      </c>
      <c r="N27" s="21">
        <v>6</v>
      </c>
      <c r="O27" s="21">
        <v>4</v>
      </c>
      <c r="P27" s="21">
        <f t="shared" si="0"/>
        <v>32</v>
      </c>
      <c r="Q27" s="16"/>
    </row>
    <row r="28" spans="1:17" ht="24" x14ac:dyDescent="0.2">
      <c r="A28" s="34" t="s">
        <v>62</v>
      </c>
      <c r="B28" s="46" t="s">
        <v>117</v>
      </c>
      <c r="C28" s="34" t="s">
        <v>89</v>
      </c>
      <c r="D28" s="35">
        <v>11641000</v>
      </c>
      <c r="E28" s="35">
        <v>3000000</v>
      </c>
      <c r="F28" s="9">
        <v>58</v>
      </c>
      <c r="G28" s="9">
        <v>35</v>
      </c>
      <c r="H28" s="9">
        <f>SUM(F28:G28)</f>
        <v>93</v>
      </c>
      <c r="I28" s="21">
        <v>26</v>
      </c>
      <c r="J28" s="21">
        <v>15</v>
      </c>
      <c r="K28" s="21">
        <v>15</v>
      </c>
      <c r="L28" s="21">
        <v>5</v>
      </c>
      <c r="M28" s="21">
        <v>9</v>
      </c>
      <c r="N28" s="21">
        <v>15</v>
      </c>
      <c r="O28" s="21">
        <v>10</v>
      </c>
      <c r="P28" s="21">
        <f t="shared" si="0"/>
        <v>95</v>
      </c>
      <c r="Q28" s="16"/>
    </row>
    <row r="29" spans="1:17" ht="12" x14ac:dyDescent="0.2">
      <c r="A29" s="34" t="s">
        <v>63</v>
      </c>
      <c r="B29" s="46" t="s">
        <v>118</v>
      </c>
      <c r="C29" s="34" t="s">
        <v>90</v>
      </c>
      <c r="D29" s="35">
        <v>2065000</v>
      </c>
      <c r="E29" s="35">
        <v>200000</v>
      </c>
      <c r="F29" s="9">
        <v>59</v>
      </c>
      <c r="G29" s="9">
        <v>37</v>
      </c>
      <c r="H29" s="9">
        <f>SUM(F29:G29)</f>
        <v>96</v>
      </c>
      <c r="I29" s="21">
        <v>21</v>
      </c>
      <c r="J29" s="21">
        <v>12</v>
      </c>
      <c r="K29" s="21">
        <v>9</v>
      </c>
      <c r="L29" s="21">
        <v>4</v>
      </c>
      <c r="M29" s="21">
        <v>8</v>
      </c>
      <c r="N29" s="21">
        <v>13</v>
      </c>
      <c r="O29" s="21">
        <v>7</v>
      </c>
      <c r="P29" s="21">
        <f t="shared" si="0"/>
        <v>74</v>
      </c>
      <c r="Q29" s="16"/>
    </row>
    <row r="30" spans="1:17" ht="24" x14ac:dyDescent="0.2">
      <c r="A30" s="34" t="s">
        <v>64</v>
      </c>
      <c r="B30" s="46" t="s">
        <v>119</v>
      </c>
      <c r="C30" s="34" t="s">
        <v>91</v>
      </c>
      <c r="D30" s="35">
        <v>6590100</v>
      </c>
      <c r="E30" s="35">
        <v>2000000</v>
      </c>
      <c r="F30" s="9">
        <v>49</v>
      </c>
      <c r="G30" s="9">
        <v>30</v>
      </c>
      <c r="H30" s="9">
        <f>SUM(F30:G30)</f>
        <v>79</v>
      </c>
      <c r="I30" s="21">
        <v>17</v>
      </c>
      <c r="J30" s="21">
        <v>13</v>
      </c>
      <c r="K30" s="21">
        <v>9</v>
      </c>
      <c r="L30" s="21">
        <v>4</v>
      </c>
      <c r="M30" s="21">
        <v>8</v>
      </c>
      <c r="N30" s="21">
        <v>13</v>
      </c>
      <c r="O30" s="21">
        <v>8</v>
      </c>
      <c r="P30" s="21">
        <f t="shared" si="0"/>
        <v>72</v>
      </c>
    </row>
    <row r="31" spans="1:17" ht="24" x14ac:dyDescent="0.2">
      <c r="A31" s="34" t="s">
        <v>65</v>
      </c>
      <c r="B31" s="46" t="s">
        <v>120</v>
      </c>
      <c r="C31" s="34" t="s">
        <v>92</v>
      </c>
      <c r="D31" s="35">
        <v>45745280</v>
      </c>
      <c r="E31" s="35">
        <v>1500000</v>
      </c>
      <c r="F31" s="9">
        <v>60</v>
      </c>
      <c r="G31" s="9">
        <v>36</v>
      </c>
      <c r="H31" s="9">
        <f>SUM(F31:G31)</f>
        <v>96</v>
      </c>
      <c r="I31" s="21">
        <v>22</v>
      </c>
      <c r="J31" s="21">
        <v>14</v>
      </c>
      <c r="K31" s="21">
        <v>12</v>
      </c>
      <c r="L31" s="21">
        <v>5</v>
      </c>
      <c r="M31" s="21">
        <v>9</v>
      </c>
      <c r="N31" s="21">
        <v>14</v>
      </c>
      <c r="O31" s="21">
        <v>10</v>
      </c>
      <c r="P31" s="21">
        <f t="shared" si="0"/>
        <v>86</v>
      </c>
      <c r="Q31" s="16"/>
    </row>
    <row r="32" spans="1:17" ht="12" x14ac:dyDescent="0.2">
      <c r="A32" s="34" t="s">
        <v>66</v>
      </c>
      <c r="B32" s="46" t="s">
        <v>121</v>
      </c>
      <c r="C32" s="34" t="s">
        <v>93</v>
      </c>
      <c r="D32" s="35">
        <v>1800000</v>
      </c>
      <c r="E32" s="35">
        <v>450000</v>
      </c>
      <c r="F32" s="9">
        <v>57</v>
      </c>
      <c r="G32" s="12">
        <v>30</v>
      </c>
      <c r="H32" s="9">
        <f>SUM(F32:G32)</f>
        <v>87</v>
      </c>
      <c r="I32" s="21">
        <v>22</v>
      </c>
      <c r="J32" s="21">
        <v>14</v>
      </c>
      <c r="K32" s="21">
        <v>13</v>
      </c>
      <c r="L32" s="21">
        <v>5</v>
      </c>
      <c r="M32" s="21">
        <v>8</v>
      </c>
      <c r="N32" s="21">
        <v>14</v>
      </c>
      <c r="O32" s="21">
        <v>10</v>
      </c>
      <c r="P32" s="21">
        <f t="shared" si="0"/>
        <v>86</v>
      </c>
      <c r="Q32" s="5"/>
    </row>
    <row r="33" spans="1:17" ht="24" x14ac:dyDescent="0.2">
      <c r="A33" s="34" t="s">
        <v>67</v>
      </c>
      <c r="B33" s="46" t="s">
        <v>122</v>
      </c>
      <c r="C33" s="34" t="s">
        <v>94</v>
      </c>
      <c r="D33" s="35">
        <v>44900000</v>
      </c>
      <c r="E33" s="35">
        <v>5000000</v>
      </c>
      <c r="F33" s="9">
        <v>40</v>
      </c>
      <c r="G33" s="9">
        <v>39</v>
      </c>
      <c r="H33" s="9">
        <f>SUM(F33:G33)</f>
        <v>79</v>
      </c>
      <c r="I33" s="21">
        <v>24</v>
      </c>
      <c r="J33" s="21">
        <v>14</v>
      </c>
      <c r="K33" s="21">
        <v>13</v>
      </c>
      <c r="L33" s="21">
        <v>3</v>
      </c>
      <c r="M33" s="21">
        <v>4</v>
      </c>
      <c r="N33" s="21">
        <v>12</v>
      </c>
      <c r="O33" s="21">
        <v>9</v>
      </c>
      <c r="P33" s="21">
        <f t="shared" si="0"/>
        <v>79</v>
      </c>
      <c r="Q33" s="16"/>
    </row>
    <row r="34" spans="1:17" ht="24" x14ac:dyDescent="0.2">
      <c r="A34" s="34" t="s">
        <v>68</v>
      </c>
      <c r="B34" s="46" t="s">
        <v>123</v>
      </c>
      <c r="C34" s="34" t="s">
        <v>95</v>
      </c>
      <c r="D34" s="35">
        <v>19621500</v>
      </c>
      <c r="E34" s="35">
        <v>4800000</v>
      </c>
      <c r="F34" s="9">
        <v>60</v>
      </c>
      <c r="G34" s="9">
        <v>37</v>
      </c>
      <c r="H34" s="9">
        <f>SUM(F34:G34)</f>
        <v>97</v>
      </c>
      <c r="I34" s="21">
        <v>29</v>
      </c>
      <c r="J34" s="21">
        <v>14</v>
      </c>
      <c r="K34" s="21">
        <v>15</v>
      </c>
      <c r="L34" s="21">
        <v>5</v>
      </c>
      <c r="M34" s="21">
        <v>9</v>
      </c>
      <c r="N34" s="21">
        <v>15</v>
      </c>
      <c r="O34" s="21">
        <v>10</v>
      </c>
      <c r="P34" s="21">
        <f t="shared" si="0"/>
        <v>97</v>
      </c>
      <c r="Q34" s="16"/>
    </row>
    <row r="35" spans="1:17" ht="24" x14ac:dyDescent="0.2">
      <c r="A35" s="34" t="s">
        <v>69</v>
      </c>
      <c r="B35" s="46" t="s">
        <v>124</v>
      </c>
      <c r="C35" s="34" t="s">
        <v>96</v>
      </c>
      <c r="D35" s="35">
        <v>37231000</v>
      </c>
      <c r="E35" s="35">
        <v>1500000</v>
      </c>
      <c r="F35" s="22">
        <v>30</v>
      </c>
      <c r="G35" s="6">
        <v>20</v>
      </c>
      <c r="H35" s="9">
        <f>SUM(F35:G35)</f>
        <v>50</v>
      </c>
      <c r="I35" s="19">
        <v>12</v>
      </c>
      <c r="J35" s="19">
        <v>9</v>
      </c>
      <c r="K35" s="19">
        <v>8</v>
      </c>
      <c r="L35" s="20">
        <v>3</v>
      </c>
      <c r="M35" s="20">
        <v>6</v>
      </c>
      <c r="N35" s="20">
        <v>10</v>
      </c>
      <c r="O35" s="21">
        <v>5</v>
      </c>
      <c r="P35" s="21">
        <f t="shared" si="0"/>
        <v>53</v>
      </c>
    </row>
    <row r="36" spans="1:17" ht="12" x14ac:dyDescent="0.2">
      <c r="A36" s="34" t="s">
        <v>70</v>
      </c>
      <c r="B36" s="46" t="s">
        <v>125</v>
      </c>
      <c r="C36" s="34" t="s">
        <v>97</v>
      </c>
      <c r="D36" s="35">
        <v>537323</v>
      </c>
      <c r="E36" s="35">
        <v>262323</v>
      </c>
      <c r="F36" s="9">
        <v>34</v>
      </c>
      <c r="G36" s="9">
        <v>34</v>
      </c>
      <c r="H36" s="9">
        <f>SUM(F36:G36)</f>
        <v>68</v>
      </c>
      <c r="I36" s="21">
        <v>22</v>
      </c>
      <c r="J36" s="21">
        <v>14</v>
      </c>
      <c r="K36" s="21">
        <v>9</v>
      </c>
      <c r="L36" s="21">
        <v>5</v>
      </c>
      <c r="M36" s="21">
        <v>7</v>
      </c>
      <c r="N36" s="21">
        <v>12</v>
      </c>
      <c r="O36" s="21">
        <v>7</v>
      </c>
      <c r="P36" s="21">
        <f t="shared" si="0"/>
        <v>76</v>
      </c>
    </row>
    <row r="37" spans="1:17" ht="24" x14ac:dyDescent="0.2">
      <c r="A37" s="34" t="s">
        <v>71</v>
      </c>
      <c r="B37" s="46" t="s">
        <v>126</v>
      </c>
      <c r="C37" s="34" t="s">
        <v>98</v>
      </c>
      <c r="D37" s="35">
        <v>15166578</v>
      </c>
      <c r="E37" s="35">
        <v>1600000</v>
      </c>
      <c r="F37" s="9">
        <v>60</v>
      </c>
      <c r="G37" s="9">
        <v>39</v>
      </c>
      <c r="H37" s="9">
        <f>SUM(F37:G37)</f>
        <v>99</v>
      </c>
      <c r="I37" s="21">
        <v>26</v>
      </c>
      <c r="J37" s="21">
        <v>15</v>
      </c>
      <c r="K37" s="21">
        <v>11</v>
      </c>
      <c r="L37" s="21">
        <v>5</v>
      </c>
      <c r="M37" s="21">
        <v>9</v>
      </c>
      <c r="N37" s="21">
        <v>15</v>
      </c>
      <c r="O37" s="21">
        <v>10</v>
      </c>
      <c r="P37" s="21">
        <f t="shared" si="0"/>
        <v>91</v>
      </c>
      <c r="Q37" s="16"/>
    </row>
    <row r="38" spans="1:17" ht="12" x14ac:dyDescent="0.2">
      <c r="A38" s="34" t="s">
        <v>72</v>
      </c>
      <c r="B38" s="46" t="s">
        <v>127</v>
      </c>
      <c r="C38" s="34" t="s">
        <v>99</v>
      </c>
      <c r="D38" s="35">
        <v>2435000</v>
      </c>
      <c r="E38" s="35">
        <v>400000</v>
      </c>
      <c r="F38" s="9">
        <v>40</v>
      </c>
      <c r="G38" s="9">
        <v>36</v>
      </c>
      <c r="H38" s="9">
        <f>SUM(F38:G38)</f>
        <v>76</v>
      </c>
      <c r="I38" s="21">
        <v>18</v>
      </c>
      <c r="J38" s="21">
        <v>10</v>
      </c>
      <c r="K38" s="21">
        <v>6</v>
      </c>
      <c r="L38" s="21">
        <v>5</v>
      </c>
      <c r="M38" s="21">
        <v>7</v>
      </c>
      <c r="N38" s="21">
        <v>11</v>
      </c>
      <c r="O38" s="21">
        <v>7</v>
      </c>
      <c r="P38" s="21">
        <f t="shared" si="0"/>
        <v>64</v>
      </c>
      <c r="Q38" s="16"/>
    </row>
    <row r="39" spans="1:17" ht="12" x14ac:dyDescent="0.2">
      <c r="A39" s="34" t="s">
        <v>73</v>
      </c>
      <c r="B39" s="46" t="s">
        <v>128</v>
      </c>
      <c r="C39" s="34" t="s">
        <v>100</v>
      </c>
      <c r="D39" s="35">
        <v>1300000</v>
      </c>
      <c r="E39" s="35">
        <v>300000</v>
      </c>
      <c r="F39" s="9">
        <v>55</v>
      </c>
      <c r="G39" s="9">
        <v>40</v>
      </c>
      <c r="H39" s="9">
        <f>SUM(F39:G39)</f>
        <v>95</v>
      </c>
      <c r="I39" s="21">
        <v>20</v>
      </c>
      <c r="J39" s="21">
        <v>12</v>
      </c>
      <c r="K39" s="21">
        <v>9</v>
      </c>
      <c r="L39" s="21">
        <v>4</v>
      </c>
      <c r="M39" s="21">
        <v>6</v>
      </c>
      <c r="N39" s="21">
        <v>12</v>
      </c>
      <c r="O39" s="21">
        <v>9</v>
      </c>
      <c r="P39" s="21">
        <f t="shared" si="0"/>
        <v>72</v>
      </c>
      <c r="Q39" s="16"/>
    </row>
    <row r="40" spans="1:17" ht="12" x14ac:dyDescent="0.2">
      <c r="A40" s="34" t="s">
        <v>74</v>
      </c>
      <c r="B40" s="46" t="s">
        <v>129</v>
      </c>
      <c r="C40" s="34" t="s">
        <v>101</v>
      </c>
      <c r="D40" s="35">
        <v>460000</v>
      </c>
      <c r="E40" s="35">
        <v>230000</v>
      </c>
      <c r="F40" s="9">
        <v>24</v>
      </c>
      <c r="G40" s="12">
        <v>23</v>
      </c>
      <c r="H40" s="9">
        <f>SUM(F40:G40)</f>
        <v>47</v>
      </c>
      <c r="I40" s="21">
        <v>19</v>
      </c>
      <c r="J40" s="21">
        <v>12</v>
      </c>
      <c r="K40" s="21">
        <v>7</v>
      </c>
      <c r="L40" s="21">
        <v>5</v>
      </c>
      <c r="M40" s="21">
        <v>6</v>
      </c>
      <c r="N40" s="21">
        <v>9</v>
      </c>
      <c r="O40" s="21">
        <v>7</v>
      </c>
      <c r="P40" s="21">
        <f t="shared" si="0"/>
        <v>65</v>
      </c>
      <c r="Q40" s="5"/>
    </row>
    <row r="41" spans="1:17" ht="36" x14ac:dyDescent="0.2">
      <c r="A41" s="34" t="s">
        <v>75</v>
      </c>
      <c r="B41" s="46" t="s">
        <v>130</v>
      </c>
      <c r="C41" s="34" t="s">
        <v>102</v>
      </c>
      <c r="D41" s="35">
        <v>7564824</v>
      </c>
      <c r="E41" s="35">
        <v>1000000</v>
      </c>
      <c r="F41" s="9">
        <v>58</v>
      </c>
      <c r="G41" s="9">
        <v>28</v>
      </c>
      <c r="H41" s="9">
        <f>SUM(F41:G41)</f>
        <v>86</v>
      </c>
      <c r="I41" s="21">
        <v>24</v>
      </c>
      <c r="J41" s="21">
        <v>14</v>
      </c>
      <c r="K41" s="21">
        <v>14</v>
      </c>
      <c r="L41" s="21">
        <v>5</v>
      </c>
      <c r="M41" s="21">
        <v>7</v>
      </c>
      <c r="N41" s="21">
        <v>15</v>
      </c>
      <c r="O41" s="21">
        <v>9</v>
      </c>
      <c r="P41" s="21">
        <f t="shared" si="0"/>
        <v>88</v>
      </c>
      <c r="Q41" s="16"/>
    </row>
    <row r="42" spans="1:17" s="5" customFormat="1" ht="24" x14ac:dyDescent="0.2">
      <c r="A42" s="34" t="s">
        <v>76</v>
      </c>
      <c r="B42" s="46" t="s">
        <v>131</v>
      </c>
      <c r="C42" s="34" t="s">
        <v>103</v>
      </c>
      <c r="D42" s="35">
        <v>2820000</v>
      </c>
      <c r="E42" s="35">
        <v>900000</v>
      </c>
      <c r="F42" s="9">
        <v>60</v>
      </c>
      <c r="G42" s="9">
        <v>31</v>
      </c>
      <c r="H42" s="9">
        <f>SUM(F42:G42)</f>
        <v>91</v>
      </c>
      <c r="I42" s="21">
        <v>23</v>
      </c>
      <c r="J42" s="21">
        <v>14</v>
      </c>
      <c r="K42" s="21">
        <v>14</v>
      </c>
      <c r="L42" s="21">
        <v>5</v>
      </c>
      <c r="M42" s="21">
        <v>8</v>
      </c>
      <c r="N42" s="21">
        <v>14</v>
      </c>
      <c r="O42" s="21">
        <v>8</v>
      </c>
      <c r="P42" s="21">
        <f t="shared" si="0"/>
        <v>86</v>
      </c>
      <c r="Q42" s="16"/>
    </row>
    <row r="43" spans="1:17" ht="12" x14ac:dyDescent="0.2">
      <c r="A43" s="34" t="s">
        <v>77</v>
      </c>
      <c r="B43" s="46" t="s">
        <v>132</v>
      </c>
      <c r="C43" s="34" t="s">
        <v>104</v>
      </c>
      <c r="D43" s="35">
        <v>255000</v>
      </c>
      <c r="E43" s="35">
        <v>100000</v>
      </c>
      <c r="F43" s="9">
        <v>28</v>
      </c>
      <c r="G43" s="9">
        <v>29</v>
      </c>
      <c r="H43" s="9">
        <f>SUM(F43:G43)</f>
        <v>57</v>
      </c>
      <c r="I43" s="21">
        <v>15</v>
      </c>
      <c r="J43" s="21">
        <v>9</v>
      </c>
      <c r="K43" s="21">
        <v>9</v>
      </c>
      <c r="L43" s="21">
        <v>4</v>
      </c>
      <c r="M43" s="21">
        <v>6</v>
      </c>
      <c r="N43" s="21">
        <v>7</v>
      </c>
      <c r="O43" s="21">
        <v>7</v>
      </c>
      <c r="P43" s="21">
        <f t="shared" si="0"/>
        <v>57</v>
      </c>
      <c r="Q43" s="16"/>
    </row>
    <row r="44" spans="1:17" ht="24" x14ac:dyDescent="0.2">
      <c r="A44" s="45" t="s">
        <v>78</v>
      </c>
      <c r="B44" s="46" t="s">
        <v>133</v>
      </c>
      <c r="C44" s="34" t="s">
        <v>105</v>
      </c>
      <c r="D44" s="35">
        <v>2225000</v>
      </c>
      <c r="E44" s="35">
        <v>450000</v>
      </c>
      <c r="F44" s="9">
        <v>40</v>
      </c>
      <c r="G44" s="9">
        <v>28</v>
      </c>
      <c r="H44" s="9">
        <f>SUM(F44:G44)</f>
        <v>68</v>
      </c>
      <c r="I44" s="21">
        <v>24</v>
      </c>
      <c r="J44" s="21">
        <v>13</v>
      </c>
      <c r="K44" s="21">
        <v>11</v>
      </c>
      <c r="L44" s="21">
        <v>5</v>
      </c>
      <c r="M44" s="21">
        <v>7</v>
      </c>
      <c r="N44" s="21">
        <v>10</v>
      </c>
      <c r="O44" s="21">
        <v>5</v>
      </c>
      <c r="P44" s="21">
        <f t="shared" si="0"/>
        <v>75</v>
      </c>
      <c r="Q44" s="16"/>
    </row>
    <row r="45" spans="1:17" s="5" customFormat="1" ht="24" x14ac:dyDescent="0.2">
      <c r="A45" s="34" t="s">
        <v>79</v>
      </c>
      <c r="B45" s="46" t="s">
        <v>134</v>
      </c>
      <c r="C45" s="34" t="s">
        <v>106</v>
      </c>
      <c r="D45" s="35">
        <v>1265000</v>
      </c>
      <c r="E45" s="35">
        <v>200000</v>
      </c>
      <c r="F45" s="9">
        <v>43</v>
      </c>
      <c r="G45" s="9">
        <v>28</v>
      </c>
      <c r="H45" s="9">
        <f>SUM(F45:G45)</f>
        <v>71</v>
      </c>
      <c r="I45" s="21">
        <v>21</v>
      </c>
      <c r="J45" s="21">
        <v>12</v>
      </c>
      <c r="K45" s="21">
        <v>10</v>
      </c>
      <c r="L45" s="21">
        <v>4</v>
      </c>
      <c r="M45" s="21">
        <v>7</v>
      </c>
      <c r="N45" s="21">
        <v>11</v>
      </c>
      <c r="O45" s="21">
        <v>7</v>
      </c>
      <c r="P45" s="21">
        <f t="shared" si="0"/>
        <v>72</v>
      </c>
      <c r="Q45" s="16"/>
    </row>
    <row r="46" spans="1:17" s="5" customFormat="1" ht="12" x14ac:dyDescent="0.2">
      <c r="A46" s="34" t="s">
        <v>80</v>
      </c>
      <c r="B46" s="46" t="s">
        <v>135</v>
      </c>
      <c r="C46" s="34" t="s">
        <v>107</v>
      </c>
      <c r="D46" s="35">
        <v>10770575</v>
      </c>
      <c r="E46" s="35">
        <v>1600000</v>
      </c>
      <c r="F46" s="9">
        <v>51</v>
      </c>
      <c r="G46" s="9">
        <v>31</v>
      </c>
      <c r="H46" s="9">
        <f>SUM(F46:G46)</f>
        <v>82</v>
      </c>
      <c r="I46" s="21">
        <v>22</v>
      </c>
      <c r="J46" s="21">
        <v>13</v>
      </c>
      <c r="K46" s="21">
        <v>9</v>
      </c>
      <c r="L46" s="21">
        <v>5</v>
      </c>
      <c r="M46" s="21">
        <v>8</v>
      </c>
      <c r="N46" s="21">
        <v>11</v>
      </c>
      <c r="O46" s="21">
        <v>9</v>
      </c>
      <c r="P46" s="21">
        <f t="shared" si="0"/>
        <v>77</v>
      </c>
      <c r="Q46" s="16"/>
    </row>
    <row r="47" spans="1:17" s="5" customFormat="1" ht="12" x14ac:dyDescent="0.2">
      <c r="A47" s="34" t="s">
        <v>81</v>
      </c>
      <c r="B47" s="46" t="s">
        <v>136</v>
      </c>
      <c r="C47" s="34" t="s">
        <v>108</v>
      </c>
      <c r="D47" s="35">
        <v>18000000</v>
      </c>
      <c r="E47" s="35">
        <v>3700000</v>
      </c>
      <c r="F47" s="9"/>
      <c r="G47" s="9">
        <v>34</v>
      </c>
      <c r="H47" s="9">
        <f>SUM(F47:G47)</f>
        <v>34</v>
      </c>
      <c r="I47" s="21">
        <v>24</v>
      </c>
      <c r="J47" s="21">
        <v>14</v>
      </c>
      <c r="K47" s="21">
        <v>12</v>
      </c>
      <c r="L47" s="21">
        <v>5</v>
      </c>
      <c r="M47" s="21">
        <v>9</v>
      </c>
      <c r="N47" s="21">
        <v>14</v>
      </c>
      <c r="O47" s="21">
        <v>10</v>
      </c>
      <c r="P47" s="21">
        <f t="shared" si="0"/>
        <v>88</v>
      </c>
      <c r="Q47" s="16"/>
    </row>
    <row r="48" spans="1:17" ht="12" x14ac:dyDescent="0.3">
      <c r="A48" s="22"/>
      <c r="B48" s="22"/>
      <c r="C48" s="22"/>
      <c r="D48" s="22"/>
      <c r="E48" s="41">
        <f>SUM(E20:E47)</f>
        <v>35381023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42"/>
    </row>
    <row r="49" spans="1:16" ht="12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</sheetData>
  <dataValidations count="5">
    <dataValidation type="decimal" allowBlank="1" showInputMessage="1" showErrorMessage="1" sqref="M21:M47">
      <formula1>0</formula1>
      <formula2>10</formula2>
    </dataValidation>
    <dataValidation type="decimal" allowBlank="1" showInputMessage="1" showErrorMessage="1" sqref="L21:L47">
      <formula1>0</formula1>
      <formula2>5</formula2>
    </dataValidation>
    <dataValidation type="decimal" allowBlank="1" showInputMessage="1" showErrorMessage="1" sqref="N21:N47 J21:K47">
      <formula1>0</formula1>
      <formula2>15</formula2>
    </dataValidation>
    <dataValidation type="decimal" allowBlank="1" showInputMessage="1" showErrorMessage="1" sqref="I21:I47">
      <formula1>0</formula1>
      <formula2>30</formula2>
    </dataValidation>
    <dataValidation type="whole" showInputMessage="1" showErrorMessage="1" errorTitle="ZNOVU A LÉPE" error="To je móóóóóóc!!!!" sqref="P48">
      <formula1>0</formula1>
      <formula2>100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opLeftCell="A19" zoomScale="69" zoomScaleNormal="69" workbookViewId="0">
      <selection activeCell="I20" sqref="I20:O47"/>
    </sheetView>
  </sheetViews>
  <sheetFormatPr defaultColWidth="9.109375" defaultRowHeight="14.4" x14ac:dyDescent="0.3"/>
  <cols>
    <col min="1" max="1" width="10.5546875" style="3" customWidth="1"/>
    <col min="2" max="2" width="31" style="3" customWidth="1"/>
    <col min="3" max="3" width="40.109375" style="3" customWidth="1"/>
    <col min="4" max="4" width="12.44140625" style="3" customWidth="1"/>
    <col min="5" max="5" width="12.6640625" style="3" customWidth="1"/>
    <col min="6" max="7" width="8.5546875" style="3" customWidth="1"/>
    <col min="8" max="8" width="8.44140625" style="3" customWidth="1"/>
    <col min="9" max="16384" width="9.109375" style="3"/>
  </cols>
  <sheetData>
    <row r="1" spans="1:11" s="1" customFormat="1" ht="43.5" customHeight="1" x14ac:dyDescent="0.3">
      <c r="A1" s="24" t="s">
        <v>42</v>
      </c>
    </row>
    <row r="2" spans="1:11" ht="12" x14ac:dyDescent="0.3">
      <c r="A2" s="2" t="s">
        <v>43</v>
      </c>
      <c r="D2" s="4" t="s">
        <v>47</v>
      </c>
    </row>
    <row r="3" spans="1:11" ht="12" x14ac:dyDescent="0.3">
      <c r="A3" s="2" t="s">
        <v>31</v>
      </c>
      <c r="B3" s="2"/>
      <c r="C3" s="2"/>
      <c r="D3" s="4" t="s">
        <v>48</v>
      </c>
      <c r="H3" s="2"/>
      <c r="I3" s="2"/>
      <c r="J3" s="2"/>
      <c r="K3" s="2"/>
    </row>
    <row r="4" spans="1:11" ht="12" x14ac:dyDescent="0.3">
      <c r="A4" s="2" t="s">
        <v>41</v>
      </c>
      <c r="B4" s="2"/>
      <c r="C4" s="2"/>
      <c r="D4" s="4" t="s">
        <v>49</v>
      </c>
      <c r="H4" s="2"/>
      <c r="I4" s="2"/>
      <c r="J4" s="2"/>
      <c r="K4" s="2"/>
    </row>
    <row r="5" spans="1:11" ht="12" x14ac:dyDescent="0.3">
      <c r="A5" s="2" t="s">
        <v>44</v>
      </c>
      <c r="B5" s="2"/>
      <c r="C5" s="2"/>
      <c r="D5" s="4" t="s">
        <v>50</v>
      </c>
      <c r="H5" s="2"/>
      <c r="I5" s="2"/>
      <c r="J5" s="2"/>
      <c r="K5" s="2"/>
    </row>
    <row r="6" spans="1:11" ht="12" x14ac:dyDescent="0.3">
      <c r="A6" s="2" t="s">
        <v>45</v>
      </c>
      <c r="B6" s="2"/>
      <c r="C6" s="2"/>
      <c r="D6" s="4"/>
      <c r="H6" s="2"/>
      <c r="I6" s="2"/>
      <c r="J6" s="2"/>
      <c r="K6" s="2"/>
    </row>
    <row r="7" spans="1:11" ht="12" x14ac:dyDescent="0.3">
      <c r="A7" s="2" t="s">
        <v>46</v>
      </c>
      <c r="B7" s="2"/>
      <c r="C7" s="2"/>
      <c r="D7" s="4"/>
      <c r="H7" s="2"/>
      <c r="I7" s="2"/>
      <c r="J7" s="2"/>
      <c r="K7" s="2"/>
    </row>
    <row r="8" spans="1:11" ht="12" x14ac:dyDescent="0.3">
      <c r="A8" s="2" t="s">
        <v>32</v>
      </c>
      <c r="B8" s="2"/>
      <c r="C8" s="2"/>
      <c r="D8" s="4" t="s">
        <v>0</v>
      </c>
      <c r="H8" s="2"/>
      <c r="I8" s="2"/>
      <c r="J8" s="2"/>
      <c r="K8" s="2"/>
    </row>
    <row r="9" spans="1:11" ht="12" x14ac:dyDescent="0.3">
      <c r="B9" s="2"/>
      <c r="C9" s="2"/>
      <c r="D9" s="4" t="s">
        <v>30</v>
      </c>
      <c r="H9" s="2"/>
      <c r="I9" s="2"/>
      <c r="J9" s="2"/>
      <c r="K9" s="2"/>
    </row>
    <row r="10" spans="1:11" ht="12" x14ac:dyDescent="0.3">
      <c r="A10" s="2"/>
      <c r="B10" s="2"/>
      <c r="C10" s="2"/>
      <c r="D10" s="4" t="s">
        <v>33</v>
      </c>
      <c r="H10" s="2"/>
      <c r="I10" s="2"/>
      <c r="J10" s="2"/>
      <c r="K10" s="2"/>
    </row>
    <row r="11" spans="1:11" ht="12" x14ac:dyDescent="0.3">
      <c r="A11" s="2"/>
      <c r="B11" s="2"/>
      <c r="C11" s="2"/>
      <c r="D11" s="4" t="s">
        <v>36</v>
      </c>
      <c r="H11" s="2"/>
      <c r="I11" s="2"/>
      <c r="J11" s="2"/>
      <c r="K11" s="2"/>
    </row>
    <row r="12" spans="1:11" ht="12" x14ac:dyDescent="0.3">
      <c r="A12" s="2"/>
      <c r="B12" s="2"/>
      <c r="C12" s="2"/>
      <c r="D12" s="4" t="s">
        <v>37</v>
      </c>
      <c r="H12" s="2"/>
      <c r="I12" s="2"/>
      <c r="J12" s="2"/>
      <c r="K12" s="2"/>
    </row>
    <row r="13" spans="1:11" ht="12" x14ac:dyDescent="0.3">
      <c r="A13" s="2"/>
      <c r="B13" s="2"/>
      <c r="C13" s="2"/>
      <c r="D13" s="4" t="s">
        <v>1</v>
      </c>
      <c r="H13" s="2"/>
      <c r="I13" s="2"/>
      <c r="J13" s="2"/>
      <c r="K13" s="2"/>
    </row>
    <row r="14" spans="1:11" ht="12" x14ac:dyDescent="0.3">
      <c r="A14" s="2"/>
      <c r="B14" s="2"/>
      <c r="C14" s="2"/>
      <c r="D14" s="4" t="s">
        <v>39</v>
      </c>
      <c r="H14" s="2"/>
      <c r="I14" s="2"/>
      <c r="J14" s="2"/>
      <c r="K14" s="2"/>
    </row>
    <row r="15" spans="1:11" ht="12" x14ac:dyDescent="0.3">
      <c r="A15" s="2"/>
      <c r="B15" s="2"/>
      <c r="C15" s="2"/>
      <c r="D15" s="4" t="s">
        <v>38</v>
      </c>
      <c r="H15" s="2"/>
      <c r="I15" s="2"/>
      <c r="J15" s="2"/>
      <c r="K15" s="2"/>
    </row>
    <row r="16" spans="1:11" ht="12" x14ac:dyDescent="0.3">
      <c r="A16" s="2"/>
      <c r="B16" s="2"/>
      <c r="C16" s="2"/>
      <c r="D16" s="2"/>
      <c r="H16" s="2"/>
      <c r="I16" s="2"/>
      <c r="J16" s="2"/>
      <c r="K16" s="2"/>
    </row>
    <row r="17" spans="1:17" ht="12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7" ht="100.8" x14ac:dyDescent="0.3">
      <c r="A18" s="13" t="s">
        <v>2</v>
      </c>
      <c r="B18" s="13" t="s">
        <v>4</v>
      </c>
      <c r="C18" s="13" t="s">
        <v>3</v>
      </c>
      <c r="D18" s="14" t="s">
        <v>5</v>
      </c>
      <c r="E18" s="13" t="s">
        <v>6</v>
      </c>
      <c r="F18" s="13" t="s">
        <v>7</v>
      </c>
      <c r="G18" s="13" t="s">
        <v>8</v>
      </c>
      <c r="H18" s="13" t="s">
        <v>9</v>
      </c>
      <c r="I18" s="14" t="s">
        <v>10</v>
      </c>
      <c r="J18" s="14" t="s">
        <v>11</v>
      </c>
      <c r="K18" s="14" t="s">
        <v>12</v>
      </c>
      <c r="L18" s="13" t="s">
        <v>13</v>
      </c>
      <c r="M18" s="13" t="s">
        <v>14</v>
      </c>
      <c r="N18" s="13" t="s">
        <v>15</v>
      </c>
      <c r="O18" s="13" t="s">
        <v>16</v>
      </c>
      <c r="P18" s="13" t="s">
        <v>17</v>
      </c>
    </row>
    <row r="19" spans="1:17" ht="12.6" x14ac:dyDescent="0.3">
      <c r="D19" s="26"/>
      <c r="E19" s="26"/>
      <c r="F19" s="26"/>
      <c r="G19" s="26"/>
      <c r="H19" s="26"/>
      <c r="I19" s="27" t="s">
        <v>26</v>
      </c>
      <c r="J19" s="27" t="s">
        <v>27</v>
      </c>
      <c r="K19" s="27" t="s">
        <v>27</v>
      </c>
      <c r="L19" s="28" t="s">
        <v>28</v>
      </c>
      <c r="M19" s="28" t="s">
        <v>29</v>
      </c>
      <c r="N19" s="28" t="s">
        <v>27</v>
      </c>
      <c r="O19" s="28" t="s">
        <v>29</v>
      </c>
      <c r="P19" s="26"/>
    </row>
    <row r="20" spans="1:17" ht="12" x14ac:dyDescent="0.2">
      <c r="A20" s="34" t="s">
        <v>51</v>
      </c>
      <c r="B20" s="46" t="s">
        <v>109</v>
      </c>
      <c r="C20" s="34" t="s">
        <v>52</v>
      </c>
      <c r="D20" s="35">
        <v>2200000</v>
      </c>
      <c r="E20" s="35">
        <v>500000</v>
      </c>
      <c r="F20" s="9">
        <v>56</v>
      </c>
      <c r="G20" s="9">
        <v>40</v>
      </c>
      <c r="H20" s="9">
        <f>SUM(F20:G20)</f>
        <v>96</v>
      </c>
      <c r="I20" s="21">
        <v>21</v>
      </c>
      <c r="J20" s="21">
        <v>14</v>
      </c>
      <c r="K20" s="21">
        <v>11</v>
      </c>
      <c r="L20" s="21">
        <v>4</v>
      </c>
      <c r="M20" s="21">
        <v>8</v>
      </c>
      <c r="N20" s="21">
        <v>13</v>
      </c>
      <c r="O20" s="21">
        <v>9</v>
      </c>
      <c r="P20" s="21">
        <f>SUM(I20:O20)</f>
        <v>80</v>
      </c>
      <c r="Q20" s="16"/>
    </row>
    <row r="21" spans="1:17" ht="24" x14ac:dyDescent="0.2">
      <c r="A21" s="34" t="s">
        <v>55</v>
      </c>
      <c r="B21" s="46" t="s">
        <v>110</v>
      </c>
      <c r="C21" s="34" t="s">
        <v>82</v>
      </c>
      <c r="D21" s="35">
        <v>1966300</v>
      </c>
      <c r="E21" s="35">
        <v>600000</v>
      </c>
      <c r="F21" s="9">
        <v>45</v>
      </c>
      <c r="G21" s="9">
        <v>34</v>
      </c>
      <c r="H21" s="9">
        <f>SUM(F21:G21)</f>
        <v>79</v>
      </c>
      <c r="I21" s="21">
        <v>16</v>
      </c>
      <c r="J21" s="21">
        <v>11</v>
      </c>
      <c r="K21" s="21">
        <v>9</v>
      </c>
      <c r="L21" s="21">
        <v>4</v>
      </c>
      <c r="M21" s="21">
        <v>9</v>
      </c>
      <c r="N21" s="21">
        <v>12</v>
      </c>
      <c r="O21" s="21">
        <v>8</v>
      </c>
      <c r="P21" s="21">
        <f t="shared" ref="P21:P47" si="0">SUM(I21:O21)</f>
        <v>69</v>
      </c>
      <c r="Q21" s="16"/>
    </row>
    <row r="22" spans="1:17" ht="24" x14ac:dyDescent="0.2">
      <c r="A22" s="34" t="s">
        <v>56</v>
      </c>
      <c r="B22" s="46" t="s">
        <v>111</v>
      </c>
      <c r="C22" s="34" t="s">
        <v>83</v>
      </c>
      <c r="D22" s="35">
        <v>916700</v>
      </c>
      <c r="E22" s="35">
        <v>441700</v>
      </c>
      <c r="F22" s="9">
        <v>60</v>
      </c>
      <c r="G22" s="9">
        <v>31</v>
      </c>
      <c r="H22" s="9">
        <f>SUM(F22:G22)</f>
        <v>91</v>
      </c>
      <c r="I22" s="21">
        <v>17</v>
      </c>
      <c r="J22" s="21">
        <v>13</v>
      </c>
      <c r="K22" s="21">
        <v>9</v>
      </c>
      <c r="L22" s="21">
        <v>4</v>
      </c>
      <c r="M22" s="21">
        <v>7</v>
      </c>
      <c r="N22" s="21">
        <v>12</v>
      </c>
      <c r="O22" s="21">
        <v>8</v>
      </c>
      <c r="P22" s="21">
        <f t="shared" si="0"/>
        <v>70</v>
      </c>
      <c r="Q22" s="16"/>
    </row>
    <row r="23" spans="1:17" ht="12" x14ac:dyDescent="0.2">
      <c r="A23" s="34" t="s">
        <v>57</v>
      </c>
      <c r="B23" s="46" t="s">
        <v>112</v>
      </c>
      <c r="C23" s="34" t="s">
        <v>84</v>
      </c>
      <c r="D23" s="35">
        <v>2296000</v>
      </c>
      <c r="E23" s="35">
        <v>900000</v>
      </c>
      <c r="F23" s="9">
        <v>55</v>
      </c>
      <c r="G23" s="9">
        <v>31</v>
      </c>
      <c r="H23" s="9">
        <f>SUM(F23:G23)</f>
        <v>86</v>
      </c>
      <c r="I23" s="21">
        <v>20</v>
      </c>
      <c r="J23" s="21">
        <v>12</v>
      </c>
      <c r="K23" s="21">
        <v>10</v>
      </c>
      <c r="L23" s="21">
        <v>3</v>
      </c>
      <c r="M23" s="21">
        <v>8</v>
      </c>
      <c r="N23" s="21">
        <v>10</v>
      </c>
      <c r="O23" s="21">
        <v>8</v>
      </c>
      <c r="P23" s="21">
        <f t="shared" si="0"/>
        <v>71</v>
      </c>
      <c r="Q23" s="16"/>
    </row>
    <row r="24" spans="1:17" ht="12" x14ac:dyDescent="0.2">
      <c r="A24" s="34" t="s">
        <v>58</v>
      </c>
      <c r="B24" s="46" t="s">
        <v>113</v>
      </c>
      <c r="C24" s="34" t="s">
        <v>85</v>
      </c>
      <c r="D24" s="35">
        <v>2960000</v>
      </c>
      <c r="E24" s="35">
        <v>450000</v>
      </c>
      <c r="F24" s="9">
        <v>58</v>
      </c>
      <c r="G24" s="9">
        <v>32</v>
      </c>
      <c r="H24" s="9">
        <f>SUM(F24:G24)</f>
        <v>90</v>
      </c>
      <c r="I24" s="21">
        <v>20</v>
      </c>
      <c r="J24" s="21">
        <v>14</v>
      </c>
      <c r="K24" s="21">
        <v>12</v>
      </c>
      <c r="L24" s="21">
        <v>3</v>
      </c>
      <c r="M24" s="21">
        <v>8</v>
      </c>
      <c r="N24" s="21">
        <v>13</v>
      </c>
      <c r="O24" s="21">
        <v>9</v>
      </c>
      <c r="P24" s="21">
        <f t="shared" si="0"/>
        <v>79</v>
      </c>
      <c r="Q24" s="5"/>
    </row>
    <row r="25" spans="1:17" ht="12" x14ac:dyDescent="0.2">
      <c r="A25" s="34" t="s">
        <v>59</v>
      </c>
      <c r="B25" s="46" t="s">
        <v>114</v>
      </c>
      <c r="C25" s="34" t="s">
        <v>86</v>
      </c>
      <c r="D25" s="35">
        <v>594203</v>
      </c>
      <c r="E25" s="35">
        <v>297000</v>
      </c>
      <c r="F25" s="9">
        <v>48</v>
      </c>
      <c r="G25" s="9">
        <v>15</v>
      </c>
      <c r="H25" s="9">
        <f>SUM(F25:G25)</f>
        <v>63</v>
      </c>
      <c r="I25" s="21">
        <v>12</v>
      </c>
      <c r="J25" s="21">
        <v>11</v>
      </c>
      <c r="K25" s="21">
        <v>4</v>
      </c>
      <c r="L25" s="21">
        <v>4</v>
      </c>
      <c r="M25" s="21">
        <v>5</v>
      </c>
      <c r="N25" s="21">
        <v>8</v>
      </c>
      <c r="O25" s="21">
        <v>5</v>
      </c>
      <c r="P25" s="21">
        <f t="shared" si="0"/>
        <v>49</v>
      </c>
      <c r="Q25" s="16"/>
    </row>
    <row r="26" spans="1:17" ht="24" x14ac:dyDescent="0.2">
      <c r="A26" s="34" t="s">
        <v>60</v>
      </c>
      <c r="B26" s="46" t="s">
        <v>115</v>
      </c>
      <c r="C26" s="34" t="s">
        <v>87</v>
      </c>
      <c r="D26" s="35">
        <v>1243401</v>
      </c>
      <c r="E26" s="35">
        <v>500000</v>
      </c>
      <c r="F26" s="9">
        <v>30</v>
      </c>
      <c r="G26" s="9">
        <v>19</v>
      </c>
      <c r="H26" s="9">
        <f>SUM(F26:G26)</f>
        <v>49</v>
      </c>
      <c r="I26" s="21">
        <v>10</v>
      </c>
      <c r="J26" s="21">
        <v>10</v>
      </c>
      <c r="K26" s="21">
        <v>4</v>
      </c>
      <c r="L26" s="21">
        <v>4</v>
      </c>
      <c r="M26" s="21">
        <v>6</v>
      </c>
      <c r="N26" s="21">
        <v>6</v>
      </c>
      <c r="O26" s="21">
        <v>4</v>
      </c>
      <c r="P26" s="21">
        <f t="shared" si="0"/>
        <v>44</v>
      </c>
      <c r="Q26" s="16"/>
    </row>
    <row r="27" spans="1:17" ht="24" x14ac:dyDescent="0.2">
      <c r="A27" s="34" t="s">
        <v>61</v>
      </c>
      <c r="B27" s="46" t="s">
        <v>116</v>
      </c>
      <c r="C27" s="34" t="s">
        <v>88</v>
      </c>
      <c r="D27" s="35">
        <v>7645500</v>
      </c>
      <c r="E27" s="35">
        <v>2500000</v>
      </c>
      <c r="F27" s="9">
        <v>22</v>
      </c>
      <c r="G27" s="9">
        <v>19</v>
      </c>
      <c r="H27" s="9">
        <f>SUM(F27:G27)</f>
        <v>41</v>
      </c>
      <c r="I27" s="21">
        <v>10</v>
      </c>
      <c r="J27" s="21">
        <v>7</v>
      </c>
      <c r="K27" s="21">
        <v>6</v>
      </c>
      <c r="L27" s="21">
        <v>4</v>
      </c>
      <c r="M27" s="21">
        <v>5</v>
      </c>
      <c r="N27" s="21">
        <v>6</v>
      </c>
      <c r="O27" s="21">
        <v>4</v>
      </c>
      <c r="P27" s="21">
        <f t="shared" si="0"/>
        <v>42</v>
      </c>
      <c r="Q27" s="16"/>
    </row>
    <row r="28" spans="1:17" ht="24" x14ac:dyDescent="0.2">
      <c r="A28" s="34" t="s">
        <v>62</v>
      </c>
      <c r="B28" s="46" t="s">
        <v>117</v>
      </c>
      <c r="C28" s="34" t="s">
        <v>89</v>
      </c>
      <c r="D28" s="35">
        <v>11641000</v>
      </c>
      <c r="E28" s="35">
        <v>3000000</v>
      </c>
      <c r="F28" s="9">
        <v>58</v>
      </c>
      <c r="G28" s="9">
        <v>35</v>
      </c>
      <c r="H28" s="9">
        <f>SUM(F28:G28)</f>
        <v>93</v>
      </c>
      <c r="I28" s="21">
        <v>27</v>
      </c>
      <c r="J28" s="21">
        <v>15</v>
      </c>
      <c r="K28" s="21">
        <v>14</v>
      </c>
      <c r="L28" s="21">
        <v>5</v>
      </c>
      <c r="M28" s="21">
        <v>10</v>
      </c>
      <c r="N28" s="21">
        <v>14</v>
      </c>
      <c r="O28" s="21">
        <v>10</v>
      </c>
      <c r="P28" s="21">
        <f t="shared" si="0"/>
        <v>95</v>
      </c>
      <c r="Q28" s="16"/>
    </row>
    <row r="29" spans="1:17" ht="12" x14ac:dyDescent="0.2">
      <c r="A29" s="34" t="s">
        <v>63</v>
      </c>
      <c r="B29" s="46" t="s">
        <v>118</v>
      </c>
      <c r="C29" s="34" t="s">
        <v>90</v>
      </c>
      <c r="D29" s="35">
        <v>2065000</v>
      </c>
      <c r="E29" s="35">
        <v>200000</v>
      </c>
      <c r="F29" s="9">
        <v>59</v>
      </c>
      <c r="G29" s="9">
        <v>37</v>
      </c>
      <c r="H29" s="9">
        <f>SUM(F29:G29)</f>
        <v>96</v>
      </c>
      <c r="I29" s="21">
        <v>24</v>
      </c>
      <c r="J29" s="21">
        <v>13</v>
      </c>
      <c r="K29" s="21">
        <v>12</v>
      </c>
      <c r="L29" s="21">
        <v>5</v>
      </c>
      <c r="M29" s="21">
        <v>9</v>
      </c>
      <c r="N29" s="21">
        <v>13</v>
      </c>
      <c r="O29" s="21">
        <v>6</v>
      </c>
      <c r="P29" s="21">
        <f t="shared" si="0"/>
        <v>82</v>
      </c>
      <c r="Q29" s="16"/>
    </row>
    <row r="30" spans="1:17" ht="24" x14ac:dyDescent="0.2">
      <c r="A30" s="34" t="s">
        <v>64</v>
      </c>
      <c r="B30" s="46" t="s">
        <v>119</v>
      </c>
      <c r="C30" s="34" t="s">
        <v>91</v>
      </c>
      <c r="D30" s="35">
        <v>6590100</v>
      </c>
      <c r="E30" s="35">
        <v>2000000</v>
      </c>
      <c r="F30" s="9">
        <v>49</v>
      </c>
      <c r="G30" s="9">
        <v>30</v>
      </c>
      <c r="H30" s="9">
        <f>SUM(F30:G30)</f>
        <v>79</v>
      </c>
      <c r="I30" s="21">
        <v>19</v>
      </c>
      <c r="J30" s="21">
        <v>13</v>
      </c>
      <c r="K30" s="21">
        <v>10</v>
      </c>
      <c r="L30" s="21">
        <v>5</v>
      </c>
      <c r="M30" s="21">
        <v>8</v>
      </c>
      <c r="N30" s="21">
        <v>12</v>
      </c>
      <c r="O30" s="21">
        <v>8</v>
      </c>
      <c r="P30" s="21">
        <f t="shared" si="0"/>
        <v>75</v>
      </c>
    </row>
    <row r="31" spans="1:17" ht="24" x14ac:dyDescent="0.2">
      <c r="A31" s="34" t="s">
        <v>65</v>
      </c>
      <c r="B31" s="46" t="s">
        <v>120</v>
      </c>
      <c r="C31" s="34" t="s">
        <v>92</v>
      </c>
      <c r="D31" s="35">
        <v>45745280</v>
      </c>
      <c r="E31" s="35">
        <v>1500000</v>
      </c>
      <c r="F31" s="9">
        <v>60</v>
      </c>
      <c r="G31" s="9">
        <v>36</v>
      </c>
      <c r="H31" s="9">
        <f>SUM(F31:G31)</f>
        <v>96</v>
      </c>
      <c r="I31" s="21">
        <v>21</v>
      </c>
      <c r="J31" s="21">
        <v>14</v>
      </c>
      <c r="K31" s="21">
        <v>13</v>
      </c>
      <c r="L31" s="21">
        <v>5</v>
      </c>
      <c r="M31" s="21">
        <v>8</v>
      </c>
      <c r="N31" s="21">
        <v>14</v>
      </c>
      <c r="O31" s="21">
        <v>9</v>
      </c>
      <c r="P31" s="21">
        <f t="shared" si="0"/>
        <v>84</v>
      </c>
      <c r="Q31" s="16"/>
    </row>
    <row r="32" spans="1:17" ht="12" x14ac:dyDescent="0.2">
      <c r="A32" s="34" t="s">
        <v>66</v>
      </c>
      <c r="B32" s="46" t="s">
        <v>121</v>
      </c>
      <c r="C32" s="34" t="s">
        <v>93</v>
      </c>
      <c r="D32" s="35">
        <v>1800000</v>
      </c>
      <c r="E32" s="35">
        <v>450000</v>
      </c>
      <c r="F32" s="9">
        <v>57</v>
      </c>
      <c r="G32" s="12">
        <v>30</v>
      </c>
      <c r="H32" s="9">
        <f>SUM(F32:G32)</f>
        <v>87</v>
      </c>
      <c r="I32" s="21">
        <v>25</v>
      </c>
      <c r="J32" s="21">
        <v>14</v>
      </c>
      <c r="K32" s="21">
        <v>14</v>
      </c>
      <c r="L32" s="21">
        <v>5</v>
      </c>
      <c r="M32" s="21">
        <v>9</v>
      </c>
      <c r="N32" s="21">
        <v>15</v>
      </c>
      <c r="O32" s="21">
        <v>10</v>
      </c>
      <c r="P32" s="21">
        <f t="shared" si="0"/>
        <v>92</v>
      </c>
      <c r="Q32" s="5"/>
    </row>
    <row r="33" spans="1:17" ht="24" x14ac:dyDescent="0.2">
      <c r="A33" s="34" t="s">
        <v>67</v>
      </c>
      <c r="B33" s="46" t="s">
        <v>122</v>
      </c>
      <c r="C33" s="34" t="s">
        <v>94</v>
      </c>
      <c r="D33" s="35">
        <v>44900000</v>
      </c>
      <c r="E33" s="35">
        <v>5000000</v>
      </c>
      <c r="F33" s="9">
        <v>40</v>
      </c>
      <c r="G33" s="9">
        <v>39</v>
      </c>
      <c r="H33" s="9">
        <f>SUM(F33:G33)</f>
        <v>79</v>
      </c>
      <c r="I33" s="21">
        <v>24</v>
      </c>
      <c r="J33" s="21">
        <v>14</v>
      </c>
      <c r="K33" s="21">
        <v>14</v>
      </c>
      <c r="L33" s="21">
        <v>3</v>
      </c>
      <c r="M33" s="21">
        <v>5</v>
      </c>
      <c r="N33" s="21">
        <v>11</v>
      </c>
      <c r="O33" s="21">
        <v>8</v>
      </c>
      <c r="P33" s="21">
        <f t="shared" si="0"/>
        <v>79</v>
      </c>
      <c r="Q33" s="16"/>
    </row>
    <row r="34" spans="1:17" ht="24" x14ac:dyDescent="0.2">
      <c r="A34" s="34" t="s">
        <v>68</v>
      </c>
      <c r="B34" s="46" t="s">
        <v>123</v>
      </c>
      <c r="C34" s="34" t="s">
        <v>95</v>
      </c>
      <c r="D34" s="35">
        <v>19621500</v>
      </c>
      <c r="E34" s="35">
        <v>4800000</v>
      </c>
      <c r="F34" s="9">
        <v>60</v>
      </c>
      <c r="G34" s="9">
        <v>37</v>
      </c>
      <c r="H34" s="9">
        <f>SUM(F34:G34)</f>
        <v>97</v>
      </c>
      <c r="I34" s="21">
        <v>27</v>
      </c>
      <c r="J34" s="21">
        <v>15</v>
      </c>
      <c r="K34" s="21">
        <v>14</v>
      </c>
      <c r="L34" s="21">
        <v>4</v>
      </c>
      <c r="M34" s="21">
        <v>9</v>
      </c>
      <c r="N34" s="21">
        <v>14</v>
      </c>
      <c r="O34" s="21">
        <v>10</v>
      </c>
      <c r="P34" s="21">
        <f t="shared" si="0"/>
        <v>93</v>
      </c>
      <c r="Q34" s="16"/>
    </row>
    <row r="35" spans="1:17" ht="24" x14ac:dyDescent="0.2">
      <c r="A35" s="34" t="s">
        <v>69</v>
      </c>
      <c r="B35" s="46" t="s">
        <v>124</v>
      </c>
      <c r="C35" s="34" t="s">
        <v>96</v>
      </c>
      <c r="D35" s="35">
        <v>37231000</v>
      </c>
      <c r="E35" s="35">
        <v>1500000</v>
      </c>
      <c r="F35" s="22">
        <v>30</v>
      </c>
      <c r="G35" s="6">
        <v>20</v>
      </c>
      <c r="H35" s="9">
        <f>SUM(F35:G35)</f>
        <v>50</v>
      </c>
      <c r="I35" s="19">
        <v>15</v>
      </c>
      <c r="J35" s="19">
        <v>8</v>
      </c>
      <c r="K35" s="19">
        <v>8</v>
      </c>
      <c r="L35" s="20">
        <v>4</v>
      </c>
      <c r="M35" s="20">
        <v>5</v>
      </c>
      <c r="N35" s="20">
        <v>9</v>
      </c>
      <c r="O35" s="21">
        <v>4</v>
      </c>
      <c r="P35" s="21">
        <f t="shared" si="0"/>
        <v>53</v>
      </c>
    </row>
    <row r="36" spans="1:17" ht="12" x14ac:dyDescent="0.2">
      <c r="A36" s="34" t="s">
        <v>70</v>
      </c>
      <c r="B36" s="46" t="s">
        <v>125</v>
      </c>
      <c r="C36" s="34" t="s">
        <v>97</v>
      </c>
      <c r="D36" s="35">
        <v>537323</v>
      </c>
      <c r="E36" s="35">
        <v>262323</v>
      </c>
      <c r="F36" s="9">
        <v>34</v>
      </c>
      <c r="G36" s="9">
        <v>34</v>
      </c>
      <c r="H36" s="9">
        <f>SUM(F36:G36)</f>
        <v>68</v>
      </c>
      <c r="I36" s="21">
        <v>18</v>
      </c>
      <c r="J36" s="21">
        <v>13</v>
      </c>
      <c r="K36" s="21">
        <v>10</v>
      </c>
      <c r="L36" s="21">
        <v>5</v>
      </c>
      <c r="M36" s="21">
        <v>7</v>
      </c>
      <c r="N36" s="21">
        <v>12</v>
      </c>
      <c r="O36" s="21">
        <v>6</v>
      </c>
      <c r="P36" s="21">
        <f t="shared" si="0"/>
        <v>71</v>
      </c>
    </row>
    <row r="37" spans="1:17" ht="24" x14ac:dyDescent="0.2">
      <c r="A37" s="34" t="s">
        <v>71</v>
      </c>
      <c r="B37" s="46" t="s">
        <v>126</v>
      </c>
      <c r="C37" s="34" t="s">
        <v>98</v>
      </c>
      <c r="D37" s="35">
        <v>15166578</v>
      </c>
      <c r="E37" s="35">
        <v>1600000</v>
      </c>
      <c r="F37" s="9">
        <v>60</v>
      </c>
      <c r="G37" s="9">
        <v>39</v>
      </c>
      <c r="H37" s="9">
        <f>SUM(F37:G37)</f>
        <v>99</v>
      </c>
      <c r="I37" s="21">
        <v>25</v>
      </c>
      <c r="J37" s="21">
        <v>14</v>
      </c>
      <c r="K37" s="21">
        <v>14</v>
      </c>
      <c r="L37" s="21">
        <v>5</v>
      </c>
      <c r="M37" s="21">
        <v>10</v>
      </c>
      <c r="N37" s="21">
        <v>15</v>
      </c>
      <c r="O37" s="21">
        <v>10</v>
      </c>
      <c r="P37" s="21">
        <f t="shared" si="0"/>
        <v>93</v>
      </c>
      <c r="Q37" s="16"/>
    </row>
    <row r="38" spans="1:17" ht="12" x14ac:dyDescent="0.2">
      <c r="A38" s="34" t="s">
        <v>72</v>
      </c>
      <c r="B38" s="46" t="s">
        <v>127</v>
      </c>
      <c r="C38" s="34" t="s">
        <v>99</v>
      </c>
      <c r="D38" s="35">
        <v>2435000</v>
      </c>
      <c r="E38" s="35">
        <v>400000</v>
      </c>
      <c r="F38" s="9">
        <v>40</v>
      </c>
      <c r="G38" s="9">
        <v>36</v>
      </c>
      <c r="H38" s="9">
        <f>SUM(F38:G38)</f>
        <v>76</v>
      </c>
      <c r="I38" s="21">
        <v>16</v>
      </c>
      <c r="J38" s="21">
        <v>10</v>
      </c>
      <c r="K38" s="21">
        <v>9</v>
      </c>
      <c r="L38" s="21">
        <v>4</v>
      </c>
      <c r="M38" s="21">
        <v>8</v>
      </c>
      <c r="N38" s="21">
        <v>10</v>
      </c>
      <c r="O38" s="21">
        <v>8</v>
      </c>
      <c r="P38" s="21">
        <f t="shared" si="0"/>
        <v>65</v>
      </c>
      <c r="Q38" s="16"/>
    </row>
    <row r="39" spans="1:17" ht="12" x14ac:dyDescent="0.2">
      <c r="A39" s="34" t="s">
        <v>73</v>
      </c>
      <c r="B39" s="46" t="s">
        <v>128</v>
      </c>
      <c r="C39" s="34" t="s">
        <v>100</v>
      </c>
      <c r="D39" s="35">
        <v>1300000</v>
      </c>
      <c r="E39" s="35">
        <v>300000</v>
      </c>
      <c r="F39" s="9">
        <v>55</v>
      </c>
      <c r="G39" s="9">
        <v>40</v>
      </c>
      <c r="H39" s="9">
        <f>SUM(F39:G39)</f>
        <v>95</v>
      </c>
      <c r="I39" s="21">
        <v>20</v>
      </c>
      <c r="J39" s="21">
        <v>10</v>
      </c>
      <c r="K39" s="21">
        <v>12</v>
      </c>
      <c r="L39" s="21">
        <v>5</v>
      </c>
      <c r="M39" s="21">
        <v>7</v>
      </c>
      <c r="N39" s="21">
        <v>12</v>
      </c>
      <c r="O39" s="21">
        <v>8</v>
      </c>
      <c r="P39" s="21">
        <f t="shared" si="0"/>
        <v>74</v>
      </c>
      <c r="Q39" s="16"/>
    </row>
    <row r="40" spans="1:17" ht="12" x14ac:dyDescent="0.2">
      <c r="A40" s="34" t="s">
        <v>74</v>
      </c>
      <c r="B40" s="46" t="s">
        <v>129</v>
      </c>
      <c r="C40" s="34" t="s">
        <v>101</v>
      </c>
      <c r="D40" s="35">
        <v>460000</v>
      </c>
      <c r="E40" s="35">
        <v>230000</v>
      </c>
      <c r="F40" s="9">
        <v>24</v>
      </c>
      <c r="G40" s="12">
        <v>23</v>
      </c>
      <c r="H40" s="9">
        <f>SUM(F40:G40)</f>
        <v>47</v>
      </c>
      <c r="I40" s="21">
        <v>18</v>
      </c>
      <c r="J40" s="21">
        <v>12</v>
      </c>
      <c r="K40" s="21">
        <v>9</v>
      </c>
      <c r="L40" s="21">
        <v>4</v>
      </c>
      <c r="M40" s="21">
        <v>7</v>
      </c>
      <c r="N40" s="21">
        <v>9</v>
      </c>
      <c r="O40" s="21">
        <v>7</v>
      </c>
      <c r="P40" s="21">
        <f t="shared" si="0"/>
        <v>66</v>
      </c>
      <c r="Q40" s="5"/>
    </row>
    <row r="41" spans="1:17" ht="36" x14ac:dyDescent="0.2">
      <c r="A41" s="34" t="s">
        <v>75</v>
      </c>
      <c r="B41" s="46" t="s">
        <v>130</v>
      </c>
      <c r="C41" s="34" t="s">
        <v>102</v>
      </c>
      <c r="D41" s="35">
        <v>7564824</v>
      </c>
      <c r="E41" s="35">
        <v>1000000</v>
      </c>
      <c r="F41" s="9">
        <v>58</v>
      </c>
      <c r="G41" s="9">
        <v>28</v>
      </c>
      <c r="H41" s="9">
        <f>SUM(F41:G41)</f>
        <v>86</v>
      </c>
      <c r="I41" s="21">
        <v>21</v>
      </c>
      <c r="J41" s="21">
        <v>13</v>
      </c>
      <c r="K41" s="21">
        <v>12</v>
      </c>
      <c r="L41" s="21">
        <v>5</v>
      </c>
      <c r="M41" s="21">
        <v>7</v>
      </c>
      <c r="N41" s="21">
        <v>14</v>
      </c>
      <c r="O41" s="21">
        <v>9</v>
      </c>
      <c r="P41" s="21">
        <f t="shared" si="0"/>
        <v>81</v>
      </c>
      <c r="Q41" s="16"/>
    </row>
    <row r="42" spans="1:17" s="5" customFormat="1" ht="24" x14ac:dyDescent="0.2">
      <c r="A42" s="34" t="s">
        <v>76</v>
      </c>
      <c r="B42" s="46" t="s">
        <v>131</v>
      </c>
      <c r="C42" s="34" t="s">
        <v>103</v>
      </c>
      <c r="D42" s="35">
        <v>2820000</v>
      </c>
      <c r="E42" s="35">
        <v>900000</v>
      </c>
      <c r="F42" s="9">
        <v>60</v>
      </c>
      <c r="G42" s="9">
        <v>31</v>
      </c>
      <c r="H42" s="9">
        <f>SUM(F42:G42)</f>
        <v>91</v>
      </c>
      <c r="I42" s="21">
        <v>22</v>
      </c>
      <c r="J42" s="21">
        <v>14</v>
      </c>
      <c r="K42" s="21">
        <v>13</v>
      </c>
      <c r="L42" s="21">
        <v>5</v>
      </c>
      <c r="M42" s="21">
        <v>9</v>
      </c>
      <c r="N42" s="21">
        <v>14</v>
      </c>
      <c r="O42" s="21">
        <v>8</v>
      </c>
      <c r="P42" s="21">
        <f t="shared" si="0"/>
        <v>85</v>
      </c>
      <c r="Q42" s="16"/>
    </row>
    <row r="43" spans="1:17" ht="12" x14ac:dyDescent="0.2">
      <c r="A43" s="34" t="s">
        <v>77</v>
      </c>
      <c r="B43" s="46" t="s">
        <v>132</v>
      </c>
      <c r="C43" s="34" t="s">
        <v>104</v>
      </c>
      <c r="D43" s="35">
        <v>255000</v>
      </c>
      <c r="E43" s="35">
        <v>100000</v>
      </c>
      <c r="F43" s="9">
        <v>28</v>
      </c>
      <c r="G43" s="9">
        <v>29</v>
      </c>
      <c r="H43" s="9">
        <f>SUM(F43:G43)</f>
        <v>57</v>
      </c>
      <c r="I43" s="21">
        <v>12</v>
      </c>
      <c r="J43" s="21">
        <v>9</v>
      </c>
      <c r="K43" s="21">
        <v>7</v>
      </c>
      <c r="L43" s="21">
        <v>3</v>
      </c>
      <c r="M43" s="21">
        <v>5</v>
      </c>
      <c r="N43" s="21">
        <v>6</v>
      </c>
      <c r="O43" s="21">
        <v>6</v>
      </c>
      <c r="P43" s="21">
        <f t="shared" si="0"/>
        <v>48</v>
      </c>
      <c r="Q43" s="16"/>
    </row>
    <row r="44" spans="1:17" ht="24" x14ac:dyDescent="0.2">
      <c r="A44" s="45" t="s">
        <v>78</v>
      </c>
      <c r="B44" s="46" t="s">
        <v>133</v>
      </c>
      <c r="C44" s="34" t="s">
        <v>105</v>
      </c>
      <c r="D44" s="35">
        <v>2225000</v>
      </c>
      <c r="E44" s="35">
        <v>450000</v>
      </c>
      <c r="F44" s="9">
        <v>40</v>
      </c>
      <c r="G44" s="9">
        <v>28</v>
      </c>
      <c r="H44" s="9">
        <f>SUM(F44:G44)</f>
        <v>68</v>
      </c>
      <c r="I44" s="21">
        <v>16</v>
      </c>
      <c r="J44" s="21">
        <v>11</v>
      </c>
      <c r="K44" s="21">
        <v>9</v>
      </c>
      <c r="L44" s="21">
        <v>5</v>
      </c>
      <c r="M44" s="21">
        <v>8</v>
      </c>
      <c r="N44" s="21">
        <v>10</v>
      </c>
      <c r="O44" s="21">
        <v>6</v>
      </c>
      <c r="P44" s="21">
        <f t="shared" si="0"/>
        <v>65</v>
      </c>
      <c r="Q44" s="16"/>
    </row>
    <row r="45" spans="1:17" s="5" customFormat="1" ht="24" x14ac:dyDescent="0.2">
      <c r="A45" s="34" t="s">
        <v>79</v>
      </c>
      <c r="B45" s="46" t="s">
        <v>134</v>
      </c>
      <c r="C45" s="34" t="s">
        <v>106</v>
      </c>
      <c r="D45" s="35">
        <v>1265000</v>
      </c>
      <c r="E45" s="35">
        <v>200000</v>
      </c>
      <c r="F45" s="9">
        <v>43</v>
      </c>
      <c r="G45" s="9">
        <v>28</v>
      </c>
      <c r="H45" s="9">
        <f>SUM(F45:G45)</f>
        <v>71</v>
      </c>
      <c r="I45" s="21">
        <v>18</v>
      </c>
      <c r="J45" s="21">
        <v>11</v>
      </c>
      <c r="K45" s="21">
        <v>10</v>
      </c>
      <c r="L45" s="21">
        <v>4</v>
      </c>
      <c r="M45" s="21">
        <v>8</v>
      </c>
      <c r="N45" s="21">
        <v>10</v>
      </c>
      <c r="O45" s="21">
        <v>8</v>
      </c>
      <c r="P45" s="21">
        <f t="shared" si="0"/>
        <v>69</v>
      </c>
      <c r="Q45" s="16"/>
    </row>
    <row r="46" spans="1:17" s="5" customFormat="1" ht="12" x14ac:dyDescent="0.2">
      <c r="A46" s="34" t="s">
        <v>80</v>
      </c>
      <c r="B46" s="46" t="s">
        <v>135</v>
      </c>
      <c r="C46" s="34" t="s">
        <v>107</v>
      </c>
      <c r="D46" s="35">
        <v>10770575</v>
      </c>
      <c r="E46" s="35">
        <v>1600000</v>
      </c>
      <c r="F46" s="9">
        <v>51</v>
      </c>
      <c r="G46" s="9">
        <v>31</v>
      </c>
      <c r="H46" s="9">
        <f>SUM(F46:G46)</f>
        <v>82</v>
      </c>
      <c r="I46" s="21">
        <v>20</v>
      </c>
      <c r="J46" s="21">
        <v>12</v>
      </c>
      <c r="K46" s="21">
        <v>10</v>
      </c>
      <c r="L46" s="21">
        <v>3</v>
      </c>
      <c r="M46" s="21">
        <v>8</v>
      </c>
      <c r="N46" s="21">
        <v>7</v>
      </c>
      <c r="O46" s="21">
        <v>8</v>
      </c>
      <c r="P46" s="21">
        <f t="shared" si="0"/>
        <v>68</v>
      </c>
      <c r="Q46" s="16"/>
    </row>
    <row r="47" spans="1:17" s="5" customFormat="1" ht="12" x14ac:dyDescent="0.2">
      <c r="A47" s="34" t="s">
        <v>81</v>
      </c>
      <c r="B47" s="46" t="s">
        <v>136</v>
      </c>
      <c r="C47" s="34" t="s">
        <v>108</v>
      </c>
      <c r="D47" s="35">
        <v>18000000</v>
      </c>
      <c r="E47" s="35">
        <v>3700000</v>
      </c>
      <c r="F47" s="9"/>
      <c r="G47" s="9">
        <v>34</v>
      </c>
      <c r="H47" s="9">
        <f>SUM(F47:G47)</f>
        <v>34</v>
      </c>
      <c r="I47" s="21">
        <v>23</v>
      </c>
      <c r="J47" s="21">
        <v>13</v>
      </c>
      <c r="K47" s="21">
        <v>11</v>
      </c>
      <c r="L47" s="21">
        <v>5</v>
      </c>
      <c r="M47" s="21">
        <v>8</v>
      </c>
      <c r="N47" s="21">
        <v>12</v>
      </c>
      <c r="O47" s="21">
        <v>9</v>
      </c>
      <c r="P47" s="21">
        <f t="shared" si="0"/>
        <v>81</v>
      </c>
      <c r="Q47" s="16"/>
    </row>
    <row r="48" spans="1:17" ht="12" x14ac:dyDescent="0.3">
      <c r="A48" s="22"/>
      <c r="B48" s="22"/>
      <c r="C48" s="22"/>
      <c r="D48" s="22"/>
      <c r="E48" s="41">
        <f>SUM(E20:E47)</f>
        <v>35381023</v>
      </c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42"/>
    </row>
    <row r="49" spans="1:16" ht="12" x14ac:dyDescent="0.3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</row>
  </sheetData>
  <dataValidations count="5">
    <dataValidation type="decimal" allowBlank="1" showInputMessage="1" showErrorMessage="1" sqref="M21:M47">
      <formula1>0</formula1>
      <formula2>10</formula2>
    </dataValidation>
    <dataValidation type="decimal" allowBlank="1" showInputMessage="1" showErrorMessage="1" sqref="L21:L47">
      <formula1>0</formula1>
      <formula2>5</formula2>
    </dataValidation>
    <dataValidation type="decimal" allowBlank="1" showInputMessage="1" showErrorMessage="1" sqref="N21:N47 J21:K47">
      <formula1>0</formula1>
      <formula2>15</formula2>
    </dataValidation>
    <dataValidation type="decimal" allowBlank="1" showInputMessage="1" showErrorMessage="1" sqref="I21:I47">
      <formula1>0</formula1>
      <formula2>30</formula2>
    </dataValidation>
    <dataValidation type="whole" showInputMessage="1" showErrorMessage="1" errorTitle="ZNOVU A LÉPE" error="To je móóóóóóc!!!!" sqref="P48">
      <formula1>0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festivaly</vt:lpstr>
      <vt:lpstr>JS</vt:lpstr>
      <vt:lpstr>JK</vt:lpstr>
      <vt:lpstr>LD</vt:lpstr>
      <vt:lpstr>PB</vt:lpstr>
      <vt:lpstr>PM</vt:lpstr>
      <vt:lpstr>ZK</vt:lpstr>
      <vt:lpstr>festivaly!Oblast_tisku</vt:lpstr>
    </vt:vector>
  </TitlesOfParts>
  <Company>Allin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Monika Bartošová</cp:lastModifiedBy>
  <cp:lastPrinted>2016-01-18T10:26:41Z</cp:lastPrinted>
  <dcterms:created xsi:type="dcterms:W3CDTF">2015-03-06T11:10:12Z</dcterms:created>
  <dcterms:modified xsi:type="dcterms:W3CDTF">2017-02-14T16:13:45Z</dcterms:modified>
</cp:coreProperties>
</file>