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0. jednání\"/>
    </mc:Choice>
  </mc:AlternateContent>
  <xr:revisionPtr revIDLastSave="0" documentId="10_ncr:8100000_{F8A75E82-A8F6-409E-B2A5-6B786087CD02}" xr6:coauthVersionLast="34" xr6:coauthVersionMax="34" xr10:uidLastSave="{00000000-0000-0000-0000-000000000000}"/>
  <bookViews>
    <workbookView xWindow="0" yWindow="0" windowWidth="23040" windowHeight="9096" xr2:uid="{00000000-000D-0000-FFFF-FFFF00000000}"/>
  </bookViews>
  <sheets>
    <sheet name="Celovečerní hraný film" sheetId="2" r:id="rId1"/>
    <sheet name="HB" sheetId="4" r:id="rId2"/>
    <sheet name="JarK" sheetId="5" r:id="rId3"/>
    <sheet name="JK" sheetId="6" r:id="rId4"/>
    <sheet name="MŠ" sheetId="7" r:id="rId5"/>
    <sheet name="VT" sheetId="8" r:id="rId6"/>
    <sheet name="ZK" sheetId="3" r:id="rId7"/>
  </sheets>
  <definedNames>
    <definedName name="_xlnm.Print_Area" localSheetId="0">'Celovečerní hraný film'!$A$1:$AE$46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8" l="1"/>
  <c r="E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F40" i="7"/>
  <c r="E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F40" i="6"/>
  <c r="E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F40" i="5"/>
  <c r="E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F40" i="4"/>
  <c r="E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AE18" i="2" l="1"/>
  <c r="AE19" i="2"/>
  <c r="AE20" i="2"/>
  <c r="AE21" i="2"/>
  <c r="AE22" i="2"/>
  <c r="AE23" i="2"/>
  <c r="AE24" i="2"/>
  <c r="AE25" i="2"/>
  <c r="AE26" i="2"/>
  <c r="AE27" i="2"/>
  <c r="AE17" i="2"/>
  <c r="AE16" i="2"/>
  <c r="F40" i="3" l="1"/>
  <c r="E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F40" i="2" l="1"/>
  <c r="E40" i="2"/>
  <c r="T22" i="2" l="1"/>
  <c r="T29" i="2"/>
  <c r="T32" i="2"/>
  <c r="T37" i="2"/>
  <c r="T33" i="2"/>
  <c r="T36" i="2"/>
  <c r="T21" i="2"/>
  <c r="T23" i="2"/>
  <c r="T25" i="2"/>
  <c r="T31" i="2"/>
  <c r="T35" i="2"/>
  <c r="T16" i="2"/>
  <c r="T26" i="2"/>
  <c r="T18" i="2"/>
  <c r="T27" i="2"/>
  <c r="T28" i="2"/>
  <c r="T34" i="2"/>
  <c r="T38" i="2"/>
  <c r="T17" i="2"/>
  <c r="T30" i="2"/>
  <c r="T24" i="2"/>
  <c r="T20" i="2"/>
  <c r="T39" i="2"/>
  <c r="U40" i="2" l="1"/>
  <c r="U41" i="2" s="1"/>
  <c r="T19" i="2" l="1"/>
</calcChain>
</file>

<file path=xl/sharedStrings.xml><?xml version="1.0" encoding="utf-8"?>
<sst xmlns="http://schemas.openxmlformats.org/spreadsheetml/2006/main" count="2010" uniqueCount="167">
  <si>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</si>
  <si>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</si>
  <si>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</si>
  <si>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</si>
  <si>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</si>
  <si>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</si>
  <si>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</si>
  <si>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</si>
  <si>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</si>
  <si>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</si>
  <si>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</si>
  <si>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</si>
  <si>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</si>
  <si>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</si>
  <si>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</si>
  <si>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</si>
  <si>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</si>
  <si>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</si>
  <si>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</si>
  <si>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</si>
  <si>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</si>
  <si>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</si>
  <si>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</si>
  <si>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</si>
  <si>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</si>
  <si>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</si>
  <si>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</si>
  <si>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</si>
  <si>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</si>
  <si>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</si>
  <si>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</si>
  <si>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</si>
  <si>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</si>
  <si>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</si>
  <si>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</si>
  <si>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</si>
  <si>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</si>
  <si>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</si>
  <si>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2018-1-2-9</t>
    </r>
  </si>
  <si>
    <t>Kompletní vývoj celovečerního hraného filmu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</si>
  <si>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</si>
  <si>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23.3.2018 - 25.4.2018</t>
    </r>
  </si>
  <si>
    <t>Finanční alokace: 9 000 000 Kč.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</si>
  <si>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30.6.2021</t>
    </r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</si>
  <si>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</si>
  <si>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</si>
  <si>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</si>
  <si>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4. vybrat šest projektů do Dramaturgického inkubátoru (http://www.dramaturgicky-inkubator.cz/)</t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</si>
  <si>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</si>
  <si>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Nehybnost</t>
  </si>
  <si>
    <t>Fichtelberg</t>
  </si>
  <si>
    <t>Krasosmutnění</t>
  </si>
  <si>
    <t>Spirála - development</t>
  </si>
  <si>
    <t>40ka na krku</t>
  </si>
  <si>
    <t>Trest smrti</t>
  </si>
  <si>
    <t>Karavan</t>
  </si>
  <si>
    <t>Město bez Boha</t>
  </si>
  <si>
    <t>Krvavá nevěsta</t>
  </si>
  <si>
    <t>Binderiana</t>
  </si>
  <si>
    <t>Hóóónza Berger (Jinak to nevidim!)</t>
  </si>
  <si>
    <t>Normální chlap</t>
  </si>
  <si>
    <t>Oběť - vývoj</t>
  </si>
  <si>
    <t>Už tě nemám rád</t>
  </si>
  <si>
    <t>Jeho slovo, její slovo</t>
  </si>
  <si>
    <t>Rok vdovy</t>
  </si>
  <si>
    <t>Ošklivá Mandarínka</t>
  </si>
  <si>
    <t>Porno</t>
  </si>
  <si>
    <t>Malý princ</t>
  </si>
  <si>
    <t>Můj praděda pirát - vývoj</t>
  </si>
  <si>
    <t>Hanba</t>
  </si>
  <si>
    <t>Černé slunce</t>
  </si>
  <si>
    <t>Světlonoc</t>
  </si>
  <si>
    <t>Revealing</t>
  </si>
  <si>
    <t>2481/2018</t>
  </si>
  <si>
    <t>2488/2018</t>
  </si>
  <si>
    <t>2489/2018</t>
  </si>
  <si>
    <t>2490/2018</t>
  </si>
  <si>
    <t>2491/2018</t>
  </si>
  <si>
    <t>2492/2018</t>
  </si>
  <si>
    <t>2493/2018</t>
  </si>
  <si>
    <t>2494/2018</t>
  </si>
  <si>
    <t>2495/2018</t>
  </si>
  <si>
    <t>2496/2018</t>
  </si>
  <si>
    <t>2497/2018</t>
  </si>
  <si>
    <t>2498/2018</t>
  </si>
  <si>
    <t>2499/2018</t>
  </si>
  <si>
    <t>2500/2018</t>
  </si>
  <si>
    <t>2501/2018</t>
  </si>
  <si>
    <t>2502/2018</t>
  </si>
  <si>
    <t>2504/2018</t>
  </si>
  <si>
    <t>2505/2018</t>
  </si>
  <si>
    <t>2506/2018</t>
  </si>
  <si>
    <t>2507/2018</t>
  </si>
  <si>
    <t>2508/2018</t>
  </si>
  <si>
    <t>2509/2018</t>
  </si>
  <si>
    <t>2510/2018</t>
  </si>
  <si>
    <t>2513/2018</t>
  </si>
  <si>
    <t xml:space="preserve">CINEART TV Prague </t>
  </si>
  <si>
    <t>INFINITY PRAGUE Ltd</t>
  </si>
  <si>
    <t>Evolution Films</t>
  </si>
  <si>
    <t>Alfedus</t>
  </si>
  <si>
    <t xml:space="preserve">Balkanfilm </t>
  </si>
  <si>
    <t>Orbis Pictures film</t>
  </si>
  <si>
    <t>8Heads Productions</t>
  </si>
  <si>
    <t>Snake Catcher</t>
  </si>
  <si>
    <t>Marina  Films</t>
  </si>
  <si>
    <t>FRESH LOBSTER</t>
  </si>
  <si>
    <t>K Film plus</t>
  </si>
  <si>
    <t>nutprodukce</t>
  </si>
  <si>
    <t>i/o post</t>
  </si>
  <si>
    <t>love.Frame</t>
  </si>
  <si>
    <t xml:space="preserve">ARTCAM FILMS </t>
  </si>
  <si>
    <t>Analog Vision</t>
  </si>
  <si>
    <t>Mimesis Film</t>
  </si>
  <si>
    <t>Luna Studios</t>
  </si>
  <si>
    <t>endorfilm</t>
  </si>
  <si>
    <t>Produkce Radim Procházka</t>
  </si>
  <si>
    <t>moloko film</t>
  </si>
  <si>
    <t>Robin Lipowczan</t>
  </si>
  <si>
    <t xml:space="preserve">Fleischer, Jan </t>
  </si>
  <si>
    <t>ne</t>
  </si>
  <si>
    <t>Čabrádek, Karel</t>
  </si>
  <si>
    <t>ano</t>
  </si>
  <si>
    <t>Fleischer, Jan</t>
  </si>
  <si>
    <t xml:space="preserve">Čabrádek, Karel </t>
  </si>
  <si>
    <t>Walló, Olga</t>
  </si>
  <si>
    <t>Schwarcz, Viktor</t>
  </si>
  <si>
    <t>Uhrík, Štefan</t>
  </si>
  <si>
    <t>Svatoňová, Kateřina</t>
  </si>
  <si>
    <t>Cielová, Hana</t>
  </si>
  <si>
    <t>Adamec, Miroslav</t>
  </si>
  <si>
    <t xml:space="preserve"> </t>
  </si>
  <si>
    <t>Šuster, Jan</t>
  </si>
  <si>
    <t>Gregor, Lukáš</t>
  </si>
  <si>
    <t>Voráč, Jiří</t>
  </si>
  <si>
    <t>Slavíková, Nataša</t>
  </si>
  <si>
    <t>Vandas, Martin</t>
  </si>
  <si>
    <t xml:space="preserve">Borovan, Pavel </t>
  </si>
  <si>
    <t>Staníková, Daniela</t>
  </si>
  <si>
    <t>Cviková, Ludmila</t>
  </si>
  <si>
    <t>Seidl, Tomáš</t>
  </si>
  <si>
    <t>Foll, Jan</t>
  </si>
  <si>
    <t>Konečný, Lubomír</t>
  </si>
  <si>
    <t>Mahdal, Martin</t>
  </si>
  <si>
    <t>Krasnohorský, Juraj</t>
  </si>
  <si>
    <t>Szczepanik, Petr</t>
  </si>
  <si>
    <t>Česálková, Lucie</t>
  </si>
  <si>
    <t>Reifová, Irena</t>
  </si>
  <si>
    <t>Lukeš, Jan</t>
  </si>
  <si>
    <t>Krejčí, Tereza</t>
  </si>
  <si>
    <t>Kopřiva, Antonín</t>
  </si>
  <si>
    <t>Schmarc, Vít</t>
  </si>
  <si>
    <t>Slováková, Andrea</t>
  </si>
  <si>
    <t>37%-47%</t>
  </si>
  <si>
    <t>Dufek, Jiří</t>
  </si>
  <si>
    <t>účast v DI</t>
  </si>
  <si>
    <t>x</t>
  </si>
  <si>
    <t>Projekty v této výzvě budou na základě usnesení Rady č. 202/2018 hrazeny ze státní dotace 2018.</t>
  </si>
  <si>
    <t>dotace</t>
  </si>
  <si>
    <t>31.12.2019</t>
  </si>
  <si>
    <t>30.11.2018</t>
  </si>
  <si>
    <t>31.1.2021</t>
  </si>
  <si>
    <t>90%</t>
  </si>
  <si>
    <t>80%</t>
  </si>
  <si>
    <t>65%</t>
  </si>
  <si>
    <t>70%</t>
  </si>
  <si>
    <t>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</si>
</sst>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0" fontId="8" fillId="0" borderId="0" applyFill="0" applyProtection="0"/>
  </cellStyleXfs>
  <cellXfs count="8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49" fontId="3" fillId="2" borderId="3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 applyProtection="1">
      <alignment horizontal="left" vertical="top"/>
      <protection locked="0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vertical="center" wrapText="1"/>
    </xf>
    <xf numFmtId="3" fontId="7" fillId="0" borderId="8" xfId="0" applyNumberFormat="1" applyFont="1" applyBorder="1" applyAlignment="1">
      <alignment horizontal="left" vertical="top" wrapText="1"/>
    </xf>
    <xf numFmtId="3" fontId="7" fillId="0" borderId="6" xfId="0" applyNumberFormat="1" applyFont="1" applyBorder="1" applyAlignment="1">
      <alignment horizontal="left" vertical="top" wrapText="1"/>
    </xf>
    <xf numFmtId="3" fontId="3" fillId="2" borderId="4" xfId="0" applyNumberFormat="1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horizontal="left" vertical="top"/>
    </xf>
    <xf numFmtId="49" fontId="3" fillId="2" borderId="12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2" fontId="3" fillId="2" borderId="4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9" fontId="6" fillId="2" borderId="8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9" fontId="3" fillId="2" borderId="8" xfId="0" applyNumberFormat="1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3" fontId="7" fillId="2" borderId="18" xfId="0" applyNumberFormat="1" applyFont="1" applyFill="1" applyBorder="1" applyAlignment="1">
      <alignment horizontal="left" vertical="top" wrapText="1"/>
    </xf>
    <xf numFmtId="3" fontId="4" fillId="2" borderId="18" xfId="0" applyNumberFormat="1" applyFont="1" applyFill="1" applyBorder="1" applyAlignment="1">
      <alignment horizontal="left" vertical="top" wrapText="1"/>
    </xf>
    <xf numFmtId="3" fontId="7" fillId="2" borderId="9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top"/>
    </xf>
    <xf numFmtId="14" fontId="6" fillId="2" borderId="8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14" fontId="3" fillId="2" borderId="8" xfId="0" applyNumberFormat="1" applyFont="1" applyFill="1" applyBorder="1" applyAlignment="1">
      <alignment horizontal="center" vertical="top" wrapText="1"/>
    </xf>
    <xf numFmtId="49" fontId="3" fillId="2" borderId="15" xfId="0" applyNumberFormat="1" applyFont="1" applyFill="1" applyBorder="1" applyAlignment="1">
      <alignment horizontal="center" vertical="top"/>
    </xf>
    <xf numFmtId="10" fontId="3" fillId="2" borderId="1" xfId="0" applyNumberFormat="1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16" xfId="0" applyNumberFormat="1" applyFont="1" applyFill="1" applyBorder="1" applyAlignment="1">
      <alignment horizontal="left" vertical="top" wrapText="1"/>
    </xf>
    <xf numFmtId="2" fontId="4" fillId="2" borderId="17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2F000000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43"/>
  <sheetViews>
    <sheetView tabSelected="1"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6.5546875" style="2" customWidth="1"/>
    <col min="5" max="5" width="15.5546875" style="2" customWidth="1"/>
    <col min="6" max="6" width="15" style="2" customWidth="1"/>
    <col min="7" max="7" width="17.109375" style="2" customWidth="1"/>
    <col min="8" max="8" width="5.77734375" style="3" customWidth="1"/>
    <col min="9" max="9" width="16.6640625" style="3" customWidth="1"/>
    <col min="10" max="10" width="5.77734375" style="2" customWidth="1"/>
    <col min="11" max="11" width="16.77734375" style="2" customWidth="1"/>
    <col min="12" max="12" width="5.77734375" style="2" customWidth="1"/>
    <col min="13" max="13" width="9.6640625" style="2" customWidth="1"/>
    <col min="14" max="20" width="9.33203125" style="2" customWidth="1"/>
    <col min="21" max="21" width="14.44140625" style="2" customWidth="1"/>
    <col min="22" max="22" width="21.6640625" style="2" customWidth="1"/>
    <col min="23" max="23" width="10.33203125" style="2" customWidth="1"/>
    <col min="24" max="27" width="9.33203125" style="2" customWidth="1"/>
    <col min="28" max="28" width="10.33203125" style="2" customWidth="1"/>
    <col min="29" max="30" width="15.77734375" style="2" customWidth="1"/>
    <col min="31" max="31" width="15" style="2" customWidth="1"/>
    <col min="32" max="16384" width="9.109375" style="2"/>
  </cols>
  <sheetData>
    <row r="1" spans="1:97" ht="38.25" customHeight="1" x14ac:dyDescent="0.3">
      <c r="A1" s="1" t="s">
        <v>39</v>
      </c>
    </row>
    <row r="2" spans="1:97" ht="14.4" x14ac:dyDescent="0.3">
      <c r="A2" s="4" t="s">
        <v>38</v>
      </c>
      <c r="E2" s="4" t="s">
        <v>26</v>
      </c>
    </row>
    <row r="3" spans="1:97" ht="14.4" x14ac:dyDescent="0.3">
      <c r="A3" s="4" t="s">
        <v>40</v>
      </c>
      <c r="E3" s="80" t="s">
        <v>44</v>
      </c>
      <c r="F3" s="80"/>
      <c r="G3" s="80"/>
      <c r="H3" s="80"/>
      <c r="I3" s="80"/>
      <c r="J3" s="80"/>
      <c r="K3" s="80"/>
      <c r="L3" s="80"/>
    </row>
    <row r="4" spans="1:97" ht="25.8" customHeight="1" x14ac:dyDescent="0.3">
      <c r="A4" s="4" t="s">
        <v>41</v>
      </c>
      <c r="E4" s="80" t="s">
        <v>45</v>
      </c>
      <c r="F4" s="80"/>
      <c r="G4" s="80"/>
      <c r="H4" s="80"/>
      <c r="I4" s="80"/>
      <c r="J4" s="80"/>
      <c r="K4" s="80"/>
      <c r="L4" s="80"/>
    </row>
    <row r="5" spans="1:97" ht="25.2" customHeight="1" x14ac:dyDescent="0.3">
      <c r="A5" s="4"/>
      <c r="E5" s="80" t="s">
        <v>46</v>
      </c>
      <c r="F5" s="80"/>
      <c r="G5" s="80"/>
      <c r="H5" s="80"/>
      <c r="I5" s="80"/>
      <c r="J5" s="80"/>
      <c r="K5" s="80"/>
      <c r="L5" s="80"/>
    </row>
    <row r="6" spans="1:97" ht="12.6" x14ac:dyDescent="0.3">
      <c r="A6" s="4" t="s">
        <v>42</v>
      </c>
      <c r="E6" s="80" t="s">
        <v>47</v>
      </c>
      <c r="F6" s="80"/>
      <c r="G6" s="80"/>
      <c r="H6" s="80"/>
      <c r="I6" s="80"/>
      <c r="J6" s="80"/>
      <c r="K6" s="80"/>
      <c r="L6" s="80"/>
    </row>
    <row r="7" spans="1:97" ht="14.4" x14ac:dyDescent="0.3">
      <c r="A7" s="4" t="s">
        <v>43</v>
      </c>
      <c r="H7" s="2"/>
      <c r="I7" s="2"/>
    </row>
    <row r="8" spans="1:97" ht="12.6" x14ac:dyDescent="0.3">
      <c r="A8" s="4" t="s">
        <v>25</v>
      </c>
      <c r="E8" s="4" t="s">
        <v>27</v>
      </c>
    </row>
    <row r="9" spans="1:97" ht="38.4" customHeight="1" x14ac:dyDescent="0.3">
      <c r="A9" s="15" t="s">
        <v>37</v>
      </c>
      <c r="E9" s="80" t="s">
        <v>48</v>
      </c>
      <c r="F9" s="80"/>
      <c r="G9" s="80"/>
      <c r="H9" s="80"/>
      <c r="I9" s="80"/>
      <c r="J9" s="80"/>
      <c r="K9" s="80"/>
      <c r="L9" s="80"/>
    </row>
    <row r="10" spans="1:97" ht="12.6" customHeight="1" x14ac:dyDescent="0.3">
      <c r="A10" s="15"/>
      <c r="E10" s="37"/>
      <c r="F10" s="37"/>
      <c r="G10" s="37"/>
      <c r="H10" s="37"/>
      <c r="I10" s="37"/>
      <c r="J10" s="37"/>
      <c r="K10" s="37"/>
      <c r="L10" s="37"/>
    </row>
    <row r="11" spans="1:97" ht="12.6" customHeight="1" x14ac:dyDescent="0.3">
      <c r="A11" s="15"/>
      <c r="E11" s="2" t="s">
        <v>157</v>
      </c>
      <c r="F11" s="37"/>
      <c r="G11" s="37"/>
      <c r="H11" s="37"/>
      <c r="I11" s="37"/>
      <c r="J11" s="37"/>
      <c r="K11" s="37"/>
      <c r="L11" s="37"/>
    </row>
    <row r="12" spans="1:97" ht="12.6" customHeight="1" x14ac:dyDescent="0.3">
      <c r="A12" s="4"/>
    </row>
    <row r="13" spans="1:97" ht="26.4" customHeight="1" x14ac:dyDescent="0.3">
      <c r="A13" s="72" t="s">
        <v>0</v>
      </c>
      <c r="B13" s="72" t="s">
        <v>1</v>
      </c>
      <c r="C13" s="72" t="s">
        <v>20</v>
      </c>
      <c r="D13" s="75" t="s">
        <v>155</v>
      </c>
      <c r="E13" s="72" t="s">
        <v>13</v>
      </c>
      <c r="F13" s="73" t="s">
        <v>2</v>
      </c>
      <c r="G13" s="78" t="s">
        <v>34</v>
      </c>
      <c r="H13" s="78"/>
      <c r="I13" s="78" t="s">
        <v>35</v>
      </c>
      <c r="J13" s="78"/>
      <c r="K13" s="78" t="s">
        <v>36</v>
      </c>
      <c r="L13" s="78"/>
      <c r="M13" s="78" t="s">
        <v>16</v>
      </c>
      <c r="N13" s="78" t="s">
        <v>14</v>
      </c>
      <c r="O13" s="78" t="s">
        <v>17</v>
      </c>
      <c r="P13" s="78" t="s">
        <v>31</v>
      </c>
      <c r="Q13" s="78" t="s">
        <v>32</v>
      </c>
      <c r="R13" s="78" t="s">
        <v>33</v>
      </c>
      <c r="S13" s="78" t="s">
        <v>3</v>
      </c>
      <c r="T13" s="78" t="s">
        <v>4</v>
      </c>
      <c r="U13" s="78" t="s">
        <v>5</v>
      </c>
      <c r="V13" s="78" t="s">
        <v>6</v>
      </c>
      <c r="W13" s="78" t="s">
        <v>7</v>
      </c>
      <c r="X13" s="78" t="s">
        <v>8</v>
      </c>
      <c r="Y13" s="78" t="s">
        <v>19</v>
      </c>
      <c r="Z13" s="78" t="s">
        <v>18</v>
      </c>
      <c r="AA13" s="78" t="s">
        <v>9</v>
      </c>
      <c r="AB13" s="78" t="s">
        <v>10</v>
      </c>
      <c r="AC13" s="78" t="s">
        <v>11</v>
      </c>
      <c r="AD13" s="78" t="s">
        <v>12</v>
      </c>
      <c r="AE13" s="81" t="s">
        <v>15</v>
      </c>
    </row>
    <row r="14" spans="1:97" ht="59.4" customHeight="1" x14ac:dyDescent="0.3">
      <c r="A14" s="72"/>
      <c r="B14" s="72"/>
      <c r="C14" s="72"/>
      <c r="D14" s="76"/>
      <c r="E14" s="72"/>
      <c r="F14" s="74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82"/>
    </row>
    <row r="15" spans="1:97" ht="28.8" customHeight="1" x14ac:dyDescent="0.3">
      <c r="A15" s="72"/>
      <c r="B15" s="72"/>
      <c r="C15" s="72"/>
      <c r="D15" s="77"/>
      <c r="E15" s="72"/>
      <c r="F15" s="74"/>
      <c r="G15" s="5" t="s">
        <v>28</v>
      </c>
      <c r="H15" s="36" t="s">
        <v>29</v>
      </c>
      <c r="I15" s="36" t="s">
        <v>28</v>
      </c>
      <c r="J15" s="36" t="s">
        <v>29</v>
      </c>
      <c r="K15" s="36" t="s">
        <v>28</v>
      </c>
      <c r="L15" s="36" t="s">
        <v>29</v>
      </c>
      <c r="M15" s="36" t="s">
        <v>30</v>
      </c>
      <c r="N15" s="36" t="s">
        <v>22</v>
      </c>
      <c r="O15" s="36" t="s">
        <v>22</v>
      </c>
      <c r="P15" s="36" t="s">
        <v>23</v>
      </c>
      <c r="Q15" s="36" t="s">
        <v>24</v>
      </c>
      <c r="R15" s="36" t="s">
        <v>24</v>
      </c>
      <c r="S15" s="36" t="s">
        <v>23</v>
      </c>
      <c r="T15" s="36"/>
      <c r="U15" s="36"/>
      <c r="V15" s="36"/>
      <c r="W15" s="35"/>
      <c r="X15" s="35"/>
      <c r="Y15" s="35"/>
      <c r="Z15" s="35"/>
      <c r="AA15" s="35"/>
      <c r="AB15" s="35"/>
      <c r="AC15" s="35"/>
      <c r="AD15" s="71"/>
      <c r="AE15" s="36"/>
    </row>
    <row r="16" spans="1:97" s="6" customFormat="1" ht="12.75" customHeight="1" x14ac:dyDescent="0.2">
      <c r="A16" s="54" t="s">
        <v>85</v>
      </c>
      <c r="B16" s="55" t="s">
        <v>108</v>
      </c>
      <c r="C16" s="56" t="s">
        <v>61</v>
      </c>
      <c r="D16" s="57" t="s">
        <v>156</v>
      </c>
      <c r="E16" s="58">
        <v>1039500</v>
      </c>
      <c r="F16" s="51">
        <v>400000</v>
      </c>
      <c r="G16" s="25" t="s">
        <v>143</v>
      </c>
      <c r="H16" s="26" t="s">
        <v>122</v>
      </c>
      <c r="I16" s="26" t="s">
        <v>146</v>
      </c>
      <c r="J16" s="12" t="s">
        <v>122</v>
      </c>
      <c r="K16" s="12" t="s">
        <v>142</v>
      </c>
      <c r="L16" s="12" t="s">
        <v>122</v>
      </c>
      <c r="M16" s="7">
        <v>33</v>
      </c>
      <c r="N16" s="7">
        <v>11.666700000000001</v>
      </c>
      <c r="O16" s="7">
        <v>12.333299999999999</v>
      </c>
      <c r="P16" s="7">
        <v>4.8333000000000004</v>
      </c>
      <c r="Q16" s="7">
        <v>9.5</v>
      </c>
      <c r="R16" s="7">
        <v>9.3332999999999995</v>
      </c>
      <c r="S16" s="7">
        <v>5</v>
      </c>
      <c r="T16" s="8">
        <f t="shared" ref="T16:T39" si="0">SUM(M16:S16)</f>
        <v>85.666600000000003</v>
      </c>
      <c r="U16" s="9">
        <v>1000</v>
      </c>
      <c r="V16" s="63" t="s">
        <v>158</v>
      </c>
      <c r="W16" s="46" t="s">
        <v>122</v>
      </c>
      <c r="X16" s="28" t="s">
        <v>122</v>
      </c>
      <c r="Y16" s="11" t="s">
        <v>120</v>
      </c>
      <c r="Z16" s="11" t="s">
        <v>120</v>
      </c>
      <c r="AA16" s="47">
        <v>0.87</v>
      </c>
      <c r="AB16" s="64" t="s">
        <v>162</v>
      </c>
      <c r="AC16" s="65">
        <v>43738</v>
      </c>
      <c r="AD16" s="65">
        <v>43738</v>
      </c>
      <c r="AE16" s="70">
        <f>U16/(0.7*E16)</f>
        <v>1.3742870885728028E-3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</row>
    <row r="17" spans="1:97" s="6" customFormat="1" ht="12.75" customHeight="1" x14ac:dyDescent="0.2">
      <c r="A17" s="54" t="s">
        <v>92</v>
      </c>
      <c r="B17" s="55" t="s">
        <v>115</v>
      </c>
      <c r="C17" s="56" t="s">
        <v>68</v>
      </c>
      <c r="D17" s="54"/>
      <c r="E17" s="58">
        <v>2835417</v>
      </c>
      <c r="F17" s="51">
        <v>1400000</v>
      </c>
      <c r="G17" s="25" t="s">
        <v>127</v>
      </c>
      <c r="H17" s="26" t="s">
        <v>122</v>
      </c>
      <c r="I17" s="26" t="s">
        <v>148</v>
      </c>
      <c r="J17" s="12" t="s">
        <v>122</v>
      </c>
      <c r="K17" s="12" t="s">
        <v>135</v>
      </c>
      <c r="L17" s="12" t="s">
        <v>122</v>
      </c>
      <c r="M17" s="7">
        <v>34.166699999999999</v>
      </c>
      <c r="N17" s="7">
        <v>11.5</v>
      </c>
      <c r="O17" s="7">
        <v>12.833299999999999</v>
      </c>
      <c r="P17" s="7">
        <v>2.6667000000000001</v>
      </c>
      <c r="Q17" s="7">
        <v>8.5</v>
      </c>
      <c r="R17" s="7">
        <v>9.3332999999999995</v>
      </c>
      <c r="S17" s="7">
        <v>3.8332999999999999</v>
      </c>
      <c r="T17" s="8">
        <f t="shared" si="0"/>
        <v>82.83329999999998</v>
      </c>
      <c r="U17" s="13">
        <v>1400000</v>
      </c>
      <c r="V17" s="63" t="s">
        <v>158</v>
      </c>
      <c r="W17" s="46" t="s">
        <v>122</v>
      </c>
      <c r="X17" s="28" t="s">
        <v>122</v>
      </c>
      <c r="Y17" s="11" t="s">
        <v>120</v>
      </c>
      <c r="Z17" s="11" t="s">
        <v>120</v>
      </c>
      <c r="AA17" s="47">
        <v>0.49</v>
      </c>
      <c r="AB17" s="64" t="s">
        <v>163</v>
      </c>
      <c r="AC17" s="65">
        <v>44377</v>
      </c>
      <c r="AD17" s="65">
        <v>44377</v>
      </c>
      <c r="AE17" s="67">
        <f>U17/(0.7*E17)</f>
        <v>0.70536362023645904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</row>
    <row r="18" spans="1:97" s="6" customFormat="1" ht="12.75" customHeight="1" x14ac:dyDescent="0.2">
      <c r="A18" s="54" t="s">
        <v>87</v>
      </c>
      <c r="B18" s="55" t="s">
        <v>110</v>
      </c>
      <c r="C18" s="56" t="s">
        <v>63</v>
      </c>
      <c r="D18" s="54"/>
      <c r="E18" s="58">
        <v>1863315</v>
      </c>
      <c r="F18" s="51">
        <v>750000</v>
      </c>
      <c r="G18" s="25" t="s">
        <v>130</v>
      </c>
      <c r="H18" s="26" t="s">
        <v>120</v>
      </c>
      <c r="I18" s="26" t="s">
        <v>127</v>
      </c>
      <c r="J18" s="12" t="s">
        <v>122</v>
      </c>
      <c r="K18" s="12" t="s">
        <v>136</v>
      </c>
      <c r="L18" s="12" t="s">
        <v>120</v>
      </c>
      <c r="M18" s="7">
        <v>33.666699999999999</v>
      </c>
      <c r="N18" s="7">
        <v>12</v>
      </c>
      <c r="O18" s="7">
        <v>12</v>
      </c>
      <c r="P18" s="7">
        <v>4.3333000000000004</v>
      </c>
      <c r="Q18" s="7">
        <v>8.1667000000000005</v>
      </c>
      <c r="R18" s="7">
        <v>8.1667000000000005</v>
      </c>
      <c r="S18" s="7">
        <v>4</v>
      </c>
      <c r="T18" s="8">
        <f t="shared" si="0"/>
        <v>82.333400000000012</v>
      </c>
      <c r="U18" s="9">
        <v>750000</v>
      </c>
      <c r="V18" s="63" t="s">
        <v>158</v>
      </c>
      <c r="W18" s="46" t="s">
        <v>122</v>
      </c>
      <c r="X18" s="28" t="s">
        <v>122</v>
      </c>
      <c r="Y18" s="11" t="s">
        <v>120</v>
      </c>
      <c r="Z18" s="11" t="s">
        <v>120</v>
      </c>
      <c r="AA18" s="47">
        <v>0.44</v>
      </c>
      <c r="AB18" s="64" t="s">
        <v>164</v>
      </c>
      <c r="AC18" s="65">
        <v>43496</v>
      </c>
      <c r="AD18" s="65">
        <v>43496</v>
      </c>
      <c r="AE18" s="67">
        <f t="shared" ref="AE18:AE27" si="1">U18/(0.7*E18)</f>
        <v>0.57501204650237425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</row>
    <row r="19" spans="1:97" s="6" customFormat="1" ht="12.75" customHeight="1" x14ac:dyDescent="0.2">
      <c r="A19" s="54" t="s">
        <v>73</v>
      </c>
      <c r="B19" s="55" t="s">
        <v>97</v>
      </c>
      <c r="C19" s="56" t="s">
        <v>49</v>
      </c>
      <c r="D19" s="54"/>
      <c r="E19" s="58">
        <v>1414895</v>
      </c>
      <c r="F19" s="51">
        <v>680000</v>
      </c>
      <c r="G19" s="32" t="s">
        <v>125</v>
      </c>
      <c r="H19" s="33" t="s">
        <v>122</v>
      </c>
      <c r="I19" s="33" t="s">
        <v>147</v>
      </c>
      <c r="J19" s="34" t="s">
        <v>122</v>
      </c>
      <c r="K19" s="34" t="s">
        <v>137</v>
      </c>
      <c r="L19" s="34" t="s">
        <v>122</v>
      </c>
      <c r="M19" s="7">
        <v>31.666699999999999</v>
      </c>
      <c r="N19" s="7">
        <v>13.166700000000001</v>
      </c>
      <c r="O19" s="7">
        <v>12.166700000000001</v>
      </c>
      <c r="P19" s="7">
        <v>4</v>
      </c>
      <c r="Q19" s="7">
        <v>8.6667000000000005</v>
      </c>
      <c r="R19" s="7">
        <v>7.3333000000000004</v>
      </c>
      <c r="S19" s="7">
        <v>5</v>
      </c>
      <c r="T19" s="8">
        <f t="shared" si="0"/>
        <v>82.000099999999989</v>
      </c>
      <c r="U19" s="9">
        <v>680000</v>
      </c>
      <c r="V19" s="63" t="s">
        <v>158</v>
      </c>
      <c r="W19" s="46" t="s">
        <v>122</v>
      </c>
      <c r="X19" s="28" t="s">
        <v>122</v>
      </c>
      <c r="Y19" s="11" t="s">
        <v>120</v>
      </c>
      <c r="Z19" s="11" t="s">
        <v>120</v>
      </c>
      <c r="AA19" s="47">
        <v>0.48</v>
      </c>
      <c r="AB19" s="67">
        <v>0.75</v>
      </c>
      <c r="AC19" s="65">
        <v>43829</v>
      </c>
      <c r="AD19" s="66" t="s">
        <v>159</v>
      </c>
      <c r="AE19" s="67">
        <f t="shared" si="1"/>
        <v>0.68657290571284202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</row>
    <row r="20" spans="1:97" s="6" customFormat="1" ht="12.75" customHeight="1" x14ac:dyDescent="0.2">
      <c r="A20" s="54" t="s">
        <v>95</v>
      </c>
      <c r="B20" s="55" t="s">
        <v>117</v>
      </c>
      <c r="C20" s="56" t="s">
        <v>71</v>
      </c>
      <c r="D20" s="54"/>
      <c r="E20" s="58">
        <v>1665000</v>
      </c>
      <c r="F20" s="51">
        <v>700000</v>
      </c>
      <c r="G20" s="25" t="s">
        <v>121</v>
      </c>
      <c r="H20" s="26" t="s">
        <v>122</v>
      </c>
      <c r="I20" s="26" t="s">
        <v>128</v>
      </c>
      <c r="J20" s="12" t="s">
        <v>122</v>
      </c>
      <c r="K20" s="12" t="s">
        <v>137</v>
      </c>
      <c r="L20" s="12" t="s">
        <v>122</v>
      </c>
      <c r="M20" s="7">
        <v>32.166699999999999</v>
      </c>
      <c r="N20" s="7">
        <v>12.5</v>
      </c>
      <c r="O20" s="7">
        <v>12.166700000000001</v>
      </c>
      <c r="P20" s="7">
        <v>4.6666999999999996</v>
      </c>
      <c r="Q20" s="7">
        <v>8</v>
      </c>
      <c r="R20" s="7">
        <v>8.5</v>
      </c>
      <c r="S20" s="7">
        <v>3.8332999999999999</v>
      </c>
      <c r="T20" s="8">
        <f t="shared" si="0"/>
        <v>81.833399999999997</v>
      </c>
      <c r="U20" s="9">
        <v>700000</v>
      </c>
      <c r="V20" s="63" t="s">
        <v>158</v>
      </c>
      <c r="W20" s="46" t="s">
        <v>122</v>
      </c>
      <c r="X20" s="28" t="s">
        <v>122</v>
      </c>
      <c r="Y20" s="11" t="s">
        <v>120</v>
      </c>
      <c r="Z20" s="11" t="s">
        <v>120</v>
      </c>
      <c r="AA20" s="47">
        <v>0.42</v>
      </c>
      <c r="AB20" s="64" t="s">
        <v>165</v>
      </c>
      <c r="AC20" s="65">
        <v>43708</v>
      </c>
      <c r="AD20" s="65">
        <v>43708</v>
      </c>
      <c r="AE20" s="67">
        <f t="shared" si="1"/>
        <v>0.60060060060060061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</row>
    <row r="21" spans="1:97" s="6" customFormat="1" ht="12.6" x14ac:dyDescent="0.2">
      <c r="A21" s="54" t="s">
        <v>80</v>
      </c>
      <c r="B21" s="55" t="s">
        <v>103</v>
      </c>
      <c r="C21" s="56" t="s">
        <v>56</v>
      </c>
      <c r="D21" s="54"/>
      <c r="E21" s="58">
        <v>1831500</v>
      </c>
      <c r="F21" s="51">
        <v>750000</v>
      </c>
      <c r="G21" s="25" t="s">
        <v>141</v>
      </c>
      <c r="H21" s="26" t="s">
        <v>122</v>
      </c>
      <c r="I21" s="26" t="s">
        <v>143</v>
      </c>
      <c r="J21" s="12" t="s">
        <v>122</v>
      </c>
      <c r="K21" s="12" t="s">
        <v>144</v>
      </c>
      <c r="L21" s="12" t="s">
        <v>122</v>
      </c>
      <c r="M21" s="7">
        <v>28.166699999999999</v>
      </c>
      <c r="N21" s="7">
        <v>12.5</v>
      </c>
      <c r="O21" s="7">
        <v>11.166700000000001</v>
      </c>
      <c r="P21" s="7">
        <v>4.8333000000000004</v>
      </c>
      <c r="Q21" s="7">
        <v>9.1667000000000005</v>
      </c>
      <c r="R21" s="7">
        <v>8.5</v>
      </c>
      <c r="S21" s="7">
        <v>5</v>
      </c>
      <c r="T21" s="8">
        <f t="shared" si="0"/>
        <v>79.333399999999997</v>
      </c>
      <c r="U21" s="9">
        <v>700000</v>
      </c>
      <c r="V21" s="63" t="s">
        <v>158</v>
      </c>
      <c r="W21" s="46" t="s">
        <v>120</v>
      </c>
      <c r="X21" s="28" t="s">
        <v>122</v>
      </c>
      <c r="Y21" s="11" t="s">
        <v>120</v>
      </c>
      <c r="Z21" s="11" t="s">
        <v>120</v>
      </c>
      <c r="AA21" s="47">
        <v>0.41</v>
      </c>
      <c r="AB21" s="64" t="s">
        <v>164</v>
      </c>
      <c r="AC21" s="65">
        <v>43921</v>
      </c>
      <c r="AD21" s="65">
        <v>43921</v>
      </c>
      <c r="AE21" s="67">
        <f t="shared" si="1"/>
        <v>0.54600054600054604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</row>
    <row r="22" spans="1:97" s="6" customFormat="1" ht="12.75" customHeight="1" x14ac:dyDescent="0.2">
      <c r="A22" s="54" t="s">
        <v>74</v>
      </c>
      <c r="B22" s="55" t="s">
        <v>97</v>
      </c>
      <c r="C22" s="56" t="s">
        <v>50</v>
      </c>
      <c r="D22" s="57" t="s">
        <v>156</v>
      </c>
      <c r="E22" s="58">
        <v>1390745</v>
      </c>
      <c r="F22" s="51">
        <v>650000</v>
      </c>
      <c r="G22" s="25" t="s">
        <v>151</v>
      </c>
      <c r="H22" s="26" t="s">
        <v>122</v>
      </c>
      <c r="I22" s="26" t="s">
        <v>127</v>
      </c>
      <c r="J22" s="12" t="s">
        <v>122</v>
      </c>
      <c r="K22" s="12" t="s">
        <v>142</v>
      </c>
      <c r="L22" s="12" t="s">
        <v>122</v>
      </c>
      <c r="M22" s="7">
        <v>30.5</v>
      </c>
      <c r="N22" s="7">
        <v>11.833299999999999</v>
      </c>
      <c r="O22" s="7">
        <v>12</v>
      </c>
      <c r="P22" s="7">
        <v>4.6666999999999996</v>
      </c>
      <c r="Q22" s="7">
        <v>7.3333000000000004</v>
      </c>
      <c r="R22" s="7">
        <v>7.1666999999999996</v>
      </c>
      <c r="S22" s="7">
        <v>5</v>
      </c>
      <c r="T22" s="8">
        <f t="shared" si="0"/>
        <v>78.5</v>
      </c>
      <c r="U22" s="9">
        <v>650000</v>
      </c>
      <c r="V22" s="63" t="s">
        <v>158</v>
      </c>
      <c r="W22" s="46" t="s">
        <v>122</v>
      </c>
      <c r="X22" s="28" t="s">
        <v>122</v>
      </c>
      <c r="Y22" s="11" t="s">
        <v>120</v>
      </c>
      <c r="Z22" s="11" t="s">
        <v>120</v>
      </c>
      <c r="AA22" s="47">
        <v>0.54</v>
      </c>
      <c r="AB22" s="64" t="s">
        <v>166</v>
      </c>
      <c r="AC22" s="65">
        <v>43829</v>
      </c>
      <c r="AD22" s="66" t="s">
        <v>159</v>
      </c>
      <c r="AE22" s="67">
        <f t="shared" si="1"/>
        <v>0.66767914216583824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</row>
    <row r="23" spans="1:97" s="6" customFormat="1" ht="12.75" customHeight="1" x14ac:dyDescent="0.2">
      <c r="A23" s="54" t="s">
        <v>81</v>
      </c>
      <c r="B23" s="55" t="s">
        <v>104</v>
      </c>
      <c r="C23" s="56" t="s">
        <v>57</v>
      </c>
      <c r="D23" s="54"/>
      <c r="E23" s="58">
        <v>1057000</v>
      </c>
      <c r="F23" s="51">
        <v>721000</v>
      </c>
      <c r="G23" s="25" t="s">
        <v>154</v>
      </c>
      <c r="H23" s="26" t="s">
        <v>122</v>
      </c>
      <c r="I23" s="26" t="s">
        <v>123</v>
      </c>
      <c r="J23" s="12" t="s">
        <v>122</v>
      </c>
      <c r="K23" s="12" t="s">
        <v>136</v>
      </c>
      <c r="L23" s="12" t="s">
        <v>120</v>
      </c>
      <c r="M23" s="7">
        <v>33.166699999999999</v>
      </c>
      <c r="N23" s="7">
        <v>11.166700000000001</v>
      </c>
      <c r="O23" s="7">
        <v>12.166700000000001</v>
      </c>
      <c r="P23" s="7">
        <v>4.1666999999999996</v>
      </c>
      <c r="Q23" s="7">
        <v>7.1666999999999996</v>
      </c>
      <c r="R23" s="7">
        <v>8.1667000000000005</v>
      </c>
      <c r="S23" s="7">
        <v>2</v>
      </c>
      <c r="T23" s="8">
        <f t="shared" si="0"/>
        <v>78.000200000000007</v>
      </c>
      <c r="U23" s="9">
        <v>700000</v>
      </c>
      <c r="V23" s="63" t="s">
        <v>158</v>
      </c>
      <c r="W23" s="46" t="s">
        <v>120</v>
      </c>
      <c r="X23" s="28" t="s">
        <v>122</v>
      </c>
      <c r="Y23" s="11" t="s">
        <v>120</v>
      </c>
      <c r="Z23" s="11" t="s">
        <v>120</v>
      </c>
      <c r="AA23" s="47">
        <v>0.68</v>
      </c>
      <c r="AB23" s="64" t="s">
        <v>162</v>
      </c>
      <c r="AC23" s="65">
        <v>43405</v>
      </c>
      <c r="AD23" s="66" t="s">
        <v>160</v>
      </c>
      <c r="AE23" s="67">
        <f t="shared" si="1"/>
        <v>0.94607379375591294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</row>
    <row r="24" spans="1:97" s="6" customFormat="1" ht="13.5" customHeight="1" x14ac:dyDescent="0.2">
      <c r="A24" s="59" t="s">
        <v>94</v>
      </c>
      <c r="B24" s="34" t="s">
        <v>116</v>
      </c>
      <c r="C24" s="60" t="s">
        <v>70</v>
      </c>
      <c r="D24" s="61" t="s">
        <v>156</v>
      </c>
      <c r="E24" s="62">
        <v>1207250</v>
      </c>
      <c r="F24" s="52">
        <v>826250</v>
      </c>
      <c r="G24" s="24" t="s">
        <v>150</v>
      </c>
      <c r="H24" s="26" t="s">
        <v>120</v>
      </c>
      <c r="I24" s="26" t="s">
        <v>130</v>
      </c>
      <c r="J24" s="12" t="s">
        <v>120</v>
      </c>
      <c r="K24" s="12" t="s">
        <v>132</v>
      </c>
      <c r="L24" s="12" t="s">
        <v>122</v>
      </c>
      <c r="M24" s="7">
        <v>31</v>
      </c>
      <c r="N24" s="7">
        <v>11.166700000000001</v>
      </c>
      <c r="O24" s="7">
        <v>11.5</v>
      </c>
      <c r="P24" s="7">
        <v>4.1666999999999996</v>
      </c>
      <c r="Q24" s="7">
        <v>8</v>
      </c>
      <c r="R24" s="7">
        <v>8.1667000000000005</v>
      </c>
      <c r="S24" s="7">
        <v>4</v>
      </c>
      <c r="T24" s="8">
        <f t="shared" si="0"/>
        <v>78.000100000000003</v>
      </c>
      <c r="U24" s="9">
        <v>800000</v>
      </c>
      <c r="V24" s="63" t="s">
        <v>158</v>
      </c>
      <c r="W24" s="48" t="s">
        <v>122</v>
      </c>
      <c r="X24" s="28" t="s">
        <v>122</v>
      </c>
      <c r="Y24" s="11" t="s">
        <v>120</v>
      </c>
      <c r="Z24" s="11" t="s">
        <v>120</v>
      </c>
      <c r="AA24" s="49">
        <v>0.68</v>
      </c>
      <c r="AB24" s="64" t="s">
        <v>162</v>
      </c>
      <c r="AC24" s="68">
        <v>43738</v>
      </c>
      <c r="AD24" s="68">
        <v>43738</v>
      </c>
      <c r="AE24" s="67">
        <f t="shared" si="1"/>
        <v>0.94666153891666416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</row>
    <row r="25" spans="1:97" s="6" customFormat="1" ht="12.75" customHeight="1" x14ac:dyDescent="0.2">
      <c r="A25" s="54" t="s">
        <v>82</v>
      </c>
      <c r="B25" s="55" t="s">
        <v>105</v>
      </c>
      <c r="C25" s="56" t="s">
        <v>58</v>
      </c>
      <c r="D25" s="54"/>
      <c r="E25" s="58">
        <v>1980000</v>
      </c>
      <c r="F25" s="51">
        <v>1200000</v>
      </c>
      <c r="G25" s="25" t="s">
        <v>139</v>
      </c>
      <c r="H25" s="26" t="s">
        <v>122</v>
      </c>
      <c r="I25" s="26" t="s">
        <v>140</v>
      </c>
      <c r="J25" s="12" t="s">
        <v>122</v>
      </c>
      <c r="K25" s="12" t="s">
        <v>126</v>
      </c>
      <c r="L25" s="12" t="s">
        <v>122</v>
      </c>
      <c r="M25" s="7">
        <v>35</v>
      </c>
      <c r="N25" s="7">
        <v>10.333299999999999</v>
      </c>
      <c r="O25" s="7">
        <v>13.166700000000001</v>
      </c>
      <c r="P25" s="7">
        <v>4</v>
      </c>
      <c r="Q25" s="7">
        <v>6.6666999999999996</v>
      </c>
      <c r="R25" s="7">
        <v>6.8333000000000004</v>
      </c>
      <c r="S25" s="7">
        <v>2</v>
      </c>
      <c r="T25" s="8">
        <f t="shared" si="0"/>
        <v>78</v>
      </c>
      <c r="U25" s="9">
        <v>1200000</v>
      </c>
      <c r="V25" s="63" t="s">
        <v>158</v>
      </c>
      <c r="W25" s="46" t="s">
        <v>122</v>
      </c>
      <c r="X25" s="28" t="s">
        <v>122</v>
      </c>
      <c r="Y25" s="11" t="s">
        <v>120</v>
      </c>
      <c r="Z25" s="11" t="s">
        <v>120</v>
      </c>
      <c r="AA25" s="47">
        <v>0.61</v>
      </c>
      <c r="AB25" s="64" t="s">
        <v>162</v>
      </c>
      <c r="AC25" s="65">
        <v>44075</v>
      </c>
      <c r="AD25" s="68">
        <v>44104</v>
      </c>
      <c r="AE25" s="67">
        <f t="shared" si="1"/>
        <v>0.86580086580086579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</row>
    <row r="26" spans="1:97" s="6" customFormat="1" ht="12.75" customHeight="1" x14ac:dyDescent="0.2">
      <c r="A26" s="54" t="s">
        <v>86</v>
      </c>
      <c r="B26" s="55" t="s">
        <v>109</v>
      </c>
      <c r="C26" s="56" t="s">
        <v>62</v>
      </c>
      <c r="D26" s="54"/>
      <c r="E26" s="58">
        <v>1265000</v>
      </c>
      <c r="F26" s="51">
        <v>720000</v>
      </c>
      <c r="G26" s="24" t="s">
        <v>148</v>
      </c>
      <c r="H26" s="26" t="s">
        <v>122</v>
      </c>
      <c r="I26" s="26" t="s">
        <v>147</v>
      </c>
      <c r="J26" s="12" t="s">
        <v>120</v>
      </c>
      <c r="K26" s="12" t="s">
        <v>138</v>
      </c>
      <c r="L26" s="12" t="s">
        <v>122</v>
      </c>
      <c r="M26" s="7">
        <v>32.5</v>
      </c>
      <c r="N26" s="7">
        <v>12.833299999999999</v>
      </c>
      <c r="O26" s="7">
        <v>12</v>
      </c>
      <c r="P26" s="7">
        <v>4</v>
      </c>
      <c r="Q26" s="7">
        <v>6</v>
      </c>
      <c r="R26" s="7">
        <v>6.1666999999999996</v>
      </c>
      <c r="S26" s="7">
        <v>4</v>
      </c>
      <c r="T26" s="8">
        <f t="shared" si="0"/>
        <v>77.500000000000014</v>
      </c>
      <c r="U26" s="9">
        <v>720000</v>
      </c>
      <c r="V26" s="63" t="s">
        <v>158</v>
      </c>
      <c r="W26" s="46" t="s">
        <v>122</v>
      </c>
      <c r="X26" s="28" t="s">
        <v>122</v>
      </c>
      <c r="Y26" s="11" t="s">
        <v>120</v>
      </c>
      <c r="Z26" s="11" t="s">
        <v>120</v>
      </c>
      <c r="AA26" s="47">
        <v>0.56999999999999995</v>
      </c>
      <c r="AB26" s="64" t="s">
        <v>162</v>
      </c>
      <c r="AC26" s="65">
        <v>44377</v>
      </c>
      <c r="AD26" s="65">
        <v>44377</v>
      </c>
      <c r="AE26" s="67">
        <f t="shared" si="1"/>
        <v>0.81309994353472614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</row>
    <row r="27" spans="1:97" s="6" customFormat="1" ht="12.75" customHeight="1" x14ac:dyDescent="0.2">
      <c r="A27" s="54" t="s">
        <v>88</v>
      </c>
      <c r="B27" s="55" t="s">
        <v>111</v>
      </c>
      <c r="C27" s="56" t="s">
        <v>64</v>
      </c>
      <c r="D27" s="54"/>
      <c r="E27" s="58">
        <v>2444000</v>
      </c>
      <c r="F27" s="51">
        <v>800000</v>
      </c>
      <c r="G27" s="24" t="s">
        <v>128</v>
      </c>
      <c r="H27" s="26" t="s">
        <v>122</v>
      </c>
      <c r="I27" s="26" t="s">
        <v>151</v>
      </c>
      <c r="J27" s="12" t="s">
        <v>122</v>
      </c>
      <c r="K27" s="12" t="s">
        <v>149</v>
      </c>
      <c r="L27" s="12" t="s">
        <v>122</v>
      </c>
      <c r="M27" s="7">
        <v>28.666699999999999</v>
      </c>
      <c r="N27" s="7">
        <v>11</v>
      </c>
      <c r="O27" s="7">
        <v>10.333299999999999</v>
      </c>
      <c r="P27" s="7">
        <v>4.1666999999999996</v>
      </c>
      <c r="Q27" s="7">
        <v>7.3333000000000004</v>
      </c>
      <c r="R27" s="7">
        <v>7.3333000000000004</v>
      </c>
      <c r="S27" s="7">
        <v>3.1667000000000001</v>
      </c>
      <c r="T27" s="8">
        <f t="shared" si="0"/>
        <v>72</v>
      </c>
      <c r="U27" s="9">
        <v>699000</v>
      </c>
      <c r="V27" s="63" t="s">
        <v>158</v>
      </c>
      <c r="W27" s="46" t="s">
        <v>120</v>
      </c>
      <c r="X27" s="28" t="s">
        <v>122</v>
      </c>
      <c r="Y27" s="11" t="s">
        <v>120</v>
      </c>
      <c r="Z27" s="11" t="s">
        <v>120</v>
      </c>
      <c r="AA27" s="47" t="s">
        <v>153</v>
      </c>
      <c r="AB27" s="64" t="s">
        <v>164</v>
      </c>
      <c r="AC27" s="65">
        <v>44226</v>
      </c>
      <c r="AD27" s="66" t="s">
        <v>161</v>
      </c>
      <c r="AE27" s="67">
        <f t="shared" si="1"/>
        <v>0.40858078092120648</v>
      </c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</row>
    <row r="28" spans="1:97" s="6" customFormat="1" ht="12.75" customHeight="1" x14ac:dyDescent="0.2">
      <c r="A28" s="54" t="s">
        <v>89</v>
      </c>
      <c r="B28" s="55" t="s">
        <v>112</v>
      </c>
      <c r="C28" s="56" t="s">
        <v>65</v>
      </c>
      <c r="D28" s="57" t="s">
        <v>156</v>
      </c>
      <c r="E28" s="58">
        <v>815750</v>
      </c>
      <c r="F28" s="51">
        <v>555000</v>
      </c>
      <c r="G28" s="24" t="s">
        <v>147</v>
      </c>
      <c r="H28" s="26" t="s">
        <v>122</v>
      </c>
      <c r="I28" s="26" t="s">
        <v>133</v>
      </c>
      <c r="J28" s="12" t="s">
        <v>122</v>
      </c>
      <c r="K28" s="12" t="s">
        <v>135</v>
      </c>
      <c r="L28" s="12" t="s">
        <v>122</v>
      </c>
      <c r="M28" s="7">
        <v>28</v>
      </c>
      <c r="N28" s="7">
        <v>9.1667000000000005</v>
      </c>
      <c r="O28" s="7">
        <v>10.166700000000001</v>
      </c>
      <c r="P28" s="7">
        <v>4</v>
      </c>
      <c r="Q28" s="7">
        <v>8</v>
      </c>
      <c r="R28" s="7">
        <v>7.8333000000000004</v>
      </c>
      <c r="S28" s="7">
        <v>3.3332999999999999</v>
      </c>
      <c r="T28" s="8">
        <f t="shared" si="0"/>
        <v>70.499999999999986</v>
      </c>
      <c r="U28" s="9"/>
      <c r="V28" s="10"/>
      <c r="W28" s="46" t="s">
        <v>122</v>
      </c>
      <c r="X28" s="28"/>
      <c r="Y28" s="11" t="s">
        <v>120</v>
      </c>
      <c r="Z28" s="29"/>
      <c r="AA28" s="47">
        <v>0.68</v>
      </c>
      <c r="AB28" s="64"/>
      <c r="AC28" s="65">
        <v>44377</v>
      </c>
      <c r="AD28" s="66"/>
      <c r="AE28" s="67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</row>
    <row r="29" spans="1:97" s="6" customFormat="1" ht="12.6" x14ac:dyDescent="0.2">
      <c r="A29" s="54" t="s">
        <v>75</v>
      </c>
      <c r="B29" s="55" t="s">
        <v>98</v>
      </c>
      <c r="C29" s="56" t="s">
        <v>51</v>
      </c>
      <c r="D29" s="57" t="s">
        <v>156</v>
      </c>
      <c r="E29" s="58">
        <v>2745700</v>
      </c>
      <c r="F29" s="51">
        <v>700000</v>
      </c>
      <c r="G29" s="25" t="s">
        <v>148</v>
      </c>
      <c r="H29" s="26" t="s">
        <v>122</v>
      </c>
      <c r="I29" s="26" t="s">
        <v>124</v>
      </c>
      <c r="J29" s="12" t="s">
        <v>122</v>
      </c>
      <c r="K29" s="12" t="s">
        <v>138</v>
      </c>
      <c r="L29" s="12" t="s">
        <v>122</v>
      </c>
      <c r="M29" s="7">
        <v>20</v>
      </c>
      <c r="N29" s="7">
        <v>11</v>
      </c>
      <c r="O29" s="7">
        <v>9</v>
      </c>
      <c r="P29" s="7">
        <v>5</v>
      </c>
      <c r="Q29" s="7">
        <v>9.5</v>
      </c>
      <c r="R29" s="7">
        <v>8.6667000000000005</v>
      </c>
      <c r="S29" s="7">
        <v>4.5</v>
      </c>
      <c r="T29" s="8">
        <f t="shared" si="0"/>
        <v>67.666699999999992</v>
      </c>
      <c r="U29" s="9"/>
      <c r="V29" s="10"/>
      <c r="W29" s="46" t="s">
        <v>120</v>
      </c>
      <c r="X29" s="28"/>
      <c r="Y29" s="11" t="s">
        <v>120</v>
      </c>
      <c r="Z29" s="29"/>
      <c r="AA29" s="47">
        <v>0.25</v>
      </c>
      <c r="AB29" s="64"/>
      <c r="AC29" s="65">
        <v>43677</v>
      </c>
      <c r="AD29" s="66"/>
      <c r="AE29" s="67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</row>
    <row r="30" spans="1:97" s="6" customFormat="1" ht="12.75" customHeight="1" x14ac:dyDescent="0.2">
      <c r="A30" s="54" t="s">
        <v>93</v>
      </c>
      <c r="B30" s="55" t="s">
        <v>112</v>
      </c>
      <c r="C30" s="56" t="s">
        <v>69</v>
      </c>
      <c r="D30" s="54"/>
      <c r="E30" s="58">
        <v>1015000</v>
      </c>
      <c r="F30" s="51">
        <v>250000</v>
      </c>
      <c r="G30" s="25" t="s">
        <v>140</v>
      </c>
      <c r="H30" s="26" t="s">
        <v>122</v>
      </c>
      <c r="I30" s="26" t="s">
        <v>152</v>
      </c>
      <c r="J30" s="12" t="s">
        <v>122</v>
      </c>
      <c r="K30" s="12" t="s">
        <v>126</v>
      </c>
      <c r="L30" s="12" t="s">
        <v>122</v>
      </c>
      <c r="M30" s="7">
        <v>22.666699999999999</v>
      </c>
      <c r="N30" s="7">
        <v>9.6667000000000005</v>
      </c>
      <c r="O30" s="7">
        <v>10.333299999999999</v>
      </c>
      <c r="P30" s="7">
        <v>4.1666999999999996</v>
      </c>
      <c r="Q30" s="7">
        <v>8.3332999999999995</v>
      </c>
      <c r="R30" s="7">
        <v>8</v>
      </c>
      <c r="S30" s="7">
        <v>3.3332999999999999</v>
      </c>
      <c r="T30" s="8">
        <f t="shared" si="0"/>
        <v>66.5</v>
      </c>
      <c r="U30" s="9"/>
      <c r="V30" s="10"/>
      <c r="W30" s="46" t="s">
        <v>122</v>
      </c>
      <c r="X30" s="28"/>
      <c r="Y30" s="11" t="s">
        <v>120</v>
      </c>
      <c r="Z30" s="29"/>
      <c r="AA30" s="47">
        <v>0.84</v>
      </c>
      <c r="AB30" s="64"/>
      <c r="AC30" s="65">
        <v>43830</v>
      </c>
      <c r="AD30" s="66"/>
      <c r="AE30" s="67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</row>
    <row r="31" spans="1:97" s="6" customFormat="1" ht="12.75" customHeight="1" x14ac:dyDescent="0.2">
      <c r="A31" s="54" t="s">
        <v>83</v>
      </c>
      <c r="B31" s="55" t="s">
        <v>106</v>
      </c>
      <c r="C31" s="56" t="s">
        <v>59</v>
      </c>
      <c r="D31" s="54"/>
      <c r="E31" s="58">
        <v>1241300</v>
      </c>
      <c r="F31" s="51">
        <v>600000</v>
      </c>
      <c r="G31" s="25" t="s">
        <v>134</v>
      </c>
      <c r="H31" s="26" t="s">
        <v>120</v>
      </c>
      <c r="I31" s="26" t="s">
        <v>145</v>
      </c>
      <c r="J31" s="12" t="s">
        <v>122</v>
      </c>
      <c r="K31" s="12" t="s">
        <v>132</v>
      </c>
      <c r="L31" s="12" t="s">
        <v>122</v>
      </c>
      <c r="M31" s="7">
        <v>26</v>
      </c>
      <c r="N31" s="7">
        <v>11.5</v>
      </c>
      <c r="O31" s="7">
        <v>9.5</v>
      </c>
      <c r="P31" s="7">
        <v>4.1666999999999996</v>
      </c>
      <c r="Q31" s="7">
        <v>4.6666999999999996</v>
      </c>
      <c r="R31" s="7">
        <v>6.1666999999999996</v>
      </c>
      <c r="S31" s="7">
        <v>4</v>
      </c>
      <c r="T31" s="8">
        <f t="shared" si="0"/>
        <v>66.000100000000003</v>
      </c>
      <c r="U31" s="9"/>
      <c r="V31" s="10"/>
      <c r="W31" s="46" t="s">
        <v>120</v>
      </c>
      <c r="X31" s="28"/>
      <c r="Y31" s="11" t="s">
        <v>120</v>
      </c>
      <c r="Z31" s="29"/>
      <c r="AA31" s="47">
        <v>0.48</v>
      </c>
      <c r="AB31" s="64"/>
      <c r="AC31" s="65">
        <v>43556</v>
      </c>
      <c r="AD31" s="66"/>
      <c r="AE31" s="67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</row>
    <row r="32" spans="1:97" s="6" customFormat="1" ht="12.75" customHeight="1" x14ac:dyDescent="0.2">
      <c r="A32" s="54" t="s">
        <v>76</v>
      </c>
      <c r="B32" s="55" t="s">
        <v>99</v>
      </c>
      <c r="C32" s="56" t="s">
        <v>52</v>
      </c>
      <c r="D32" s="54"/>
      <c r="E32" s="58">
        <v>923000</v>
      </c>
      <c r="F32" s="51">
        <v>500000</v>
      </c>
      <c r="G32" s="24" t="s">
        <v>146</v>
      </c>
      <c r="H32" s="26" t="s">
        <v>120</v>
      </c>
      <c r="I32" s="26" t="s">
        <v>141</v>
      </c>
      <c r="J32" s="12" t="s">
        <v>122</v>
      </c>
      <c r="K32" s="12" t="s">
        <v>136</v>
      </c>
      <c r="L32" s="12" t="s">
        <v>122</v>
      </c>
      <c r="M32" s="7">
        <v>21.833300000000001</v>
      </c>
      <c r="N32" s="7">
        <v>11.333299999999999</v>
      </c>
      <c r="O32" s="7">
        <v>8.8332999999999995</v>
      </c>
      <c r="P32" s="7">
        <v>4</v>
      </c>
      <c r="Q32" s="7">
        <v>8.3332999999999995</v>
      </c>
      <c r="R32" s="7">
        <v>6.8333000000000004</v>
      </c>
      <c r="S32" s="7">
        <v>4</v>
      </c>
      <c r="T32" s="8">
        <f t="shared" si="0"/>
        <v>65.166500000000013</v>
      </c>
      <c r="U32" s="9"/>
      <c r="V32" s="10"/>
      <c r="W32" s="46" t="s">
        <v>122</v>
      </c>
      <c r="X32" s="28"/>
      <c r="Y32" s="11" t="s">
        <v>120</v>
      </c>
      <c r="Z32" s="29"/>
      <c r="AA32" s="47">
        <v>0.54</v>
      </c>
      <c r="AB32" s="64"/>
      <c r="AC32" s="65">
        <v>43830</v>
      </c>
      <c r="AD32" s="66"/>
      <c r="AE32" s="67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</row>
    <row r="33" spans="1:97" s="6" customFormat="1" ht="12.75" customHeight="1" x14ac:dyDescent="0.2">
      <c r="A33" s="54" t="s">
        <v>78</v>
      </c>
      <c r="B33" s="55" t="s">
        <v>101</v>
      </c>
      <c r="C33" s="56" t="s">
        <v>54</v>
      </c>
      <c r="D33" s="54"/>
      <c r="E33" s="58">
        <v>1317450</v>
      </c>
      <c r="F33" s="51">
        <v>650000</v>
      </c>
      <c r="G33" s="24" t="s">
        <v>133</v>
      </c>
      <c r="H33" s="26" t="s">
        <v>122</v>
      </c>
      <c r="I33" s="26" t="s">
        <v>129</v>
      </c>
      <c r="J33" s="12" t="s">
        <v>120</v>
      </c>
      <c r="K33" s="12" t="s">
        <v>135</v>
      </c>
      <c r="L33" s="12" t="s">
        <v>120</v>
      </c>
      <c r="M33" s="7">
        <v>22.333300000000001</v>
      </c>
      <c r="N33" s="7">
        <v>10.5</v>
      </c>
      <c r="O33" s="7">
        <v>9</v>
      </c>
      <c r="P33" s="7">
        <v>4.3333000000000004</v>
      </c>
      <c r="Q33" s="7">
        <v>7</v>
      </c>
      <c r="R33" s="7">
        <v>6.5</v>
      </c>
      <c r="S33" s="7">
        <v>3.6667000000000001</v>
      </c>
      <c r="T33" s="8">
        <f t="shared" si="0"/>
        <v>63.333300000000001</v>
      </c>
      <c r="U33" s="9"/>
      <c r="V33" s="10"/>
      <c r="W33" s="46" t="s">
        <v>122</v>
      </c>
      <c r="X33" s="28"/>
      <c r="Y33" s="11" t="s">
        <v>120</v>
      </c>
      <c r="Z33" s="29"/>
      <c r="AA33" s="47">
        <v>0.52</v>
      </c>
      <c r="AB33" s="64"/>
      <c r="AC33" s="65">
        <v>44227</v>
      </c>
      <c r="AD33" s="66"/>
      <c r="AE33" s="67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</row>
    <row r="34" spans="1:97" s="6" customFormat="1" ht="12.6" x14ac:dyDescent="0.2">
      <c r="A34" s="54" t="s">
        <v>90</v>
      </c>
      <c r="B34" s="55" t="s">
        <v>113</v>
      </c>
      <c r="C34" s="56" t="s">
        <v>66</v>
      </c>
      <c r="D34" s="57" t="s">
        <v>156</v>
      </c>
      <c r="E34" s="58">
        <v>1538000</v>
      </c>
      <c r="F34" s="51">
        <v>729000</v>
      </c>
      <c r="G34" s="25" t="s">
        <v>119</v>
      </c>
      <c r="H34" s="26" t="s">
        <v>120</v>
      </c>
      <c r="I34" s="26" t="s">
        <v>121</v>
      </c>
      <c r="J34" s="12" t="s">
        <v>120</v>
      </c>
      <c r="K34" s="12" t="s">
        <v>149</v>
      </c>
      <c r="L34" s="12" t="s">
        <v>120</v>
      </c>
      <c r="M34" s="7">
        <v>20.333300000000001</v>
      </c>
      <c r="N34" s="7">
        <v>9.6667000000000005</v>
      </c>
      <c r="O34" s="7">
        <v>9.6667000000000005</v>
      </c>
      <c r="P34" s="7">
        <v>4.1666999999999996</v>
      </c>
      <c r="Q34" s="7">
        <v>6.8333000000000004</v>
      </c>
      <c r="R34" s="7">
        <v>7.5</v>
      </c>
      <c r="S34" s="7">
        <v>3.8332999999999999</v>
      </c>
      <c r="T34" s="8">
        <f t="shared" si="0"/>
        <v>62</v>
      </c>
      <c r="U34" s="9"/>
      <c r="V34" s="10"/>
      <c r="W34" s="46" t="s">
        <v>120</v>
      </c>
      <c r="X34" s="28"/>
      <c r="Y34" s="11" t="s">
        <v>120</v>
      </c>
      <c r="Z34" s="29"/>
      <c r="AA34" s="47">
        <v>0.47</v>
      </c>
      <c r="AB34" s="64"/>
      <c r="AC34" s="65">
        <v>43830</v>
      </c>
      <c r="AD34" s="66"/>
      <c r="AE34" s="67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</row>
    <row r="35" spans="1:97" s="6" customFormat="1" ht="12.75" customHeight="1" x14ac:dyDescent="0.2">
      <c r="A35" s="54" t="s">
        <v>84</v>
      </c>
      <c r="B35" s="55" t="s">
        <v>107</v>
      </c>
      <c r="C35" s="56" t="s">
        <v>60</v>
      </c>
      <c r="D35" s="54"/>
      <c r="E35" s="58">
        <v>806200</v>
      </c>
      <c r="F35" s="51">
        <v>403100</v>
      </c>
      <c r="G35" s="24" t="s">
        <v>151</v>
      </c>
      <c r="H35" s="26" t="s">
        <v>120</v>
      </c>
      <c r="I35" s="26" t="s">
        <v>139</v>
      </c>
      <c r="J35" s="12" t="s">
        <v>120</v>
      </c>
      <c r="K35" s="12" t="s">
        <v>137</v>
      </c>
      <c r="L35" s="12" t="s">
        <v>122</v>
      </c>
      <c r="M35" s="7">
        <v>18.5</v>
      </c>
      <c r="N35" s="7">
        <v>9.8332999999999995</v>
      </c>
      <c r="O35" s="7">
        <v>7.6666999999999996</v>
      </c>
      <c r="P35" s="7">
        <v>4</v>
      </c>
      <c r="Q35" s="7">
        <v>7.1666999999999996</v>
      </c>
      <c r="R35" s="7">
        <v>6</v>
      </c>
      <c r="S35" s="7">
        <v>4</v>
      </c>
      <c r="T35" s="8">
        <f t="shared" si="0"/>
        <v>57.166699999999999</v>
      </c>
      <c r="U35" s="9"/>
      <c r="V35" s="10"/>
      <c r="W35" s="46" t="s">
        <v>120</v>
      </c>
      <c r="X35" s="28"/>
      <c r="Y35" s="11" t="s">
        <v>120</v>
      </c>
      <c r="Z35" s="29"/>
      <c r="AA35" s="47">
        <v>0.5</v>
      </c>
      <c r="AB35" s="64"/>
      <c r="AC35" s="65">
        <v>43617</v>
      </c>
      <c r="AD35" s="66"/>
      <c r="AE35" s="67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</row>
    <row r="36" spans="1:97" s="6" customFormat="1" ht="12.75" customHeight="1" x14ac:dyDescent="0.2">
      <c r="A36" s="54" t="s">
        <v>79</v>
      </c>
      <c r="B36" s="55" t="s">
        <v>102</v>
      </c>
      <c r="C36" s="56" t="s">
        <v>55</v>
      </c>
      <c r="D36" s="54"/>
      <c r="E36" s="58">
        <v>2000436</v>
      </c>
      <c r="F36" s="51">
        <v>500000</v>
      </c>
      <c r="G36" s="25" t="s">
        <v>152</v>
      </c>
      <c r="H36" s="26" t="s">
        <v>120</v>
      </c>
      <c r="I36" s="26" t="s">
        <v>150</v>
      </c>
      <c r="J36" s="12" t="s">
        <v>122</v>
      </c>
      <c r="K36" s="12" t="s">
        <v>138</v>
      </c>
      <c r="L36" s="12" t="s">
        <v>120</v>
      </c>
      <c r="M36" s="7">
        <v>17.333300000000001</v>
      </c>
      <c r="N36" s="7">
        <v>7.6666999999999996</v>
      </c>
      <c r="O36" s="7">
        <v>7.8333000000000004</v>
      </c>
      <c r="P36" s="7">
        <v>3.3332999999999999</v>
      </c>
      <c r="Q36" s="7">
        <v>5.6666999999999996</v>
      </c>
      <c r="R36" s="7">
        <v>5.5</v>
      </c>
      <c r="S36" s="7">
        <v>3.3332999999999999</v>
      </c>
      <c r="T36" s="8">
        <f t="shared" si="0"/>
        <v>50.666600000000003</v>
      </c>
      <c r="U36" s="13"/>
      <c r="V36" s="10"/>
      <c r="W36" s="46" t="s">
        <v>120</v>
      </c>
      <c r="X36" s="28"/>
      <c r="Y36" s="11" t="s">
        <v>120</v>
      </c>
      <c r="Z36" s="29"/>
      <c r="AA36" s="50" t="s">
        <v>131</v>
      </c>
      <c r="AB36" s="64"/>
      <c r="AC36" s="65">
        <v>44134</v>
      </c>
      <c r="AD36" s="66"/>
      <c r="AE36" s="67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</row>
    <row r="37" spans="1:97" s="6" customFormat="1" ht="12.75" customHeight="1" x14ac:dyDescent="0.2">
      <c r="A37" s="54" t="s">
        <v>77</v>
      </c>
      <c r="B37" s="55" t="s">
        <v>100</v>
      </c>
      <c r="C37" s="56" t="s">
        <v>53</v>
      </c>
      <c r="D37" s="57" t="s">
        <v>156</v>
      </c>
      <c r="E37" s="58">
        <v>1686725</v>
      </c>
      <c r="F37" s="51">
        <v>490000</v>
      </c>
      <c r="G37" s="25" t="s">
        <v>125</v>
      </c>
      <c r="H37" s="26" t="s">
        <v>120</v>
      </c>
      <c r="I37" s="26" t="s">
        <v>154</v>
      </c>
      <c r="J37" s="12" t="s">
        <v>122</v>
      </c>
      <c r="K37" s="12" t="s">
        <v>149</v>
      </c>
      <c r="L37" s="12" t="s">
        <v>120</v>
      </c>
      <c r="M37" s="7">
        <v>15.666700000000001</v>
      </c>
      <c r="N37" s="7">
        <v>9</v>
      </c>
      <c r="O37" s="7">
        <v>6</v>
      </c>
      <c r="P37" s="7">
        <v>4.3333000000000004</v>
      </c>
      <c r="Q37" s="7">
        <v>7.6666999999999996</v>
      </c>
      <c r="R37" s="7">
        <v>5.1666999999999996</v>
      </c>
      <c r="S37" s="7">
        <v>2.1667000000000001</v>
      </c>
      <c r="T37" s="8">
        <f t="shared" si="0"/>
        <v>50.000099999999996</v>
      </c>
      <c r="U37" s="9"/>
      <c r="V37" s="10"/>
      <c r="W37" s="46" t="s">
        <v>120</v>
      </c>
      <c r="X37" s="28"/>
      <c r="Y37" s="11" t="s">
        <v>120</v>
      </c>
      <c r="Z37" s="29"/>
      <c r="AA37" s="47">
        <v>0.28999999999999998</v>
      </c>
      <c r="AB37" s="64"/>
      <c r="AC37" s="65">
        <v>43738</v>
      </c>
      <c r="AD37" s="66"/>
      <c r="AE37" s="67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</row>
    <row r="38" spans="1:97" s="6" customFormat="1" ht="12.75" customHeight="1" x14ac:dyDescent="0.2">
      <c r="A38" s="54" t="s">
        <v>91</v>
      </c>
      <c r="B38" s="55" t="s">
        <v>114</v>
      </c>
      <c r="C38" s="56" t="s">
        <v>67</v>
      </c>
      <c r="D38" s="54"/>
      <c r="E38" s="58">
        <v>1479920</v>
      </c>
      <c r="F38" s="51">
        <v>600000</v>
      </c>
      <c r="G38" s="25" t="s">
        <v>129</v>
      </c>
      <c r="H38" s="26" t="s">
        <v>120</v>
      </c>
      <c r="I38" s="26" t="s">
        <v>141</v>
      </c>
      <c r="J38" s="12" t="s">
        <v>120</v>
      </c>
      <c r="K38" s="12" t="s">
        <v>144</v>
      </c>
      <c r="L38" s="12" t="s">
        <v>120</v>
      </c>
      <c r="M38" s="7">
        <v>13.5</v>
      </c>
      <c r="N38" s="7">
        <v>7.8333000000000004</v>
      </c>
      <c r="O38" s="7">
        <v>6</v>
      </c>
      <c r="P38" s="7">
        <v>3</v>
      </c>
      <c r="Q38" s="7">
        <v>5.5</v>
      </c>
      <c r="R38" s="7">
        <v>4.8333000000000004</v>
      </c>
      <c r="S38" s="7">
        <v>2</v>
      </c>
      <c r="T38" s="8">
        <f t="shared" si="0"/>
        <v>42.666600000000003</v>
      </c>
      <c r="U38" s="9"/>
      <c r="V38" s="10"/>
      <c r="W38" s="46" t="s">
        <v>120</v>
      </c>
      <c r="X38" s="28"/>
      <c r="Y38" s="11" t="s">
        <v>120</v>
      </c>
      <c r="Z38" s="29"/>
      <c r="AA38" s="47">
        <v>0.48</v>
      </c>
      <c r="AB38" s="64"/>
      <c r="AC38" s="65">
        <v>44348</v>
      </c>
      <c r="AD38" s="66"/>
      <c r="AE38" s="67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</row>
    <row r="39" spans="1:97" s="6" customFormat="1" ht="12.75" customHeight="1" x14ac:dyDescent="0.2">
      <c r="A39" s="54" t="s">
        <v>96</v>
      </c>
      <c r="B39" s="55" t="s">
        <v>118</v>
      </c>
      <c r="C39" s="56" t="s">
        <v>72</v>
      </c>
      <c r="D39" s="57" t="s">
        <v>156</v>
      </c>
      <c r="E39" s="58">
        <v>1726000</v>
      </c>
      <c r="F39" s="53">
        <v>500000</v>
      </c>
      <c r="G39" s="24" t="s">
        <v>145</v>
      </c>
      <c r="H39" s="26" t="s">
        <v>120</v>
      </c>
      <c r="I39" s="26" t="s">
        <v>125</v>
      </c>
      <c r="J39" s="12" t="s">
        <v>120</v>
      </c>
      <c r="K39" s="12" t="s">
        <v>142</v>
      </c>
      <c r="L39" s="12" t="s">
        <v>120</v>
      </c>
      <c r="M39" s="7">
        <v>16.333300000000001</v>
      </c>
      <c r="N39" s="7">
        <v>7</v>
      </c>
      <c r="O39" s="7">
        <v>5.3333000000000004</v>
      </c>
      <c r="P39" s="7">
        <v>3</v>
      </c>
      <c r="Q39" s="7">
        <v>3.5</v>
      </c>
      <c r="R39" s="7">
        <v>3.3332999999999999</v>
      </c>
      <c r="S39" s="7">
        <v>2</v>
      </c>
      <c r="T39" s="8">
        <f t="shared" si="0"/>
        <v>40.499900000000004</v>
      </c>
      <c r="U39" s="9"/>
      <c r="V39" s="10"/>
      <c r="W39" s="46" t="s">
        <v>120</v>
      </c>
      <c r="X39" s="30"/>
      <c r="Y39" s="11" t="s">
        <v>120</v>
      </c>
      <c r="Z39" s="31"/>
      <c r="AA39" s="47">
        <v>0.41</v>
      </c>
      <c r="AB39" s="69"/>
      <c r="AC39" s="65">
        <v>44104</v>
      </c>
      <c r="AD39" s="66"/>
      <c r="AE39" s="67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</row>
    <row r="40" spans="1:97" ht="12.6" x14ac:dyDescent="0.3">
      <c r="E40" s="27">
        <f>SUM(E16:E39)</f>
        <v>37289103</v>
      </c>
      <c r="F40" s="27">
        <f>SUM(F16:F39)</f>
        <v>16074350</v>
      </c>
      <c r="G40" s="14"/>
      <c r="U40" s="14">
        <f>SUM(U16:U39)</f>
        <v>9000000</v>
      </c>
    </row>
    <row r="41" spans="1:97" x14ac:dyDescent="0.3">
      <c r="F41" s="14"/>
      <c r="G41" s="14"/>
      <c r="H41" s="14"/>
      <c r="I41" s="14"/>
      <c r="T41" s="2" t="s">
        <v>21</v>
      </c>
      <c r="U41" s="14">
        <f>9000000-U40</f>
        <v>0</v>
      </c>
    </row>
    <row r="43" spans="1:97" x14ac:dyDescent="0.3">
      <c r="J43" s="2" t="s">
        <v>131</v>
      </c>
    </row>
  </sheetData>
  <mergeCells count="33">
    <mergeCell ref="AB13:AB14"/>
    <mergeCell ref="AC13:AC14"/>
    <mergeCell ref="AD13:AD14"/>
    <mergeCell ref="AE13:AE14"/>
    <mergeCell ref="G13:H14"/>
    <mergeCell ref="I13:J14"/>
    <mergeCell ref="K13:L14"/>
    <mergeCell ref="M13:M14"/>
    <mergeCell ref="N13:N14"/>
    <mergeCell ref="O13:O14"/>
    <mergeCell ref="AA13:AA14"/>
    <mergeCell ref="P13:P14"/>
    <mergeCell ref="Q13:Q14"/>
    <mergeCell ref="R13:R14"/>
    <mergeCell ref="S13:S14"/>
    <mergeCell ref="T13:T14"/>
    <mergeCell ref="Z13:Z14"/>
    <mergeCell ref="E6:L6"/>
    <mergeCell ref="E4:L4"/>
    <mergeCell ref="E3:L3"/>
    <mergeCell ref="E5:L5"/>
    <mergeCell ref="E9:L9"/>
    <mergeCell ref="U13:U14"/>
    <mergeCell ref="V13:V14"/>
    <mergeCell ref="W13:W14"/>
    <mergeCell ref="X13:X14"/>
    <mergeCell ref="Y13:Y14"/>
    <mergeCell ref="A13:A15"/>
    <mergeCell ref="B13:B15"/>
    <mergeCell ref="C13:C15"/>
    <mergeCell ref="E13:E15"/>
    <mergeCell ref="F13:F15"/>
    <mergeCell ref="D13:D15"/>
  </mergeCells>
  <dataValidations count="4">
    <dataValidation type="decimal" operator="lessThanOrEqual" allowBlank="1" showInputMessage="1" showErrorMessage="1" error="max. 40" sqref="M16:M39" xr:uid="{00000000-0002-0000-0000-000000000000}">
      <formula1>40</formula1>
    </dataValidation>
    <dataValidation type="decimal" operator="lessThanOrEqual" allowBlank="1" showInputMessage="1" showErrorMessage="1" error="max. 15" sqref="N16:O39" xr:uid="{00000000-0002-0000-0000-000001000000}">
      <formula1>15</formula1>
    </dataValidation>
    <dataValidation type="decimal" operator="lessThanOrEqual" allowBlank="1" showInputMessage="1" showErrorMessage="1" error="max. 10" sqref="Q16:R39" xr:uid="{00000000-0002-0000-0000-000002000000}">
      <formula1>10</formula1>
    </dataValidation>
    <dataValidation type="decimal" operator="lessThanOrEqual" allowBlank="1" showInputMessage="1" showErrorMessage="1" error="max. 5" sqref="S16:S39 P16:P3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681D-8DC9-47A3-B4FF-0270C7AD831E}">
  <dimension ref="A1:CF43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5.44140625" style="2" customWidth="1"/>
    <col min="5" max="5" width="15.5546875" style="2" customWidth="1"/>
    <col min="6" max="6" width="15" style="2" customWidth="1"/>
    <col min="7" max="7" width="17.109375" style="2" customWidth="1"/>
    <col min="8" max="8" width="5.77734375" style="3" customWidth="1"/>
    <col min="9" max="9" width="16.6640625" style="3" customWidth="1"/>
    <col min="10" max="10" width="5.77734375" style="2" customWidth="1"/>
    <col min="11" max="11" width="16.77734375" style="2" customWidth="1"/>
    <col min="12" max="12" width="5.77734375" style="2" customWidth="1"/>
    <col min="13" max="13" width="9.6640625" style="2" customWidth="1"/>
    <col min="14" max="20" width="9.33203125" style="2" customWidth="1"/>
    <col min="21" max="16384" width="9.109375" style="2"/>
  </cols>
  <sheetData>
    <row r="1" spans="1:84" ht="38.25" customHeight="1" x14ac:dyDescent="0.3">
      <c r="A1" s="1" t="s">
        <v>39</v>
      </c>
    </row>
    <row r="2" spans="1:84" ht="14.4" x14ac:dyDescent="0.3">
      <c r="A2" s="4" t="s">
        <v>38</v>
      </c>
      <c r="E2" s="4" t="s">
        <v>26</v>
      </c>
    </row>
    <row r="3" spans="1:84" ht="14.4" x14ac:dyDescent="0.3">
      <c r="A3" s="4" t="s">
        <v>40</v>
      </c>
      <c r="E3" s="80" t="s">
        <v>44</v>
      </c>
      <c r="F3" s="80"/>
      <c r="G3" s="80"/>
      <c r="H3" s="80"/>
      <c r="I3" s="80"/>
      <c r="J3" s="80"/>
      <c r="K3" s="80"/>
      <c r="L3" s="80"/>
    </row>
    <row r="4" spans="1:84" ht="25.8" customHeight="1" x14ac:dyDescent="0.3">
      <c r="A4" s="4" t="s">
        <v>41</v>
      </c>
      <c r="E4" s="80" t="s">
        <v>45</v>
      </c>
      <c r="F4" s="80"/>
      <c r="G4" s="80"/>
      <c r="H4" s="80"/>
      <c r="I4" s="80"/>
      <c r="J4" s="80"/>
      <c r="K4" s="80"/>
      <c r="L4" s="80"/>
    </row>
    <row r="5" spans="1:84" ht="25.2" customHeight="1" x14ac:dyDescent="0.3">
      <c r="A5" s="4"/>
      <c r="E5" s="80" t="s">
        <v>46</v>
      </c>
      <c r="F5" s="80"/>
      <c r="G5" s="80"/>
      <c r="H5" s="80"/>
      <c r="I5" s="80"/>
      <c r="J5" s="80"/>
      <c r="K5" s="80"/>
      <c r="L5" s="80"/>
    </row>
    <row r="6" spans="1:84" ht="12.6" x14ac:dyDescent="0.3">
      <c r="A6" s="4" t="s">
        <v>42</v>
      </c>
      <c r="E6" s="80" t="s">
        <v>47</v>
      </c>
      <c r="F6" s="80"/>
      <c r="G6" s="80"/>
      <c r="H6" s="80"/>
      <c r="I6" s="80"/>
      <c r="J6" s="80"/>
      <c r="K6" s="80"/>
      <c r="L6" s="80"/>
    </row>
    <row r="7" spans="1:84" ht="14.4" x14ac:dyDescent="0.3">
      <c r="A7" s="4" t="s">
        <v>43</v>
      </c>
      <c r="H7" s="2"/>
      <c r="I7" s="2"/>
    </row>
    <row r="8" spans="1:84" ht="12.6" x14ac:dyDescent="0.3">
      <c r="A8" s="4" t="s">
        <v>25</v>
      </c>
      <c r="E8" s="4" t="s">
        <v>27</v>
      </c>
    </row>
    <row r="9" spans="1:84" ht="38.4" customHeight="1" x14ac:dyDescent="0.3">
      <c r="A9" s="15" t="s">
        <v>37</v>
      </c>
      <c r="E9" s="80" t="s">
        <v>48</v>
      </c>
      <c r="F9" s="80"/>
      <c r="G9" s="80"/>
      <c r="H9" s="80"/>
      <c r="I9" s="80"/>
      <c r="J9" s="80"/>
      <c r="K9" s="80"/>
      <c r="L9" s="80"/>
    </row>
    <row r="10" spans="1:84" ht="12.6" customHeight="1" x14ac:dyDescent="0.3">
      <c r="A10" s="15"/>
      <c r="E10" s="42"/>
      <c r="F10" s="42"/>
      <c r="G10" s="42"/>
      <c r="H10" s="42"/>
      <c r="I10" s="42"/>
      <c r="J10" s="42"/>
      <c r="K10" s="42"/>
      <c r="L10" s="42"/>
    </row>
    <row r="11" spans="1:84" ht="12.6" customHeight="1" x14ac:dyDescent="0.3">
      <c r="A11" s="15"/>
      <c r="E11" s="2" t="s">
        <v>157</v>
      </c>
      <c r="F11" s="42"/>
      <c r="G11" s="42"/>
      <c r="H11" s="42"/>
      <c r="I11" s="42"/>
      <c r="J11" s="42"/>
      <c r="K11" s="42"/>
      <c r="L11" s="42"/>
    </row>
    <row r="12" spans="1:84" ht="12.6" customHeight="1" x14ac:dyDescent="0.3">
      <c r="A12" s="4"/>
    </row>
    <row r="13" spans="1:84" ht="26.4" customHeight="1" x14ac:dyDescent="0.3">
      <c r="A13" s="78" t="s">
        <v>0</v>
      </c>
      <c r="B13" s="78" t="s">
        <v>1</v>
      </c>
      <c r="C13" s="78" t="s">
        <v>20</v>
      </c>
      <c r="D13" s="43" t="s">
        <v>155</v>
      </c>
      <c r="E13" s="78" t="s">
        <v>13</v>
      </c>
      <c r="F13" s="84" t="s">
        <v>2</v>
      </c>
      <c r="G13" s="78" t="s">
        <v>34</v>
      </c>
      <c r="H13" s="78"/>
      <c r="I13" s="78" t="s">
        <v>35</v>
      </c>
      <c r="J13" s="78"/>
      <c r="K13" s="78" t="s">
        <v>36</v>
      </c>
      <c r="L13" s="78"/>
      <c r="M13" s="78" t="s">
        <v>16</v>
      </c>
      <c r="N13" s="78" t="s">
        <v>14</v>
      </c>
      <c r="O13" s="78" t="s">
        <v>17</v>
      </c>
      <c r="P13" s="78" t="s">
        <v>31</v>
      </c>
      <c r="Q13" s="78" t="s">
        <v>32</v>
      </c>
      <c r="R13" s="78" t="s">
        <v>33</v>
      </c>
      <c r="S13" s="78" t="s">
        <v>3</v>
      </c>
      <c r="T13" s="78" t="s">
        <v>4</v>
      </c>
    </row>
    <row r="14" spans="1:84" ht="59.4" customHeight="1" x14ac:dyDescent="0.3">
      <c r="A14" s="83"/>
      <c r="B14" s="83"/>
      <c r="C14" s="83"/>
      <c r="D14" s="44"/>
      <c r="E14" s="83"/>
      <c r="F14" s="85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  <row r="15" spans="1:84" ht="28.8" customHeight="1" x14ac:dyDescent="0.3">
      <c r="A15" s="79"/>
      <c r="B15" s="79"/>
      <c r="C15" s="83"/>
      <c r="D15" s="44"/>
      <c r="E15" s="83"/>
      <c r="F15" s="85"/>
      <c r="G15" s="5" t="s">
        <v>28</v>
      </c>
      <c r="H15" s="45" t="s">
        <v>29</v>
      </c>
      <c r="I15" s="45" t="s">
        <v>28</v>
      </c>
      <c r="J15" s="45" t="s">
        <v>29</v>
      </c>
      <c r="K15" s="45" t="s">
        <v>28</v>
      </c>
      <c r="L15" s="45" t="s">
        <v>29</v>
      </c>
      <c r="M15" s="45" t="s">
        <v>30</v>
      </c>
      <c r="N15" s="45" t="s">
        <v>22</v>
      </c>
      <c r="O15" s="45" t="s">
        <v>22</v>
      </c>
      <c r="P15" s="45" t="s">
        <v>23</v>
      </c>
      <c r="Q15" s="45" t="s">
        <v>24</v>
      </c>
      <c r="R15" s="45" t="s">
        <v>24</v>
      </c>
      <c r="S15" s="45" t="s">
        <v>23</v>
      </c>
      <c r="T15" s="45"/>
    </row>
    <row r="16" spans="1:84" s="6" customFormat="1" ht="12.75" customHeight="1" x14ac:dyDescent="0.3">
      <c r="A16" s="17" t="s">
        <v>73</v>
      </c>
      <c r="B16" s="19" t="s">
        <v>97</v>
      </c>
      <c r="C16" s="16" t="s">
        <v>49</v>
      </c>
      <c r="D16" s="39"/>
      <c r="E16" s="22">
        <v>1414895</v>
      </c>
      <c r="F16" s="22">
        <v>680000</v>
      </c>
      <c r="G16" s="32" t="s">
        <v>125</v>
      </c>
      <c r="H16" s="33" t="s">
        <v>122</v>
      </c>
      <c r="I16" s="33" t="s">
        <v>147</v>
      </c>
      <c r="J16" s="34" t="s">
        <v>122</v>
      </c>
      <c r="K16" s="34" t="s">
        <v>137</v>
      </c>
      <c r="L16" s="34" t="s">
        <v>122</v>
      </c>
      <c r="M16" s="8">
        <v>27</v>
      </c>
      <c r="N16" s="8">
        <v>14</v>
      </c>
      <c r="O16" s="8">
        <v>11</v>
      </c>
      <c r="P16" s="8">
        <v>4</v>
      </c>
      <c r="Q16" s="8">
        <v>9</v>
      </c>
      <c r="R16" s="8">
        <v>7</v>
      </c>
      <c r="S16" s="8">
        <v>5</v>
      </c>
      <c r="T16" s="8">
        <f>SUM(M16:S16)</f>
        <v>77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6" customFormat="1" ht="12.75" customHeight="1" x14ac:dyDescent="0.3">
      <c r="A17" s="17" t="s">
        <v>74</v>
      </c>
      <c r="B17" s="19" t="s">
        <v>97</v>
      </c>
      <c r="C17" s="16" t="s">
        <v>50</v>
      </c>
      <c r="D17" s="40" t="s">
        <v>156</v>
      </c>
      <c r="E17" s="22">
        <v>1390745</v>
      </c>
      <c r="F17" s="22">
        <v>650000</v>
      </c>
      <c r="G17" s="25" t="s">
        <v>151</v>
      </c>
      <c r="H17" s="26" t="s">
        <v>122</v>
      </c>
      <c r="I17" s="26" t="s">
        <v>127</v>
      </c>
      <c r="J17" s="12" t="s">
        <v>122</v>
      </c>
      <c r="K17" s="12" t="s">
        <v>142</v>
      </c>
      <c r="L17" s="12" t="s">
        <v>122</v>
      </c>
      <c r="M17" s="8">
        <v>25</v>
      </c>
      <c r="N17" s="8">
        <v>12</v>
      </c>
      <c r="O17" s="8">
        <v>11</v>
      </c>
      <c r="P17" s="8">
        <v>5</v>
      </c>
      <c r="Q17" s="8">
        <v>8</v>
      </c>
      <c r="R17" s="8">
        <v>7</v>
      </c>
      <c r="S17" s="8">
        <v>5</v>
      </c>
      <c r="T17" s="8">
        <f t="shared" ref="T17:T39" si="0">SUM(M17:S17)</f>
        <v>73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6" customFormat="1" ht="12.75" customHeight="1" x14ac:dyDescent="0.3">
      <c r="A18" s="17" t="s">
        <v>75</v>
      </c>
      <c r="B18" s="19" t="s">
        <v>98</v>
      </c>
      <c r="C18" s="16" t="s">
        <v>51</v>
      </c>
      <c r="D18" s="40" t="s">
        <v>156</v>
      </c>
      <c r="E18" s="22">
        <v>2745700</v>
      </c>
      <c r="F18" s="22">
        <v>700000</v>
      </c>
      <c r="G18" s="25" t="s">
        <v>148</v>
      </c>
      <c r="H18" s="26" t="s">
        <v>122</v>
      </c>
      <c r="I18" s="26" t="s">
        <v>124</v>
      </c>
      <c r="J18" s="12" t="s">
        <v>122</v>
      </c>
      <c r="K18" s="12" t="s">
        <v>138</v>
      </c>
      <c r="L18" s="12" t="s">
        <v>122</v>
      </c>
      <c r="M18" s="8">
        <v>18</v>
      </c>
      <c r="N18" s="8">
        <v>10</v>
      </c>
      <c r="O18" s="8">
        <v>9</v>
      </c>
      <c r="P18" s="8">
        <v>5</v>
      </c>
      <c r="Q18" s="8">
        <v>10</v>
      </c>
      <c r="R18" s="8">
        <v>10</v>
      </c>
      <c r="S18" s="8">
        <v>5</v>
      </c>
      <c r="T18" s="8">
        <f t="shared" si="0"/>
        <v>67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6" customFormat="1" ht="12.75" customHeight="1" x14ac:dyDescent="0.3">
      <c r="A19" s="17" t="s">
        <v>76</v>
      </c>
      <c r="B19" s="19" t="s">
        <v>99</v>
      </c>
      <c r="C19" s="16" t="s">
        <v>52</v>
      </c>
      <c r="D19" s="39"/>
      <c r="E19" s="22">
        <v>923000</v>
      </c>
      <c r="F19" s="22">
        <v>500000</v>
      </c>
      <c r="G19" s="24" t="s">
        <v>146</v>
      </c>
      <c r="H19" s="26" t="s">
        <v>120</v>
      </c>
      <c r="I19" s="26" t="s">
        <v>141</v>
      </c>
      <c r="J19" s="12" t="s">
        <v>122</v>
      </c>
      <c r="K19" s="12" t="s">
        <v>136</v>
      </c>
      <c r="L19" s="12" t="s">
        <v>122</v>
      </c>
      <c r="M19" s="8">
        <v>20</v>
      </c>
      <c r="N19" s="8">
        <v>11</v>
      </c>
      <c r="O19" s="8">
        <v>9</v>
      </c>
      <c r="P19" s="8">
        <v>4</v>
      </c>
      <c r="Q19" s="8">
        <v>9</v>
      </c>
      <c r="R19" s="8">
        <v>7</v>
      </c>
      <c r="S19" s="8">
        <v>4</v>
      </c>
      <c r="T19" s="8">
        <f t="shared" si="0"/>
        <v>64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6" customFormat="1" ht="12.75" customHeight="1" x14ac:dyDescent="0.3">
      <c r="A20" s="17" t="s">
        <v>77</v>
      </c>
      <c r="B20" s="19" t="s">
        <v>100</v>
      </c>
      <c r="C20" s="16" t="s">
        <v>53</v>
      </c>
      <c r="D20" s="40" t="s">
        <v>156</v>
      </c>
      <c r="E20" s="22">
        <v>1686725</v>
      </c>
      <c r="F20" s="22">
        <v>490000</v>
      </c>
      <c r="G20" s="25" t="s">
        <v>125</v>
      </c>
      <c r="H20" s="26" t="s">
        <v>120</v>
      </c>
      <c r="I20" s="26" t="s">
        <v>154</v>
      </c>
      <c r="J20" s="12" t="s">
        <v>122</v>
      </c>
      <c r="K20" s="12" t="s">
        <v>149</v>
      </c>
      <c r="L20" s="12" t="s">
        <v>120</v>
      </c>
      <c r="M20" s="8">
        <v>5</v>
      </c>
      <c r="N20" s="8">
        <v>8</v>
      </c>
      <c r="O20" s="8">
        <v>2</v>
      </c>
      <c r="P20" s="8">
        <v>4</v>
      </c>
      <c r="Q20" s="8">
        <v>8</v>
      </c>
      <c r="R20" s="8">
        <v>5</v>
      </c>
      <c r="S20" s="8">
        <v>2</v>
      </c>
      <c r="T20" s="8">
        <f t="shared" si="0"/>
        <v>34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6" customFormat="1" ht="12.6" x14ac:dyDescent="0.3">
      <c r="A21" s="17" t="s">
        <v>78</v>
      </c>
      <c r="B21" s="19" t="s">
        <v>101</v>
      </c>
      <c r="C21" s="16" t="s">
        <v>54</v>
      </c>
      <c r="D21" s="39"/>
      <c r="E21" s="22">
        <v>1317450</v>
      </c>
      <c r="F21" s="22">
        <v>650000</v>
      </c>
      <c r="G21" s="24" t="s">
        <v>133</v>
      </c>
      <c r="H21" s="26" t="s">
        <v>122</v>
      </c>
      <c r="I21" s="26" t="s">
        <v>129</v>
      </c>
      <c r="J21" s="12" t="s">
        <v>120</v>
      </c>
      <c r="K21" s="12" t="s">
        <v>135</v>
      </c>
      <c r="L21" s="12" t="s">
        <v>120</v>
      </c>
      <c r="M21" s="8">
        <v>17</v>
      </c>
      <c r="N21" s="8">
        <v>11</v>
      </c>
      <c r="O21" s="8">
        <v>9</v>
      </c>
      <c r="P21" s="8">
        <v>5</v>
      </c>
      <c r="Q21" s="8">
        <v>7</v>
      </c>
      <c r="R21" s="8">
        <v>7</v>
      </c>
      <c r="S21" s="8">
        <v>4</v>
      </c>
      <c r="T21" s="8">
        <f t="shared" si="0"/>
        <v>60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6" customFormat="1" ht="12.75" customHeight="1" x14ac:dyDescent="0.3">
      <c r="A22" s="17" t="s">
        <v>79</v>
      </c>
      <c r="B22" s="19" t="s">
        <v>102</v>
      </c>
      <c r="C22" s="16" t="s">
        <v>55</v>
      </c>
      <c r="D22" s="39"/>
      <c r="E22" s="22">
        <v>2000436</v>
      </c>
      <c r="F22" s="22">
        <v>500000</v>
      </c>
      <c r="G22" s="25" t="s">
        <v>152</v>
      </c>
      <c r="H22" s="26" t="s">
        <v>120</v>
      </c>
      <c r="I22" s="26" t="s">
        <v>150</v>
      </c>
      <c r="J22" s="12" t="s">
        <v>122</v>
      </c>
      <c r="K22" s="12" t="s">
        <v>138</v>
      </c>
      <c r="L22" s="12" t="s">
        <v>120</v>
      </c>
      <c r="M22" s="8">
        <v>10</v>
      </c>
      <c r="N22" s="8">
        <v>7</v>
      </c>
      <c r="O22" s="8">
        <v>6</v>
      </c>
      <c r="P22" s="8">
        <v>4</v>
      </c>
      <c r="Q22" s="8">
        <v>6</v>
      </c>
      <c r="R22" s="8">
        <v>6</v>
      </c>
      <c r="S22" s="8">
        <v>3</v>
      </c>
      <c r="T22" s="8">
        <f t="shared" si="0"/>
        <v>42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6" customFormat="1" ht="12.75" customHeight="1" x14ac:dyDescent="0.3">
      <c r="A23" s="17" t="s">
        <v>80</v>
      </c>
      <c r="B23" s="19" t="s">
        <v>103</v>
      </c>
      <c r="C23" s="16" t="s">
        <v>56</v>
      </c>
      <c r="D23" s="39"/>
      <c r="E23" s="22">
        <v>1831500</v>
      </c>
      <c r="F23" s="22">
        <v>750000</v>
      </c>
      <c r="G23" s="25" t="s">
        <v>141</v>
      </c>
      <c r="H23" s="26" t="s">
        <v>122</v>
      </c>
      <c r="I23" s="26" t="s">
        <v>143</v>
      </c>
      <c r="J23" s="12" t="s">
        <v>122</v>
      </c>
      <c r="K23" s="12" t="s">
        <v>144</v>
      </c>
      <c r="L23" s="12" t="s">
        <v>122</v>
      </c>
      <c r="M23" s="8">
        <v>25</v>
      </c>
      <c r="N23" s="8">
        <v>12</v>
      </c>
      <c r="O23" s="8">
        <v>10</v>
      </c>
      <c r="P23" s="8">
        <v>5</v>
      </c>
      <c r="Q23" s="8">
        <v>9</v>
      </c>
      <c r="R23" s="8">
        <v>9</v>
      </c>
      <c r="S23" s="8">
        <v>5</v>
      </c>
      <c r="T23" s="8">
        <f t="shared" si="0"/>
        <v>75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6" customFormat="1" ht="13.5" customHeight="1" x14ac:dyDescent="0.3">
      <c r="A24" s="17" t="s">
        <v>81</v>
      </c>
      <c r="B24" s="19" t="s">
        <v>104</v>
      </c>
      <c r="C24" s="16" t="s">
        <v>57</v>
      </c>
      <c r="D24" s="39"/>
      <c r="E24" s="22">
        <v>1057000</v>
      </c>
      <c r="F24" s="22">
        <v>721000</v>
      </c>
      <c r="G24" s="25" t="s">
        <v>154</v>
      </c>
      <c r="H24" s="26" t="s">
        <v>122</v>
      </c>
      <c r="I24" s="26" t="s">
        <v>123</v>
      </c>
      <c r="J24" s="12" t="s">
        <v>122</v>
      </c>
      <c r="K24" s="12" t="s">
        <v>136</v>
      </c>
      <c r="L24" s="12" t="s">
        <v>120</v>
      </c>
      <c r="M24" s="8">
        <v>30</v>
      </c>
      <c r="N24" s="8">
        <v>12</v>
      </c>
      <c r="O24" s="8">
        <v>12</v>
      </c>
      <c r="P24" s="8">
        <v>5</v>
      </c>
      <c r="Q24" s="8">
        <v>7</v>
      </c>
      <c r="R24" s="8">
        <v>8</v>
      </c>
      <c r="S24" s="8">
        <v>2</v>
      </c>
      <c r="T24" s="8">
        <f t="shared" si="0"/>
        <v>76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6" customFormat="1" ht="12.75" customHeight="1" x14ac:dyDescent="0.3">
      <c r="A25" s="17" t="s">
        <v>82</v>
      </c>
      <c r="B25" s="19" t="s">
        <v>105</v>
      </c>
      <c r="C25" s="16" t="s">
        <v>58</v>
      </c>
      <c r="D25" s="39"/>
      <c r="E25" s="22">
        <v>1980000</v>
      </c>
      <c r="F25" s="22">
        <v>1200000</v>
      </c>
      <c r="G25" s="25" t="s">
        <v>139</v>
      </c>
      <c r="H25" s="26" t="s">
        <v>122</v>
      </c>
      <c r="I25" s="26" t="s">
        <v>140</v>
      </c>
      <c r="J25" s="12" t="s">
        <v>122</v>
      </c>
      <c r="K25" s="12" t="s">
        <v>126</v>
      </c>
      <c r="L25" s="12" t="s">
        <v>122</v>
      </c>
      <c r="M25" s="8">
        <v>38</v>
      </c>
      <c r="N25" s="8">
        <v>12</v>
      </c>
      <c r="O25" s="8">
        <v>14</v>
      </c>
      <c r="P25" s="8">
        <v>4</v>
      </c>
      <c r="Q25" s="8">
        <v>7</v>
      </c>
      <c r="R25" s="8">
        <v>8</v>
      </c>
      <c r="S25" s="8">
        <v>2</v>
      </c>
      <c r="T25" s="8">
        <f t="shared" si="0"/>
        <v>85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6" customFormat="1" ht="12.75" customHeight="1" x14ac:dyDescent="0.3">
      <c r="A26" s="17" t="s">
        <v>83</v>
      </c>
      <c r="B26" s="19" t="s">
        <v>106</v>
      </c>
      <c r="C26" s="16" t="s">
        <v>59</v>
      </c>
      <c r="D26" s="39"/>
      <c r="E26" s="22">
        <v>1241300</v>
      </c>
      <c r="F26" s="22">
        <v>600000</v>
      </c>
      <c r="G26" s="25" t="s">
        <v>134</v>
      </c>
      <c r="H26" s="26" t="s">
        <v>120</v>
      </c>
      <c r="I26" s="26" t="s">
        <v>145</v>
      </c>
      <c r="J26" s="12" t="s">
        <v>122</v>
      </c>
      <c r="K26" s="12" t="s">
        <v>132</v>
      </c>
      <c r="L26" s="12" t="s">
        <v>122</v>
      </c>
      <c r="M26" s="8">
        <v>20</v>
      </c>
      <c r="N26" s="8">
        <v>11</v>
      </c>
      <c r="O26" s="8">
        <v>8</v>
      </c>
      <c r="P26" s="8">
        <v>4</v>
      </c>
      <c r="Q26" s="8">
        <v>7</v>
      </c>
      <c r="R26" s="8">
        <v>8</v>
      </c>
      <c r="S26" s="8">
        <v>4</v>
      </c>
      <c r="T26" s="8">
        <f t="shared" si="0"/>
        <v>62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6" customFormat="1" ht="12.75" customHeight="1" x14ac:dyDescent="0.3">
      <c r="A27" s="17" t="s">
        <v>84</v>
      </c>
      <c r="B27" s="19" t="s">
        <v>107</v>
      </c>
      <c r="C27" s="16" t="s">
        <v>60</v>
      </c>
      <c r="D27" s="39"/>
      <c r="E27" s="22">
        <v>806200</v>
      </c>
      <c r="F27" s="22">
        <v>403100</v>
      </c>
      <c r="G27" s="24" t="s">
        <v>151</v>
      </c>
      <c r="H27" s="26" t="s">
        <v>120</v>
      </c>
      <c r="I27" s="26" t="s">
        <v>139</v>
      </c>
      <c r="J27" s="12" t="s">
        <v>120</v>
      </c>
      <c r="K27" s="12" t="s">
        <v>137</v>
      </c>
      <c r="L27" s="12" t="s">
        <v>122</v>
      </c>
      <c r="M27" s="8">
        <v>5</v>
      </c>
      <c r="N27" s="8">
        <v>7</v>
      </c>
      <c r="O27" s="8">
        <v>2</v>
      </c>
      <c r="P27" s="8">
        <v>4</v>
      </c>
      <c r="Q27" s="8">
        <v>8</v>
      </c>
      <c r="R27" s="8">
        <v>6</v>
      </c>
      <c r="S27" s="8">
        <v>4</v>
      </c>
      <c r="T27" s="8">
        <f t="shared" si="0"/>
        <v>36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6" customFormat="1" ht="12.75" customHeight="1" x14ac:dyDescent="0.3">
      <c r="A28" s="17" t="s">
        <v>85</v>
      </c>
      <c r="B28" s="19" t="s">
        <v>108</v>
      </c>
      <c r="C28" s="16" t="s">
        <v>61</v>
      </c>
      <c r="D28" s="40" t="s">
        <v>156</v>
      </c>
      <c r="E28" s="22">
        <v>1039500</v>
      </c>
      <c r="F28" s="22">
        <v>400000</v>
      </c>
      <c r="G28" s="25" t="s">
        <v>143</v>
      </c>
      <c r="H28" s="26" t="s">
        <v>122</v>
      </c>
      <c r="I28" s="26" t="s">
        <v>146</v>
      </c>
      <c r="J28" s="12" t="s">
        <v>122</v>
      </c>
      <c r="K28" s="12" t="s">
        <v>142</v>
      </c>
      <c r="L28" s="12" t="s">
        <v>122</v>
      </c>
      <c r="M28" s="8">
        <v>38</v>
      </c>
      <c r="N28" s="8">
        <v>12</v>
      </c>
      <c r="O28" s="8">
        <v>14</v>
      </c>
      <c r="P28" s="8">
        <v>5</v>
      </c>
      <c r="Q28" s="8">
        <v>9</v>
      </c>
      <c r="R28" s="8">
        <v>10</v>
      </c>
      <c r="S28" s="8">
        <v>5</v>
      </c>
      <c r="T28" s="8">
        <f t="shared" si="0"/>
        <v>93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6" customFormat="1" ht="12.6" x14ac:dyDescent="0.3">
      <c r="A29" s="17" t="s">
        <v>86</v>
      </c>
      <c r="B29" s="19" t="s">
        <v>109</v>
      </c>
      <c r="C29" s="16" t="s">
        <v>62</v>
      </c>
      <c r="D29" s="39"/>
      <c r="E29" s="22">
        <v>1265000</v>
      </c>
      <c r="F29" s="22">
        <v>720000</v>
      </c>
      <c r="G29" s="24" t="s">
        <v>148</v>
      </c>
      <c r="H29" s="26" t="s">
        <v>122</v>
      </c>
      <c r="I29" s="26" t="s">
        <v>147</v>
      </c>
      <c r="J29" s="12" t="s">
        <v>120</v>
      </c>
      <c r="K29" s="12" t="s">
        <v>138</v>
      </c>
      <c r="L29" s="12" t="s">
        <v>122</v>
      </c>
      <c r="M29" s="8">
        <v>33</v>
      </c>
      <c r="N29" s="8">
        <v>13</v>
      </c>
      <c r="O29" s="8">
        <v>13</v>
      </c>
      <c r="P29" s="8">
        <v>4</v>
      </c>
      <c r="Q29" s="8">
        <v>6</v>
      </c>
      <c r="R29" s="8">
        <v>7</v>
      </c>
      <c r="S29" s="8">
        <v>4</v>
      </c>
      <c r="T29" s="8">
        <f t="shared" si="0"/>
        <v>80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6" customFormat="1" ht="12.75" customHeight="1" x14ac:dyDescent="0.3">
      <c r="A30" s="17" t="s">
        <v>87</v>
      </c>
      <c r="B30" s="19" t="s">
        <v>110</v>
      </c>
      <c r="C30" s="16" t="s">
        <v>63</v>
      </c>
      <c r="D30" s="39"/>
      <c r="E30" s="22">
        <v>1863315</v>
      </c>
      <c r="F30" s="22">
        <v>750000</v>
      </c>
      <c r="G30" s="25" t="s">
        <v>130</v>
      </c>
      <c r="H30" s="26" t="s">
        <v>120</v>
      </c>
      <c r="I30" s="26" t="s">
        <v>127</v>
      </c>
      <c r="J30" s="12" t="s">
        <v>122</v>
      </c>
      <c r="K30" s="12" t="s">
        <v>136</v>
      </c>
      <c r="L30" s="12" t="s">
        <v>120</v>
      </c>
      <c r="M30" s="8">
        <v>40</v>
      </c>
      <c r="N30" s="8">
        <v>13</v>
      </c>
      <c r="O30" s="8">
        <v>14</v>
      </c>
      <c r="P30" s="8">
        <v>5</v>
      </c>
      <c r="Q30" s="8">
        <v>9</v>
      </c>
      <c r="R30" s="8">
        <v>9</v>
      </c>
      <c r="S30" s="8">
        <v>4</v>
      </c>
      <c r="T30" s="8">
        <f t="shared" si="0"/>
        <v>94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6" customFormat="1" ht="12.75" customHeight="1" x14ac:dyDescent="0.3">
      <c r="A31" s="17" t="s">
        <v>88</v>
      </c>
      <c r="B31" s="19" t="s">
        <v>111</v>
      </c>
      <c r="C31" s="16" t="s">
        <v>64</v>
      </c>
      <c r="D31" s="39"/>
      <c r="E31" s="22">
        <v>2444000</v>
      </c>
      <c r="F31" s="22">
        <v>800000</v>
      </c>
      <c r="G31" s="24" t="s">
        <v>128</v>
      </c>
      <c r="H31" s="26" t="s">
        <v>122</v>
      </c>
      <c r="I31" s="26" t="s">
        <v>151</v>
      </c>
      <c r="J31" s="12" t="s">
        <v>122</v>
      </c>
      <c r="K31" s="12" t="s">
        <v>149</v>
      </c>
      <c r="L31" s="12" t="s">
        <v>122</v>
      </c>
      <c r="M31" s="8">
        <v>26</v>
      </c>
      <c r="N31" s="8">
        <v>12</v>
      </c>
      <c r="O31" s="8">
        <v>11</v>
      </c>
      <c r="P31" s="8">
        <v>4</v>
      </c>
      <c r="Q31" s="8">
        <v>8</v>
      </c>
      <c r="R31" s="8">
        <v>7</v>
      </c>
      <c r="S31" s="8">
        <v>3</v>
      </c>
      <c r="T31" s="8">
        <f t="shared" si="0"/>
        <v>71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6" customFormat="1" ht="12.75" customHeight="1" x14ac:dyDescent="0.3">
      <c r="A32" s="17" t="s">
        <v>89</v>
      </c>
      <c r="B32" s="19" t="s">
        <v>112</v>
      </c>
      <c r="C32" s="16" t="s">
        <v>65</v>
      </c>
      <c r="D32" s="40" t="s">
        <v>156</v>
      </c>
      <c r="E32" s="22">
        <v>815750</v>
      </c>
      <c r="F32" s="22">
        <v>555000</v>
      </c>
      <c r="G32" s="24" t="s">
        <v>147</v>
      </c>
      <c r="H32" s="26" t="s">
        <v>122</v>
      </c>
      <c r="I32" s="26" t="s">
        <v>133</v>
      </c>
      <c r="J32" s="12" t="s">
        <v>122</v>
      </c>
      <c r="K32" s="12" t="s">
        <v>135</v>
      </c>
      <c r="L32" s="12" t="s">
        <v>122</v>
      </c>
      <c r="M32" s="8">
        <v>24</v>
      </c>
      <c r="N32" s="8">
        <v>10</v>
      </c>
      <c r="O32" s="8">
        <v>12</v>
      </c>
      <c r="P32" s="8">
        <v>4</v>
      </c>
      <c r="Q32" s="8">
        <v>9</v>
      </c>
      <c r="R32" s="8">
        <v>8</v>
      </c>
      <c r="S32" s="8">
        <v>3</v>
      </c>
      <c r="T32" s="8">
        <f t="shared" si="0"/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6" customFormat="1" ht="12.75" customHeight="1" x14ac:dyDescent="0.3">
      <c r="A33" s="17" t="s">
        <v>90</v>
      </c>
      <c r="B33" s="19" t="s">
        <v>113</v>
      </c>
      <c r="C33" s="16" t="s">
        <v>66</v>
      </c>
      <c r="D33" s="40" t="s">
        <v>156</v>
      </c>
      <c r="E33" s="22">
        <v>1538000</v>
      </c>
      <c r="F33" s="22">
        <v>729000</v>
      </c>
      <c r="G33" s="25" t="s">
        <v>119</v>
      </c>
      <c r="H33" s="26" t="s">
        <v>120</v>
      </c>
      <c r="I33" s="26" t="s">
        <v>121</v>
      </c>
      <c r="J33" s="12" t="s">
        <v>120</v>
      </c>
      <c r="K33" s="12" t="s">
        <v>149</v>
      </c>
      <c r="L33" s="12" t="s">
        <v>120</v>
      </c>
      <c r="M33" s="8">
        <v>15</v>
      </c>
      <c r="N33" s="8">
        <v>10</v>
      </c>
      <c r="O33" s="8">
        <v>11</v>
      </c>
      <c r="P33" s="8">
        <v>4</v>
      </c>
      <c r="Q33" s="8">
        <v>7</v>
      </c>
      <c r="R33" s="8">
        <v>8</v>
      </c>
      <c r="S33" s="8">
        <v>4</v>
      </c>
      <c r="T33" s="8">
        <f t="shared" si="0"/>
        <v>59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6" customFormat="1" ht="12.6" x14ac:dyDescent="0.3">
      <c r="A34" s="17" t="s">
        <v>91</v>
      </c>
      <c r="B34" s="19" t="s">
        <v>114</v>
      </c>
      <c r="C34" s="16" t="s">
        <v>67</v>
      </c>
      <c r="D34" s="39"/>
      <c r="E34" s="22">
        <v>1479920</v>
      </c>
      <c r="F34" s="22">
        <v>600000</v>
      </c>
      <c r="G34" s="25" t="s">
        <v>129</v>
      </c>
      <c r="H34" s="26" t="s">
        <v>120</v>
      </c>
      <c r="I34" s="26" t="s">
        <v>141</v>
      </c>
      <c r="J34" s="12" t="s">
        <v>120</v>
      </c>
      <c r="K34" s="12" t="s">
        <v>144</v>
      </c>
      <c r="L34" s="12" t="s">
        <v>120</v>
      </c>
      <c r="M34" s="8">
        <v>9</v>
      </c>
      <c r="N34" s="8">
        <v>7</v>
      </c>
      <c r="O34" s="8">
        <v>7</v>
      </c>
      <c r="P34" s="8">
        <v>3</v>
      </c>
      <c r="Q34" s="8">
        <v>6</v>
      </c>
      <c r="R34" s="8">
        <v>4</v>
      </c>
      <c r="S34" s="8">
        <v>2</v>
      </c>
      <c r="T34" s="8">
        <f t="shared" si="0"/>
        <v>38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6" customFormat="1" ht="12.75" customHeight="1" x14ac:dyDescent="0.3">
      <c r="A35" s="17" t="s">
        <v>92</v>
      </c>
      <c r="B35" s="19" t="s">
        <v>115</v>
      </c>
      <c r="C35" s="16" t="s">
        <v>68</v>
      </c>
      <c r="D35" s="39"/>
      <c r="E35" s="22">
        <v>2835417</v>
      </c>
      <c r="F35" s="22">
        <v>1400000</v>
      </c>
      <c r="G35" s="25" t="s">
        <v>127</v>
      </c>
      <c r="H35" s="26" t="s">
        <v>122</v>
      </c>
      <c r="I35" s="26" t="s">
        <v>148</v>
      </c>
      <c r="J35" s="12" t="s">
        <v>122</v>
      </c>
      <c r="K35" s="12" t="s">
        <v>135</v>
      </c>
      <c r="L35" s="12" t="s">
        <v>122</v>
      </c>
      <c r="M35" s="8">
        <v>30</v>
      </c>
      <c r="N35" s="8">
        <v>12</v>
      </c>
      <c r="O35" s="8">
        <v>12</v>
      </c>
      <c r="P35" s="8">
        <v>3</v>
      </c>
      <c r="Q35" s="8">
        <v>9</v>
      </c>
      <c r="R35" s="8">
        <v>10</v>
      </c>
      <c r="S35" s="8">
        <v>4</v>
      </c>
      <c r="T35" s="8">
        <f t="shared" si="0"/>
        <v>80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6" customFormat="1" ht="12.75" customHeight="1" x14ac:dyDescent="0.3">
      <c r="A36" s="17" t="s">
        <v>93</v>
      </c>
      <c r="B36" s="19" t="s">
        <v>112</v>
      </c>
      <c r="C36" s="16" t="s">
        <v>69</v>
      </c>
      <c r="D36" s="39"/>
      <c r="E36" s="22">
        <v>1015000</v>
      </c>
      <c r="F36" s="22">
        <v>250000</v>
      </c>
      <c r="G36" s="25" t="s">
        <v>140</v>
      </c>
      <c r="H36" s="26" t="s">
        <v>122</v>
      </c>
      <c r="I36" s="26" t="s">
        <v>152</v>
      </c>
      <c r="J36" s="12" t="s">
        <v>122</v>
      </c>
      <c r="K36" s="12" t="s">
        <v>126</v>
      </c>
      <c r="L36" s="12" t="s">
        <v>122</v>
      </c>
      <c r="M36" s="8">
        <v>20</v>
      </c>
      <c r="N36" s="8">
        <v>11</v>
      </c>
      <c r="O36" s="8">
        <v>11</v>
      </c>
      <c r="P36" s="8">
        <v>4</v>
      </c>
      <c r="Q36" s="8">
        <v>9</v>
      </c>
      <c r="R36" s="8">
        <v>8</v>
      </c>
      <c r="S36" s="8">
        <v>3</v>
      </c>
      <c r="T36" s="8">
        <f t="shared" si="0"/>
        <v>66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6" customFormat="1" ht="12.75" customHeight="1" x14ac:dyDescent="0.3">
      <c r="A37" s="17" t="s">
        <v>94</v>
      </c>
      <c r="B37" s="19" t="s">
        <v>116</v>
      </c>
      <c r="C37" s="16" t="s">
        <v>70</v>
      </c>
      <c r="D37" s="40" t="s">
        <v>156</v>
      </c>
      <c r="E37" s="22">
        <v>1207250</v>
      </c>
      <c r="F37" s="22">
        <v>826250</v>
      </c>
      <c r="G37" s="24" t="s">
        <v>150</v>
      </c>
      <c r="H37" s="26" t="s">
        <v>120</v>
      </c>
      <c r="I37" s="26" t="s">
        <v>130</v>
      </c>
      <c r="J37" s="12" t="s">
        <v>120</v>
      </c>
      <c r="K37" s="12" t="s">
        <v>132</v>
      </c>
      <c r="L37" s="12" t="s">
        <v>122</v>
      </c>
      <c r="M37" s="8">
        <v>27</v>
      </c>
      <c r="N37" s="8">
        <v>12</v>
      </c>
      <c r="O37" s="8">
        <v>10</v>
      </c>
      <c r="P37" s="8">
        <v>4</v>
      </c>
      <c r="Q37" s="8">
        <v>8</v>
      </c>
      <c r="R37" s="8">
        <v>8</v>
      </c>
      <c r="S37" s="8">
        <v>4</v>
      </c>
      <c r="T37" s="8">
        <f t="shared" si="0"/>
        <v>73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6" customFormat="1" ht="12.75" customHeight="1" x14ac:dyDescent="0.3">
      <c r="A38" s="17" t="s">
        <v>95</v>
      </c>
      <c r="B38" s="19" t="s">
        <v>117</v>
      </c>
      <c r="C38" s="16" t="s">
        <v>71</v>
      </c>
      <c r="D38" s="39"/>
      <c r="E38" s="22">
        <v>1665000</v>
      </c>
      <c r="F38" s="22">
        <v>700000</v>
      </c>
      <c r="G38" s="25" t="s">
        <v>121</v>
      </c>
      <c r="H38" s="26" t="s">
        <v>122</v>
      </c>
      <c r="I38" s="26" t="s">
        <v>128</v>
      </c>
      <c r="J38" s="12" t="s">
        <v>122</v>
      </c>
      <c r="K38" s="12" t="s">
        <v>137</v>
      </c>
      <c r="L38" s="12" t="s">
        <v>122</v>
      </c>
      <c r="M38" s="8">
        <v>27</v>
      </c>
      <c r="N38" s="8">
        <v>13</v>
      </c>
      <c r="O38" s="8">
        <v>14</v>
      </c>
      <c r="P38" s="8">
        <v>5</v>
      </c>
      <c r="Q38" s="8">
        <v>8</v>
      </c>
      <c r="R38" s="8">
        <v>9</v>
      </c>
      <c r="S38" s="8">
        <v>4</v>
      </c>
      <c r="T38" s="8">
        <f t="shared" si="0"/>
        <v>80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6" customFormat="1" ht="12.75" customHeight="1" x14ac:dyDescent="0.3">
      <c r="A39" s="18" t="s">
        <v>96</v>
      </c>
      <c r="B39" s="20" t="s">
        <v>118</v>
      </c>
      <c r="C39" s="21" t="s">
        <v>72</v>
      </c>
      <c r="D39" s="41" t="s">
        <v>156</v>
      </c>
      <c r="E39" s="23">
        <v>1726000</v>
      </c>
      <c r="F39" s="23">
        <v>500000</v>
      </c>
      <c r="G39" s="24" t="s">
        <v>145</v>
      </c>
      <c r="H39" s="26" t="s">
        <v>120</v>
      </c>
      <c r="I39" s="26" t="s">
        <v>125</v>
      </c>
      <c r="J39" s="12" t="s">
        <v>120</v>
      </c>
      <c r="K39" s="12" t="s">
        <v>142</v>
      </c>
      <c r="L39" s="12" t="s">
        <v>120</v>
      </c>
      <c r="M39" s="8">
        <v>15</v>
      </c>
      <c r="N39" s="8">
        <v>9</v>
      </c>
      <c r="O39" s="8">
        <v>8</v>
      </c>
      <c r="P39" s="8">
        <v>3</v>
      </c>
      <c r="Q39" s="8">
        <v>3</v>
      </c>
      <c r="R39" s="8">
        <v>4</v>
      </c>
      <c r="S39" s="8">
        <v>2</v>
      </c>
      <c r="T39" s="8">
        <f t="shared" si="0"/>
        <v>44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ht="12.6" x14ac:dyDescent="0.3">
      <c r="E40" s="27">
        <f>SUM(E16:E39)</f>
        <v>37289103</v>
      </c>
      <c r="F40" s="27">
        <f>SUM(F16:F39)</f>
        <v>16074350</v>
      </c>
      <c r="G40" s="14"/>
    </row>
    <row r="41" spans="1:84" x14ac:dyDescent="0.3">
      <c r="F41" s="14"/>
      <c r="G41" s="14"/>
      <c r="H41" s="14"/>
      <c r="I41" s="14"/>
    </row>
    <row r="43" spans="1:84" x14ac:dyDescent="0.3">
      <c r="J43" s="2" t="s">
        <v>131</v>
      </c>
    </row>
  </sheetData>
  <mergeCells count="21">
    <mergeCell ref="A13:A15"/>
    <mergeCell ref="B13:B15"/>
    <mergeCell ref="C13:C15"/>
    <mergeCell ref="E13:E15"/>
    <mergeCell ref="F13:F15"/>
    <mergeCell ref="O13:O14"/>
    <mergeCell ref="E3:L3"/>
    <mergeCell ref="E4:L4"/>
    <mergeCell ref="E5:L5"/>
    <mergeCell ref="E6:L6"/>
    <mergeCell ref="E9:L9"/>
    <mergeCell ref="G13:H14"/>
    <mergeCell ref="I13:J14"/>
    <mergeCell ref="K13:L14"/>
    <mergeCell ref="M13:M14"/>
    <mergeCell ref="N13:N14"/>
    <mergeCell ref="P13:P14"/>
    <mergeCell ref="Q13:Q14"/>
    <mergeCell ref="R13:R14"/>
    <mergeCell ref="S13:S14"/>
    <mergeCell ref="T13:T14"/>
  </mergeCells>
  <dataValidations count="4">
    <dataValidation type="decimal" operator="lessThanOrEqual" allowBlank="1" showInputMessage="1" showErrorMessage="1" error="max. 40" sqref="M16:M39" xr:uid="{D49B7135-4DD2-41A4-A4C5-514DC79825FF}">
      <formula1>40</formula1>
    </dataValidation>
    <dataValidation type="decimal" operator="lessThanOrEqual" allowBlank="1" showInputMessage="1" showErrorMessage="1" error="max. 15" sqref="N16:O39" xr:uid="{A9F0EE84-FB82-42CE-B623-AB6DD410380E}">
      <formula1>15</formula1>
    </dataValidation>
    <dataValidation type="decimal" operator="lessThanOrEqual" allowBlank="1" showInputMessage="1" showErrorMessage="1" error="max. 10" sqref="Q16:R39" xr:uid="{73354F04-EF79-4BE8-ABCB-406F9601DD44}">
      <formula1>10</formula1>
    </dataValidation>
    <dataValidation type="decimal" operator="lessThanOrEqual" allowBlank="1" showInputMessage="1" showErrorMessage="1" error="max. 5" sqref="S16:S39 P16:P39" xr:uid="{AD6E0271-5595-4265-987D-954BF99E20C7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906F-5199-4560-BE8E-42A111999607}">
  <dimension ref="A1:CF43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5.44140625" style="2" customWidth="1"/>
    <col min="5" max="5" width="15.5546875" style="2" customWidth="1"/>
    <col min="6" max="6" width="15" style="2" customWidth="1"/>
    <col min="7" max="7" width="17.109375" style="2" customWidth="1"/>
    <col min="8" max="8" width="5.77734375" style="3" customWidth="1"/>
    <col min="9" max="9" width="16.6640625" style="3" customWidth="1"/>
    <col min="10" max="10" width="5.77734375" style="2" customWidth="1"/>
    <col min="11" max="11" width="16.77734375" style="2" customWidth="1"/>
    <col min="12" max="12" width="5.77734375" style="2" customWidth="1"/>
    <col min="13" max="13" width="9.6640625" style="2" customWidth="1"/>
    <col min="14" max="20" width="9.33203125" style="2" customWidth="1"/>
    <col min="21" max="16384" width="9.109375" style="2"/>
  </cols>
  <sheetData>
    <row r="1" spans="1:84" ht="38.25" customHeight="1" x14ac:dyDescent="0.3">
      <c r="A1" s="1" t="s">
        <v>39</v>
      </c>
    </row>
    <row r="2" spans="1:84" ht="14.4" x14ac:dyDescent="0.3">
      <c r="A2" s="4" t="s">
        <v>38</v>
      </c>
      <c r="E2" s="4" t="s">
        <v>26</v>
      </c>
    </row>
    <row r="3" spans="1:84" ht="14.4" x14ac:dyDescent="0.3">
      <c r="A3" s="4" t="s">
        <v>40</v>
      </c>
      <c r="E3" s="80" t="s">
        <v>44</v>
      </c>
      <c r="F3" s="80"/>
      <c r="G3" s="80"/>
      <c r="H3" s="80"/>
      <c r="I3" s="80"/>
      <c r="J3" s="80"/>
      <c r="K3" s="80"/>
      <c r="L3" s="80"/>
    </row>
    <row r="4" spans="1:84" ht="25.8" customHeight="1" x14ac:dyDescent="0.3">
      <c r="A4" s="4" t="s">
        <v>41</v>
      </c>
      <c r="E4" s="80" t="s">
        <v>45</v>
      </c>
      <c r="F4" s="80"/>
      <c r="G4" s="80"/>
      <c r="H4" s="80"/>
      <c r="I4" s="80"/>
      <c r="J4" s="80"/>
      <c r="K4" s="80"/>
      <c r="L4" s="80"/>
    </row>
    <row r="5" spans="1:84" ht="25.2" customHeight="1" x14ac:dyDescent="0.3">
      <c r="A5" s="4"/>
      <c r="E5" s="80" t="s">
        <v>46</v>
      </c>
      <c r="F5" s="80"/>
      <c r="G5" s="80"/>
      <c r="H5" s="80"/>
      <c r="I5" s="80"/>
      <c r="J5" s="80"/>
      <c r="K5" s="80"/>
      <c r="L5" s="80"/>
    </row>
    <row r="6" spans="1:84" ht="12.6" x14ac:dyDescent="0.3">
      <c r="A6" s="4" t="s">
        <v>42</v>
      </c>
      <c r="E6" s="80" t="s">
        <v>47</v>
      </c>
      <c r="F6" s="80"/>
      <c r="G6" s="80"/>
      <c r="H6" s="80"/>
      <c r="I6" s="80"/>
      <c r="J6" s="80"/>
      <c r="K6" s="80"/>
      <c r="L6" s="80"/>
    </row>
    <row r="7" spans="1:84" ht="14.4" x14ac:dyDescent="0.3">
      <c r="A7" s="4" t="s">
        <v>43</v>
      </c>
      <c r="H7" s="2"/>
      <c r="I7" s="2"/>
    </row>
    <row r="8" spans="1:84" ht="12.6" x14ac:dyDescent="0.3">
      <c r="A8" s="4" t="s">
        <v>25</v>
      </c>
      <c r="E8" s="4" t="s">
        <v>27</v>
      </c>
    </row>
    <row r="9" spans="1:84" ht="38.4" customHeight="1" x14ac:dyDescent="0.3">
      <c r="A9" s="15" t="s">
        <v>37</v>
      </c>
      <c r="E9" s="80" t="s">
        <v>48</v>
      </c>
      <c r="F9" s="80"/>
      <c r="G9" s="80"/>
      <c r="H9" s="80"/>
      <c r="I9" s="80"/>
      <c r="J9" s="80"/>
      <c r="K9" s="80"/>
      <c r="L9" s="80"/>
    </row>
    <row r="10" spans="1:84" ht="12.6" customHeight="1" x14ac:dyDescent="0.3">
      <c r="A10" s="15"/>
      <c r="E10" s="42"/>
      <c r="F10" s="42"/>
      <c r="G10" s="42"/>
      <c r="H10" s="42"/>
      <c r="I10" s="42"/>
      <c r="J10" s="42"/>
      <c r="K10" s="42"/>
      <c r="L10" s="42"/>
    </row>
    <row r="11" spans="1:84" ht="12.6" customHeight="1" x14ac:dyDescent="0.3">
      <c r="A11" s="15"/>
      <c r="E11" s="2" t="s">
        <v>157</v>
      </c>
      <c r="F11" s="42"/>
      <c r="G11" s="42"/>
      <c r="H11" s="42"/>
      <c r="I11" s="42"/>
      <c r="J11" s="42"/>
      <c r="K11" s="42"/>
      <c r="L11" s="42"/>
    </row>
    <row r="12" spans="1:84" ht="12.6" customHeight="1" x14ac:dyDescent="0.3">
      <c r="A12" s="4"/>
    </row>
    <row r="13" spans="1:84" ht="26.4" customHeight="1" x14ac:dyDescent="0.3">
      <c r="A13" s="78" t="s">
        <v>0</v>
      </c>
      <c r="B13" s="78" t="s">
        <v>1</v>
      </c>
      <c r="C13" s="78" t="s">
        <v>20</v>
      </c>
      <c r="D13" s="43" t="s">
        <v>155</v>
      </c>
      <c r="E13" s="78" t="s">
        <v>13</v>
      </c>
      <c r="F13" s="84" t="s">
        <v>2</v>
      </c>
      <c r="G13" s="78" t="s">
        <v>34</v>
      </c>
      <c r="H13" s="78"/>
      <c r="I13" s="78" t="s">
        <v>35</v>
      </c>
      <c r="J13" s="78"/>
      <c r="K13" s="78" t="s">
        <v>36</v>
      </c>
      <c r="L13" s="78"/>
      <c r="M13" s="78" t="s">
        <v>16</v>
      </c>
      <c r="N13" s="78" t="s">
        <v>14</v>
      </c>
      <c r="O13" s="78" t="s">
        <v>17</v>
      </c>
      <c r="P13" s="78" t="s">
        <v>31</v>
      </c>
      <c r="Q13" s="78" t="s">
        <v>32</v>
      </c>
      <c r="R13" s="78" t="s">
        <v>33</v>
      </c>
      <c r="S13" s="78" t="s">
        <v>3</v>
      </c>
      <c r="T13" s="78" t="s">
        <v>4</v>
      </c>
    </row>
    <row r="14" spans="1:84" ht="59.4" customHeight="1" x14ac:dyDescent="0.3">
      <c r="A14" s="83"/>
      <c r="B14" s="83"/>
      <c r="C14" s="83"/>
      <c r="D14" s="44"/>
      <c r="E14" s="83"/>
      <c r="F14" s="85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  <row r="15" spans="1:84" ht="28.8" customHeight="1" x14ac:dyDescent="0.3">
      <c r="A15" s="79"/>
      <c r="B15" s="79"/>
      <c r="C15" s="83"/>
      <c r="D15" s="44"/>
      <c r="E15" s="83"/>
      <c r="F15" s="85"/>
      <c r="G15" s="5" t="s">
        <v>28</v>
      </c>
      <c r="H15" s="45" t="s">
        <v>29</v>
      </c>
      <c r="I15" s="45" t="s">
        <v>28</v>
      </c>
      <c r="J15" s="45" t="s">
        <v>29</v>
      </c>
      <c r="K15" s="45" t="s">
        <v>28</v>
      </c>
      <c r="L15" s="45" t="s">
        <v>29</v>
      </c>
      <c r="M15" s="45" t="s">
        <v>30</v>
      </c>
      <c r="N15" s="45" t="s">
        <v>22</v>
      </c>
      <c r="O15" s="45" t="s">
        <v>22</v>
      </c>
      <c r="P15" s="45" t="s">
        <v>23</v>
      </c>
      <c r="Q15" s="45" t="s">
        <v>24</v>
      </c>
      <c r="R15" s="45" t="s">
        <v>24</v>
      </c>
      <c r="S15" s="45" t="s">
        <v>23</v>
      </c>
      <c r="T15" s="45"/>
    </row>
    <row r="16" spans="1:84" s="6" customFormat="1" ht="12.75" customHeight="1" x14ac:dyDescent="0.3">
      <c r="A16" s="17" t="s">
        <v>73</v>
      </c>
      <c r="B16" s="19" t="s">
        <v>97</v>
      </c>
      <c r="C16" s="16" t="s">
        <v>49</v>
      </c>
      <c r="D16" s="39"/>
      <c r="E16" s="22">
        <v>1414895</v>
      </c>
      <c r="F16" s="22">
        <v>680000</v>
      </c>
      <c r="G16" s="32" t="s">
        <v>125</v>
      </c>
      <c r="H16" s="33" t="s">
        <v>122</v>
      </c>
      <c r="I16" s="33" t="s">
        <v>147</v>
      </c>
      <c r="J16" s="34" t="s">
        <v>122</v>
      </c>
      <c r="K16" s="34" t="s">
        <v>137</v>
      </c>
      <c r="L16" s="34" t="s">
        <v>122</v>
      </c>
      <c r="M16" s="8">
        <v>35</v>
      </c>
      <c r="N16" s="8">
        <v>12</v>
      </c>
      <c r="O16" s="8">
        <v>13</v>
      </c>
      <c r="P16" s="8">
        <v>4</v>
      </c>
      <c r="Q16" s="8">
        <v>9</v>
      </c>
      <c r="R16" s="8">
        <v>8</v>
      </c>
      <c r="S16" s="8">
        <v>5</v>
      </c>
      <c r="T16" s="8">
        <f>SUM(M16:S16)</f>
        <v>86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6" customFormat="1" ht="12.75" customHeight="1" x14ac:dyDescent="0.3">
      <c r="A17" s="17" t="s">
        <v>74</v>
      </c>
      <c r="B17" s="19" t="s">
        <v>97</v>
      </c>
      <c r="C17" s="16" t="s">
        <v>50</v>
      </c>
      <c r="D17" s="40" t="s">
        <v>156</v>
      </c>
      <c r="E17" s="22">
        <v>1390745</v>
      </c>
      <c r="F17" s="22">
        <v>650000</v>
      </c>
      <c r="G17" s="25" t="s">
        <v>151</v>
      </c>
      <c r="H17" s="26" t="s">
        <v>122</v>
      </c>
      <c r="I17" s="26" t="s">
        <v>127</v>
      </c>
      <c r="J17" s="12" t="s">
        <v>122</v>
      </c>
      <c r="K17" s="12" t="s">
        <v>142</v>
      </c>
      <c r="L17" s="12" t="s">
        <v>122</v>
      </c>
      <c r="M17" s="8">
        <v>33</v>
      </c>
      <c r="N17" s="8">
        <v>11</v>
      </c>
      <c r="O17" s="8">
        <v>12</v>
      </c>
      <c r="P17" s="8">
        <v>5</v>
      </c>
      <c r="Q17" s="8">
        <v>8</v>
      </c>
      <c r="R17" s="8">
        <v>8</v>
      </c>
      <c r="S17" s="8">
        <v>5</v>
      </c>
      <c r="T17" s="8">
        <f t="shared" ref="T17:T39" si="0">SUM(M17:S17)</f>
        <v>82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6" customFormat="1" ht="12.75" customHeight="1" x14ac:dyDescent="0.3">
      <c r="A18" s="17" t="s">
        <v>75</v>
      </c>
      <c r="B18" s="19" t="s">
        <v>98</v>
      </c>
      <c r="C18" s="16" t="s">
        <v>51</v>
      </c>
      <c r="D18" s="40" t="s">
        <v>156</v>
      </c>
      <c r="E18" s="22">
        <v>2745700</v>
      </c>
      <c r="F18" s="22">
        <v>700000</v>
      </c>
      <c r="G18" s="25" t="s">
        <v>148</v>
      </c>
      <c r="H18" s="26" t="s">
        <v>122</v>
      </c>
      <c r="I18" s="26" t="s">
        <v>124</v>
      </c>
      <c r="J18" s="12" t="s">
        <v>122</v>
      </c>
      <c r="K18" s="12" t="s">
        <v>138</v>
      </c>
      <c r="L18" s="12" t="s">
        <v>122</v>
      </c>
      <c r="M18" s="8">
        <v>20</v>
      </c>
      <c r="N18" s="8">
        <v>11</v>
      </c>
      <c r="O18" s="8">
        <v>8</v>
      </c>
      <c r="P18" s="8">
        <v>5</v>
      </c>
      <c r="Q18" s="8">
        <v>9</v>
      </c>
      <c r="R18" s="8">
        <v>9</v>
      </c>
      <c r="S18" s="8">
        <v>5</v>
      </c>
      <c r="T18" s="8">
        <f t="shared" si="0"/>
        <v>67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6" customFormat="1" ht="12.75" customHeight="1" x14ac:dyDescent="0.3">
      <c r="A19" s="17" t="s">
        <v>76</v>
      </c>
      <c r="B19" s="19" t="s">
        <v>99</v>
      </c>
      <c r="C19" s="16" t="s">
        <v>52</v>
      </c>
      <c r="D19" s="39"/>
      <c r="E19" s="22">
        <v>923000</v>
      </c>
      <c r="F19" s="22">
        <v>500000</v>
      </c>
      <c r="G19" s="24" t="s">
        <v>146</v>
      </c>
      <c r="H19" s="26" t="s">
        <v>120</v>
      </c>
      <c r="I19" s="26" t="s">
        <v>141</v>
      </c>
      <c r="J19" s="12" t="s">
        <v>122</v>
      </c>
      <c r="K19" s="12" t="s">
        <v>136</v>
      </c>
      <c r="L19" s="12" t="s">
        <v>122</v>
      </c>
      <c r="M19" s="8">
        <v>23</v>
      </c>
      <c r="N19" s="8">
        <v>11</v>
      </c>
      <c r="O19" s="8">
        <v>12</v>
      </c>
      <c r="P19" s="8">
        <v>4</v>
      </c>
      <c r="Q19" s="8">
        <v>8</v>
      </c>
      <c r="R19" s="8">
        <v>7</v>
      </c>
      <c r="S19" s="8">
        <v>4</v>
      </c>
      <c r="T19" s="8">
        <f t="shared" si="0"/>
        <v>69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6" customFormat="1" ht="12.75" customHeight="1" x14ac:dyDescent="0.3">
      <c r="A20" s="17" t="s">
        <v>77</v>
      </c>
      <c r="B20" s="19" t="s">
        <v>100</v>
      </c>
      <c r="C20" s="16" t="s">
        <v>53</v>
      </c>
      <c r="D20" s="40" t="s">
        <v>156</v>
      </c>
      <c r="E20" s="22">
        <v>1686725</v>
      </c>
      <c r="F20" s="22">
        <v>490000</v>
      </c>
      <c r="G20" s="25" t="s">
        <v>125</v>
      </c>
      <c r="H20" s="26" t="s">
        <v>120</v>
      </c>
      <c r="I20" s="26" t="s">
        <v>154</v>
      </c>
      <c r="J20" s="12" t="s">
        <v>122</v>
      </c>
      <c r="K20" s="12" t="s">
        <v>149</v>
      </c>
      <c r="L20" s="12" t="s">
        <v>120</v>
      </c>
      <c r="M20" s="8">
        <v>21</v>
      </c>
      <c r="N20" s="8">
        <v>10</v>
      </c>
      <c r="O20" s="8">
        <v>10</v>
      </c>
      <c r="P20" s="8">
        <v>4</v>
      </c>
      <c r="Q20" s="8">
        <v>7</v>
      </c>
      <c r="R20" s="8">
        <v>6</v>
      </c>
      <c r="S20" s="8">
        <v>3</v>
      </c>
      <c r="T20" s="8">
        <f t="shared" si="0"/>
        <v>61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6" customFormat="1" ht="12.6" x14ac:dyDescent="0.3">
      <c r="A21" s="17" t="s">
        <v>78</v>
      </c>
      <c r="B21" s="19" t="s">
        <v>101</v>
      </c>
      <c r="C21" s="16" t="s">
        <v>54</v>
      </c>
      <c r="D21" s="39"/>
      <c r="E21" s="22">
        <v>1317450</v>
      </c>
      <c r="F21" s="22">
        <v>650000</v>
      </c>
      <c r="G21" s="24" t="s">
        <v>133</v>
      </c>
      <c r="H21" s="26" t="s">
        <v>122</v>
      </c>
      <c r="I21" s="26" t="s">
        <v>129</v>
      </c>
      <c r="J21" s="12" t="s">
        <v>120</v>
      </c>
      <c r="K21" s="12" t="s">
        <v>135</v>
      </c>
      <c r="L21" s="12" t="s">
        <v>120</v>
      </c>
      <c r="M21" s="8">
        <v>25</v>
      </c>
      <c r="N21" s="8">
        <v>11</v>
      </c>
      <c r="O21" s="8">
        <v>11</v>
      </c>
      <c r="P21" s="8">
        <v>4</v>
      </c>
      <c r="Q21" s="8">
        <v>7</v>
      </c>
      <c r="R21" s="8">
        <v>7</v>
      </c>
      <c r="S21" s="8">
        <v>4</v>
      </c>
      <c r="T21" s="8">
        <f t="shared" si="0"/>
        <v>69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6" customFormat="1" ht="12.75" customHeight="1" x14ac:dyDescent="0.3">
      <c r="A22" s="17" t="s">
        <v>79</v>
      </c>
      <c r="B22" s="19" t="s">
        <v>102</v>
      </c>
      <c r="C22" s="16" t="s">
        <v>55</v>
      </c>
      <c r="D22" s="39"/>
      <c r="E22" s="22">
        <v>2000436</v>
      </c>
      <c r="F22" s="22">
        <v>500000</v>
      </c>
      <c r="G22" s="25" t="s">
        <v>152</v>
      </c>
      <c r="H22" s="26" t="s">
        <v>120</v>
      </c>
      <c r="I22" s="26" t="s">
        <v>150</v>
      </c>
      <c r="J22" s="12" t="s">
        <v>122</v>
      </c>
      <c r="K22" s="12" t="s">
        <v>138</v>
      </c>
      <c r="L22" s="12" t="s">
        <v>120</v>
      </c>
      <c r="M22" s="8">
        <v>22</v>
      </c>
      <c r="N22" s="8">
        <v>10</v>
      </c>
      <c r="O22" s="8">
        <v>10</v>
      </c>
      <c r="P22" s="8">
        <v>3</v>
      </c>
      <c r="Q22" s="8">
        <v>6</v>
      </c>
      <c r="R22" s="8">
        <v>6</v>
      </c>
      <c r="S22" s="8">
        <v>3</v>
      </c>
      <c r="T22" s="8">
        <f t="shared" si="0"/>
        <v>60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6" customFormat="1" ht="12.75" customHeight="1" x14ac:dyDescent="0.3">
      <c r="A23" s="17" t="s">
        <v>80</v>
      </c>
      <c r="B23" s="19" t="s">
        <v>103</v>
      </c>
      <c r="C23" s="16" t="s">
        <v>56</v>
      </c>
      <c r="D23" s="39"/>
      <c r="E23" s="22">
        <v>1831500</v>
      </c>
      <c r="F23" s="22">
        <v>750000</v>
      </c>
      <c r="G23" s="25" t="s">
        <v>141</v>
      </c>
      <c r="H23" s="26" t="s">
        <v>122</v>
      </c>
      <c r="I23" s="26" t="s">
        <v>143</v>
      </c>
      <c r="J23" s="12" t="s">
        <v>122</v>
      </c>
      <c r="K23" s="12" t="s">
        <v>144</v>
      </c>
      <c r="L23" s="12" t="s">
        <v>122</v>
      </c>
      <c r="M23" s="8">
        <v>27</v>
      </c>
      <c r="N23" s="8">
        <v>14</v>
      </c>
      <c r="O23" s="8">
        <v>12</v>
      </c>
      <c r="P23" s="8">
        <v>5</v>
      </c>
      <c r="Q23" s="8">
        <v>9</v>
      </c>
      <c r="R23" s="8">
        <v>9</v>
      </c>
      <c r="S23" s="8">
        <v>5</v>
      </c>
      <c r="T23" s="8">
        <f t="shared" si="0"/>
        <v>81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6" customFormat="1" ht="13.5" customHeight="1" x14ac:dyDescent="0.3">
      <c r="A24" s="17" t="s">
        <v>81</v>
      </c>
      <c r="B24" s="19" t="s">
        <v>104</v>
      </c>
      <c r="C24" s="16" t="s">
        <v>57</v>
      </c>
      <c r="D24" s="39"/>
      <c r="E24" s="22">
        <v>1057000</v>
      </c>
      <c r="F24" s="22">
        <v>721000</v>
      </c>
      <c r="G24" s="25" t="s">
        <v>154</v>
      </c>
      <c r="H24" s="26" t="s">
        <v>122</v>
      </c>
      <c r="I24" s="26" t="s">
        <v>123</v>
      </c>
      <c r="J24" s="12" t="s">
        <v>122</v>
      </c>
      <c r="K24" s="12" t="s">
        <v>136</v>
      </c>
      <c r="L24" s="12" t="s">
        <v>120</v>
      </c>
      <c r="M24" s="8">
        <v>33</v>
      </c>
      <c r="N24" s="8">
        <v>13</v>
      </c>
      <c r="O24" s="8">
        <v>13</v>
      </c>
      <c r="P24" s="8">
        <v>4</v>
      </c>
      <c r="Q24" s="8">
        <v>7</v>
      </c>
      <c r="R24" s="8">
        <v>9</v>
      </c>
      <c r="S24" s="8">
        <v>2</v>
      </c>
      <c r="T24" s="8">
        <f t="shared" si="0"/>
        <v>81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6" customFormat="1" ht="12.75" customHeight="1" x14ac:dyDescent="0.3">
      <c r="A25" s="17" t="s">
        <v>82</v>
      </c>
      <c r="B25" s="19" t="s">
        <v>105</v>
      </c>
      <c r="C25" s="16" t="s">
        <v>58</v>
      </c>
      <c r="D25" s="39"/>
      <c r="E25" s="22">
        <v>1980000</v>
      </c>
      <c r="F25" s="22">
        <v>1200000</v>
      </c>
      <c r="G25" s="25" t="s">
        <v>139</v>
      </c>
      <c r="H25" s="26" t="s">
        <v>122</v>
      </c>
      <c r="I25" s="26" t="s">
        <v>140</v>
      </c>
      <c r="J25" s="12" t="s">
        <v>122</v>
      </c>
      <c r="K25" s="12" t="s">
        <v>126</v>
      </c>
      <c r="L25" s="12" t="s">
        <v>122</v>
      </c>
      <c r="M25" s="8">
        <v>37</v>
      </c>
      <c r="N25" s="8">
        <v>12</v>
      </c>
      <c r="O25" s="8">
        <v>14</v>
      </c>
      <c r="P25" s="8">
        <v>4</v>
      </c>
      <c r="Q25" s="8">
        <v>6</v>
      </c>
      <c r="R25" s="8">
        <v>7</v>
      </c>
      <c r="S25" s="8">
        <v>2</v>
      </c>
      <c r="T25" s="8">
        <f t="shared" si="0"/>
        <v>82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6" customFormat="1" ht="12.75" customHeight="1" x14ac:dyDescent="0.3">
      <c r="A26" s="17" t="s">
        <v>83</v>
      </c>
      <c r="B26" s="19" t="s">
        <v>106</v>
      </c>
      <c r="C26" s="16" t="s">
        <v>59</v>
      </c>
      <c r="D26" s="39"/>
      <c r="E26" s="22">
        <v>1241300</v>
      </c>
      <c r="F26" s="22">
        <v>600000</v>
      </c>
      <c r="G26" s="25" t="s">
        <v>134</v>
      </c>
      <c r="H26" s="26" t="s">
        <v>120</v>
      </c>
      <c r="I26" s="26" t="s">
        <v>145</v>
      </c>
      <c r="J26" s="12" t="s">
        <v>122</v>
      </c>
      <c r="K26" s="12" t="s">
        <v>132</v>
      </c>
      <c r="L26" s="12" t="s">
        <v>122</v>
      </c>
      <c r="M26" s="8">
        <v>27</v>
      </c>
      <c r="N26" s="8">
        <v>11</v>
      </c>
      <c r="O26" s="8">
        <v>11</v>
      </c>
      <c r="P26" s="8">
        <v>4</v>
      </c>
      <c r="Q26" s="8">
        <v>4</v>
      </c>
      <c r="R26" s="8">
        <v>5</v>
      </c>
      <c r="S26" s="8">
        <v>4</v>
      </c>
      <c r="T26" s="8">
        <f t="shared" si="0"/>
        <v>66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6" customFormat="1" ht="12.75" customHeight="1" x14ac:dyDescent="0.3">
      <c r="A27" s="17" t="s">
        <v>84</v>
      </c>
      <c r="B27" s="19" t="s">
        <v>107</v>
      </c>
      <c r="C27" s="16" t="s">
        <v>60</v>
      </c>
      <c r="D27" s="39"/>
      <c r="E27" s="22">
        <v>806200</v>
      </c>
      <c r="F27" s="22">
        <v>403100</v>
      </c>
      <c r="G27" s="24" t="s">
        <v>151</v>
      </c>
      <c r="H27" s="26" t="s">
        <v>120</v>
      </c>
      <c r="I27" s="26" t="s">
        <v>139</v>
      </c>
      <c r="J27" s="12" t="s">
        <v>120</v>
      </c>
      <c r="K27" s="12" t="s">
        <v>137</v>
      </c>
      <c r="L27" s="12" t="s">
        <v>122</v>
      </c>
      <c r="M27" s="8">
        <v>25</v>
      </c>
      <c r="N27" s="8">
        <v>11</v>
      </c>
      <c r="O27" s="8">
        <v>10</v>
      </c>
      <c r="P27" s="8">
        <v>4</v>
      </c>
      <c r="Q27" s="8">
        <v>6</v>
      </c>
      <c r="R27" s="8">
        <v>6</v>
      </c>
      <c r="S27" s="8">
        <v>4</v>
      </c>
      <c r="T27" s="8">
        <f t="shared" si="0"/>
        <v>66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6" customFormat="1" ht="12.75" customHeight="1" x14ac:dyDescent="0.3">
      <c r="A28" s="17" t="s">
        <v>85</v>
      </c>
      <c r="B28" s="19" t="s">
        <v>108</v>
      </c>
      <c r="C28" s="16" t="s">
        <v>61</v>
      </c>
      <c r="D28" s="40" t="s">
        <v>156</v>
      </c>
      <c r="E28" s="22">
        <v>1039500</v>
      </c>
      <c r="F28" s="22">
        <v>400000</v>
      </c>
      <c r="G28" s="25" t="s">
        <v>143</v>
      </c>
      <c r="H28" s="26" t="s">
        <v>122</v>
      </c>
      <c r="I28" s="26" t="s">
        <v>146</v>
      </c>
      <c r="J28" s="12" t="s">
        <v>122</v>
      </c>
      <c r="K28" s="12" t="s">
        <v>142</v>
      </c>
      <c r="L28" s="12" t="s">
        <v>122</v>
      </c>
      <c r="M28" s="8">
        <v>25</v>
      </c>
      <c r="N28" s="8">
        <v>12</v>
      </c>
      <c r="O28" s="8">
        <v>11</v>
      </c>
      <c r="P28" s="8">
        <v>4</v>
      </c>
      <c r="Q28" s="8">
        <v>10</v>
      </c>
      <c r="R28" s="8">
        <v>9</v>
      </c>
      <c r="S28" s="8">
        <v>5</v>
      </c>
      <c r="T28" s="8">
        <f t="shared" si="0"/>
        <v>76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6" customFormat="1" ht="12.6" x14ac:dyDescent="0.3">
      <c r="A29" s="17" t="s">
        <v>86</v>
      </c>
      <c r="B29" s="19" t="s">
        <v>109</v>
      </c>
      <c r="C29" s="16" t="s">
        <v>62</v>
      </c>
      <c r="D29" s="39"/>
      <c r="E29" s="22">
        <v>1265000</v>
      </c>
      <c r="F29" s="22">
        <v>720000</v>
      </c>
      <c r="G29" s="24" t="s">
        <v>148</v>
      </c>
      <c r="H29" s="26" t="s">
        <v>122</v>
      </c>
      <c r="I29" s="26" t="s">
        <v>147</v>
      </c>
      <c r="J29" s="12" t="s">
        <v>120</v>
      </c>
      <c r="K29" s="12" t="s">
        <v>138</v>
      </c>
      <c r="L29" s="12" t="s">
        <v>122</v>
      </c>
      <c r="M29" s="8">
        <v>35</v>
      </c>
      <c r="N29" s="8">
        <v>12</v>
      </c>
      <c r="O29" s="8">
        <v>12</v>
      </c>
      <c r="P29" s="8">
        <v>4</v>
      </c>
      <c r="Q29" s="8">
        <v>6</v>
      </c>
      <c r="R29" s="8">
        <v>7</v>
      </c>
      <c r="S29" s="8">
        <v>4</v>
      </c>
      <c r="T29" s="8">
        <f t="shared" si="0"/>
        <v>80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6" customFormat="1" ht="12.75" customHeight="1" x14ac:dyDescent="0.3">
      <c r="A30" s="17" t="s">
        <v>87</v>
      </c>
      <c r="B30" s="19" t="s">
        <v>110</v>
      </c>
      <c r="C30" s="16" t="s">
        <v>63</v>
      </c>
      <c r="D30" s="39"/>
      <c r="E30" s="22">
        <v>1863315</v>
      </c>
      <c r="F30" s="22">
        <v>750000</v>
      </c>
      <c r="G30" s="25" t="s">
        <v>130</v>
      </c>
      <c r="H30" s="26" t="s">
        <v>120</v>
      </c>
      <c r="I30" s="26" t="s">
        <v>127</v>
      </c>
      <c r="J30" s="12" t="s">
        <v>122</v>
      </c>
      <c r="K30" s="12" t="s">
        <v>136</v>
      </c>
      <c r="L30" s="12" t="s">
        <v>120</v>
      </c>
      <c r="M30" s="8">
        <v>33</v>
      </c>
      <c r="N30" s="8">
        <v>12</v>
      </c>
      <c r="O30" s="8">
        <v>11</v>
      </c>
      <c r="P30" s="8">
        <v>4</v>
      </c>
      <c r="Q30" s="8">
        <v>8</v>
      </c>
      <c r="R30" s="8">
        <v>9</v>
      </c>
      <c r="S30" s="8">
        <v>4</v>
      </c>
      <c r="T30" s="8">
        <f t="shared" si="0"/>
        <v>81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6" customFormat="1" ht="12.75" customHeight="1" x14ac:dyDescent="0.3">
      <c r="A31" s="17" t="s">
        <v>88</v>
      </c>
      <c r="B31" s="19" t="s">
        <v>111</v>
      </c>
      <c r="C31" s="16" t="s">
        <v>64</v>
      </c>
      <c r="D31" s="39"/>
      <c r="E31" s="22">
        <v>2444000</v>
      </c>
      <c r="F31" s="22">
        <v>800000</v>
      </c>
      <c r="G31" s="24" t="s">
        <v>128</v>
      </c>
      <c r="H31" s="26" t="s">
        <v>122</v>
      </c>
      <c r="I31" s="26" t="s">
        <v>151</v>
      </c>
      <c r="J31" s="12" t="s">
        <v>122</v>
      </c>
      <c r="K31" s="12" t="s">
        <v>149</v>
      </c>
      <c r="L31" s="12" t="s">
        <v>122</v>
      </c>
      <c r="M31" s="8">
        <v>28</v>
      </c>
      <c r="N31" s="8">
        <v>11</v>
      </c>
      <c r="O31" s="8">
        <v>11</v>
      </c>
      <c r="P31" s="8">
        <v>4</v>
      </c>
      <c r="Q31" s="8">
        <v>7</v>
      </c>
      <c r="R31" s="8">
        <v>8</v>
      </c>
      <c r="S31" s="8">
        <v>3</v>
      </c>
      <c r="T31" s="8">
        <f t="shared" si="0"/>
        <v>72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6" customFormat="1" ht="12.75" customHeight="1" x14ac:dyDescent="0.3">
      <c r="A32" s="17" t="s">
        <v>89</v>
      </c>
      <c r="B32" s="19" t="s">
        <v>112</v>
      </c>
      <c r="C32" s="16" t="s">
        <v>65</v>
      </c>
      <c r="D32" s="40" t="s">
        <v>156</v>
      </c>
      <c r="E32" s="22">
        <v>815750</v>
      </c>
      <c r="F32" s="22">
        <v>555000</v>
      </c>
      <c r="G32" s="24" t="s">
        <v>147</v>
      </c>
      <c r="H32" s="26" t="s">
        <v>122</v>
      </c>
      <c r="I32" s="26" t="s">
        <v>133</v>
      </c>
      <c r="J32" s="12" t="s">
        <v>122</v>
      </c>
      <c r="K32" s="12" t="s">
        <v>135</v>
      </c>
      <c r="L32" s="12" t="s">
        <v>122</v>
      </c>
      <c r="M32" s="8">
        <v>27</v>
      </c>
      <c r="N32" s="8">
        <v>9</v>
      </c>
      <c r="O32" s="8">
        <v>10</v>
      </c>
      <c r="P32" s="8">
        <v>4</v>
      </c>
      <c r="Q32" s="8">
        <v>8</v>
      </c>
      <c r="R32" s="8">
        <v>9</v>
      </c>
      <c r="S32" s="8">
        <v>4</v>
      </c>
      <c r="T32" s="8">
        <f t="shared" si="0"/>
        <v>71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6" customFormat="1" ht="12.75" customHeight="1" x14ac:dyDescent="0.3">
      <c r="A33" s="17" t="s">
        <v>90</v>
      </c>
      <c r="B33" s="19" t="s">
        <v>113</v>
      </c>
      <c r="C33" s="16" t="s">
        <v>66</v>
      </c>
      <c r="D33" s="40" t="s">
        <v>156</v>
      </c>
      <c r="E33" s="22">
        <v>1538000</v>
      </c>
      <c r="F33" s="22">
        <v>729000</v>
      </c>
      <c r="G33" s="25" t="s">
        <v>119</v>
      </c>
      <c r="H33" s="26" t="s">
        <v>120</v>
      </c>
      <c r="I33" s="26" t="s">
        <v>121</v>
      </c>
      <c r="J33" s="12" t="s">
        <v>120</v>
      </c>
      <c r="K33" s="12" t="s">
        <v>149</v>
      </c>
      <c r="L33" s="12" t="s">
        <v>120</v>
      </c>
      <c r="M33" s="8">
        <v>23</v>
      </c>
      <c r="N33" s="8">
        <v>10</v>
      </c>
      <c r="O33" s="8">
        <v>9</v>
      </c>
      <c r="P33" s="8">
        <v>4</v>
      </c>
      <c r="Q33" s="8">
        <v>7</v>
      </c>
      <c r="R33" s="8">
        <v>8</v>
      </c>
      <c r="S33" s="8">
        <v>4</v>
      </c>
      <c r="T33" s="8">
        <f t="shared" si="0"/>
        <v>65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6" customFormat="1" ht="12.6" x14ac:dyDescent="0.3">
      <c r="A34" s="17" t="s">
        <v>91</v>
      </c>
      <c r="B34" s="19" t="s">
        <v>114</v>
      </c>
      <c r="C34" s="16" t="s">
        <v>67</v>
      </c>
      <c r="D34" s="39"/>
      <c r="E34" s="22">
        <v>1479920</v>
      </c>
      <c r="F34" s="22">
        <v>600000</v>
      </c>
      <c r="G34" s="25" t="s">
        <v>129</v>
      </c>
      <c r="H34" s="26" t="s">
        <v>120</v>
      </c>
      <c r="I34" s="26" t="s">
        <v>141</v>
      </c>
      <c r="J34" s="12" t="s">
        <v>120</v>
      </c>
      <c r="K34" s="12" t="s">
        <v>144</v>
      </c>
      <c r="L34" s="12" t="s">
        <v>120</v>
      </c>
      <c r="M34" s="8">
        <v>15</v>
      </c>
      <c r="N34" s="8">
        <v>9</v>
      </c>
      <c r="O34" s="8">
        <v>7</v>
      </c>
      <c r="P34" s="8">
        <v>3</v>
      </c>
      <c r="Q34" s="8">
        <v>6</v>
      </c>
      <c r="R34" s="8">
        <v>5</v>
      </c>
      <c r="S34" s="8">
        <v>2</v>
      </c>
      <c r="T34" s="8">
        <f t="shared" si="0"/>
        <v>47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6" customFormat="1" ht="12.75" customHeight="1" x14ac:dyDescent="0.3">
      <c r="A35" s="17" t="s">
        <v>92</v>
      </c>
      <c r="B35" s="19" t="s">
        <v>115</v>
      </c>
      <c r="C35" s="16" t="s">
        <v>68</v>
      </c>
      <c r="D35" s="39"/>
      <c r="E35" s="22">
        <v>2835417</v>
      </c>
      <c r="F35" s="22">
        <v>1400000</v>
      </c>
      <c r="G35" s="25" t="s">
        <v>127</v>
      </c>
      <c r="H35" s="26" t="s">
        <v>122</v>
      </c>
      <c r="I35" s="26" t="s">
        <v>148</v>
      </c>
      <c r="J35" s="12" t="s">
        <v>122</v>
      </c>
      <c r="K35" s="12" t="s">
        <v>135</v>
      </c>
      <c r="L35" s="12" t="s">
        <v>122</v>
      </c>
      <c r="M35" s="8">
        <v>37</v>
      </c>
      <c r="N35" s="8">
        <v>12</v>
      </c>
      <c r="O35" s="8">
        <v>14</v>
      </c>
      <c r="P35" s="8">
        <v>4</v>
      </c>
      <c r="Q35" s="8">
        <v>8</v>
      </c>
      <c r="R35" s="8">
        <v>10</v>
      </c>
      <c r="S35" s="8">
        <v>4</v>
      </c>
      <c r="T35" s="8">
        <f t="shared" si="0"/>
        <v>89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6" customFormat="1" ht="12.75" customHeight="1" x14ac:dyDescent="0.3">
      <c r="A36" s="17" t="s">
        <v>93</v>
      </c>
      <c r="B36" s="19" t="s">
        <v>112</v>
      </c>
      <c r="C36" s="16" t="s">
        <v>69</v>
      </c>
      <c r="D36" s="39"/>
      <c r="E36" s="22">
        <v>1015000</v>
      </c>
      <c r="F36" s="22">
        <v>250000</v>
      </c>
      <c r="G36" s="25" t="s">
        <v>140</v>
      </c>
      <c r="H36" s="26" t="s">
        <v>122</v>
      </c>
      <c r="I36" s="26" t="s">
        <v>152</v>
      </c>
      <c r="J36" s="12" t="s">
        <v>122</v>
      </c>
      <c r="K36" s="12" t="s">
        <v>126</v>
      </c>
      <c r="L36" s="12" t="s">
        <v>122</v>
      </c>
      <c r="M36" s="8">
        <v>24</v>
      </c>
      <c r="N36" s="8">
        <v>10</v>
      </c>
      <c r="O36" s="8">
        <v>11</v>
      </c>
      <c r="P36" s="8">
        <v>4</v>
      </c>
      <c r="Q36" s="8">
        <v>8</v>
      </c>
      <c r="R36" s="8">
        <v>8</v>
      </c>
      <c r="S36" s="8">
        <v>4</v>
      </c>
      <c r="T36" s="8">
        <f t="shared" si="0"/>
        <v>69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6" customFormat="1" ht="12.75" customHeight="1" x14ac:dyDescent="0.3">
      <c r="A37" s="17" t="s">
        <v>94</v>
      </c>
      <c r="B37" s="19" t="s">
        <v>116</v>
      </c>
      <c r="C37" s="16" t="s">
        <v>70</v>
      </c>
      <c r="D37" s="40" t="s">
        <v>156</v>
      </c>
      <c r="E37" s="22">
        <v>1207250</v>
      </c>
      <c r="F37" s="22">
        <v>826250</v>
      </c>
      <c r="G37" s="24" t="s">
        <v>150</v>
      </c>
      <c r="H37" s="26" t="s">
        <v>120</v>
      </c>
      <c r="I37" s="26" t="s">
        <v>130</v>
      </c>
      <c r="J37" s="12" t="s">
        <v>120</v>
      </c>
      <c r="K37" s="12" t="s">
        <v>132</v>
      </c>
      <c r="L37" s="12" t="s">
        <v>122</v>
      </c>
      <c r="M37" s="8">
        <v>34</v>
      </c>
      <c r="N37" s="8">
        <v>12</v>
      </c>
      <c r="O37" s="8">
        <v>12</v>
      </c>
      <c r="P37" s="8">
        <v>4</v>
      </c>
      <c r="Q37" s="8">
        <v>8</v>
      </c>
      <c r="R37" s="8">
        <v>8</v>
      </c>
      <c r="S37" s="8">
        <v>4</v>
      </c>
      <c r="T37" s="8">
        <f t="shared" si="0"/>
        <v>82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6" customFormat="1" ht="12.75" customHeight="1" x14ac:dyDescent="0.3">
      <c r="A38" s="17" t="s">
        <v>95</v>
      </c>
      <c r="B38" s="19" t="s">
        <v>117</v>
      </c>
      <c r="C38" s="16" t="s">
        <v>71</v>
      </c>
      <c r="D38" s="39"/>
      <c r="E38" s="22">
        <v>1665000</v>
      </c>
      <c r="F38" s="22">
        <v>700000</v>
      </c>
      <c r="G38" s="25" t="s">
        <v>121</v>
      </c>
      <c r="H38" s="26" t="s">
        <v>122</v>
      </c>
      <c r="I38" s="26" t="s">
        <v>128</v>
      </c>
      <c r="J38" s="12" t="s">
        <v>122</v>
      </c>
      <c r="K38" s="12" t="s">
        <v>137</v>
      </c>
      <c r="L38" s="12" t="s">
        <v>122</v>
      </c>
      <c r="M38" s="8">
        <v>33</v>
      </c>
      <c r="N38" s="8">
        <v>13</v>
      </c>
      <c r="O38" s="8">
        <v>11</v>
      </c>
      <c r="P38" s="8">
        <v>4</v>
      </c>
      <c r="Q38" s="8">
        <v>8</v>
      </c>
      <c r="R38" s="8">
        <v>8</v>
      </c>
      <c r="S38" s="8">
        <v>4</v>
      </c>
      <c r="T38" s="8">
        <f t="shared" si="0"/>
        <v>81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6" customFormat="1" ht="12.75" customHeight="1" x14ac:dyDescent="0.3">
      <c r="A39" s="18" t="s">
        <v>96</v>
      </c>
      <c r="B39" s="20" t="s">
        <v>118</v>
      </c>
      <c r="C39" s="21" t="s">
        <v>72</v>
      </c>
      <c r="D39" s="41" t="s">
        <v>156</v>
      </c>
      <c r="E39" s="23">
        <v>1726000</v>
      </c>
      <c r="F39" s="23">
        <v>500000</v>
      </c>
      <c r="G39" s="24" t="s">
        <v>145</v>
      </c>
      <c r="H39" s="26" t="s">
        <v>120</v>
      </c>
      <c r="I39" s="26" t="s">
        <v>125</v>
      </c>
      <c r="J39" s="12" t="s">
        <v>120</v>
      </c>
      <c r="K39" s="12" t="s">
        <v>142</v>
      </c>
      <c r="L39" s="12" t="s">
        <v>120</v>
      </c>
      <c r="M39" s="8">
        <v>23</v>
      </c>
      <c r="N39" s="8">
        <v>7</v>
      </c>
      <c r="O39" s="8">
        <v>5</v>
      </c>
      <c r="P39" s="8">
        <v>3</v>
      </c>
      <c r="Q39" s="8">
        <v>6</v>
      </c>
      <c r="R39" s="8">
        <v>3</v>
      </c>
      <c r="S39" s="8">
        <v>2</v>
      </c>
      <c r="T39" s="8">
        <f t="shared" si="0"/>
        <v>49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ht="12.6" x14ac:dyDescent="0.3">
      <c r="E40" s="27">
        <f>SUM(E16:E39)</f>
        <v>37289103</v>
      </c>
      <c r="F40" s="27">
        <f>SUM(F16:F39)</f>
        <v>16074350</v>
      </c>
      <c r="G40" s="14"/>
    </row>
    <row r="41" spans="1:84" x14ac:dyDescent="0.3">
      <c r="F41" s="14"/>
      <c r="G41" s="14"/>
      <c r="H41" s="14"/>
      <c r="I41" s="14"/>
    </row>
    <row r="43" spans="1:84" x14ac:dyDescent="0.3">
      <c r="J43" s="2" t="s">
        <v>131</v>
      </c>
    </row>
  </sheetData>
  <mergeCells count="21">
    <mergeCell ref="A13:A15"/>
    <mergeCell ref="B13:B15"/>
    <mergeCell ref="C13:C15"/>
    <mergeCell ref="E13:E15"/>
    <mergeCell ref="F13:F15"/>
    <mergeCell ref="O13:O14"/>
    <mergeCell ref="E3:L3"/>
    <mergeCell ref="E4:L4"/>
    <mergeCell ref="E5:L5"/>
    <mergeCell ref="E6:L6"/>
    <mergeCell ref="E9:L9"/>
    <mergeCell ref="G13:H14"/>
    <mergeCell ref="I13:J14"/>
    <mergeCell ref="K13:L14"/>
    <mergeCell ref="M13:M14"/>
    <mergeCell ref="N13:N14"/>
    <mergeCell ref="P13:P14"/>
    <mergeCell ref="Q13:Q14"/>
    <mergeCell ref="R13:R14"/>
    <mergeCell ref="S13:S14"/>
    <mergeCell ref="T13:T14"/>
  </mergeCells>
  <dataValidations count="4">
    <dataValidation type="decimal" operator="lessThanOrEqual" allowBlank="1" showInputMessage="1" showErrorMessage="1" error="max. 40" sqref="M16:M39" xr:uid="{178B7FF6-91BA-4162-9980-CAE8AF7C9354}">
      <formula1>40</formula1>
    </dataValidation>
    <dataValidation type="decimal" operator="lessThanOrEqual" allowBlank="1" showInputMessage="1" showErrorMessage="1" error="max. 15" sqref="N16:O39" xr:uid="{1A90270A-1CD1-483E-B4DB-CB3940F99574}">
      <formula1>15</formula1>
    </dataValidation>
    <dataValidation type="decimal" operator="lessThanOrEqual" allowBlank="1" showInputMessage="1" showErrorMessage="1" error="max. 10" sqref="Q16:R39" xr:uid="{0DECC24A-FBA9-4473-84C9-BC177A719954}">
      <formula1>10</formula1>
    </dataValidation>
    <dataValidation type="decimal" operator="lessThanOrEqual" allowBlank="1" showInputMessage="1" showErrorMessage="1" error="max. 5" sqref="S16:S39 P16:P39" xr:uid="{95949164-F65D-40DC-8186-6E44885AB6DF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A02B-E0EE-4EBF-824F-700F24B05BF6}">
  <dimension ref="A1:CF43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5.44140625" style="2" customWidth="1"/>
    <col min="5" max="5" width="15.5546875" style="2" customWidth="1"/>
    <col min="6" max="6" width="15" style="2" customWidth="1"/>
    <col min="7" max="7" width="17.109375" style="2" customWidth="1"/>
    <col min="8" max="8" width="5.77734375" style="3" customWidth="1"/>
    <col min="9" max="9" width="16.6640625" style="3" customWidth="1"/>
    <col min="10" max="10" width="5.77734375" style="2" customWidth="1"/>
    <col min="11" max="11" width="16.77734375" style="2" customWidth="1"/>
    <col min="12" max="12" width="5.77734375" style="2" customWidth="1"/>
    <col min="13" max="13" width="9.6640625" style="2" customWidth="1"/>
    <col min="14" max="20" width="9.33203125" style="2" customWidth="1"/>
    <col min="21" max="16384" width="9.109375" style="2"/>
  </cols>
  <sheetData>
    <row r="1" spans="1:84" ht="38.25" customHeight="1" x14ac:dyDescent="0.3">
      <c r="A1" s="1" t="s">
        <v>39</v>
      </c>
    </row>
    <row r="2" spans="1:84" ht="14.4" x14ac:dyDescent="0.3">
      <c r="A2" s="4" t="s">
        <v>38</v>
      </c>
      <c r="E2" s="4" t="s">
        <v>26</v>
      </c>
    </row>
    <row r="3" spans="1:84" ht="14.4" x14ac:dyDescent="0.3">
      <c r="A3" s="4" t="s">
        <v>40</v>
      </c>
      <c r="E3" s="80" t="s">
        <v>44</v>
      </c>
      <c r="F3" s="80"/>
      <c r="G3" s="80"/>
      <c r="H3" s="80"/>
      <c r="I3" s="80"/>
      <c r="J3" s="80"/>
      <c r="K3" s="80"/>
      <c r="L3" s="80"/>
    </row>
    <row r="4" spans="1:84" ht="25.8" customHeight="1" x14ac:dyDescent="0.3">
      <c r="A4" s="4" t="s">
        <v>41</v>
      </c>
      <c r="E4" s="80" t="s">
        <v>45</v>
      </c>
      <c r="F4" s="80"/>
      <c r="G4" s="80"/>
      <c r="H4" s="80"/>
      <c r="I4" s="80"/>
      <c r="J4" s="80"/>
      <c r="K4" s="80"/>
      <c r="L4" s="80"/>
    </row>
    <row r="5" spans="1:84" ht="25.2" customHeight="1" x14ac:dyDescent="0.3">
      <c r="A5" s="4"/>
      <c r="E5" s="80" t="s">
        <v>46</v>
      </c>
      <c r="F5" s="80"/>
      <c r="G5" s="80"/>
      <c r="H5" s="80"/>
      <c r="I5" s="80"/>
      <c r="J5" s="80"/>
      <c r="K5" s="80"/>
      <c r="L5" s="80"/>
    </row>
    <row r="6" spans="1:84" ht="12.6" x14ac:dyDescent="0.3">
      <c r="A6" s="4" t="s">
        <v>42</v>
      </c>
      <c r="E6" s="80" t="s">
        <v>47</v>
      </c>
      <c r="F6" s="80"/>
      <c r="G6" s="80"/>
      <c r="H6" s="80"/>
      <c r="I6" s="80"/>
      <c r="J6" s="80"/>
      <c r="K6" s="80"/>
      <c r="L6" s="80"/>
    </row>
    <row r="7" spans="1:84" ht="14.4" x14ac:dyDescent="0.3">
      <c r="A7" s="4" t="s">
        <v>43</v>
      </c>
      <c r="H7" s="2"/>
      <c r="I7" s="2"/>
    </row>
    <row r="8" spans="1:84" ht="12.6" x14ac:dyDescent="0.3">
      <c r="A8" s="4" t="s">
        <v>25</v>
      </c>
      <c r="E8" s="4" t="s">
        <v>27</v>
      </c>
    </row>
    <row r="9" spans="1:84" ht="38.4" customHeight="1" x14ac:dyDescent="0.3">
      <c r="A9" s="15" t="s">
        <v>37</v>
      </c>
      <c r="E9" s="80" t="s">
        <v>48</v>
      </c>
      <c r="F9" s="80"/>
      <c r="G9" s="80"/>
      <c r="H9" s="80"/>
      <c r="I9" s="80"/>
      <c r="J9" s="80"/>
      <c r="K9" s="80"/>
      <c r="L9" s="80"/>
    </row>
    <row r="10" spans="1:84" ht="12.6" customHeight="1" x14ac:dyDescent="0.3">
      <c r="A10" s="15"/>
      <c r="E10" s="42"/>
      <c r="F10" s="42"/>
      <c r="G10" s="42"/>
      <c r="H10" s="42"/>
      <c r="I10" s="42"/>
      <c r="J10" s="42"/>
      <c r="K10" s="42"/>
      <c r="L10" s="42"/>
    </row>
    <row r="11" spans="1:84" ht="12.6" customHeight="1" x14ac:dyDescent="0.3">
      <c r="A11" s="15"/>
      <c r="E11" s="2" t="s">
        <v>157</v>
      </c>
      <c r="F11" s="42"/>
      <c r="G11" s="42"/>
      <c r="H11" s="42"/>
      <c r="I11" s="42"/>
      <c r="J11" s="42"/>
      <c r="K11" s="42"/>
      <c r="L11" s="42"/>
    </row>
    <row r="12" spans="1:84" ht="12.6" customHeight="1" x14ac:dyDescent="0.3">
      <c r="A12" s="4"/>
    </row>
    <row r="13" spans="1:84" ht="26.4" customHeight="1" x14ac:dyDescent="0.3">
      <c r="A13" s="78" t="s">
        <v>0</v>
      </c>
      <c r="B13" s="78" t="s">
        <v>1</v>
      </c>
      <c r="C13" s="78" t="s">
        <v>20</v>
      </c>
      <c r="D13" s="43" t="s">
        <v>155</v>
      </c>
      <c r="E13" s="78" t="s">
        <v>13</v>
      </c>
      <c r="F13" s="84" t="s">
        <v>2</v>
      </c>
      <c r="G13" s="78" t="s">
        <v>34</v>
      </c>
      <c r="H13" s="78"/>
      <c r="I13" s="78" t="s">
        <v>35</v>
      </c>
      <c r="J13" s="78"/>
      <c r="K13" s="78" t="s">
        <v>36</v>
      </c>
      <c r="L13" s="78"/>
      <c r="M13" s="78" t="s">
        <v>16</v>
      </c>
      <c r="N13" s="78" t="s">
        <v>14</v>
      </c>
      <c r="O13" s="78" t="s">
        <v>17</v>
      </c>
      <c r="P13" s="78" t="s">
        <v>31</v>
      </c>
      <c r="Q13" s="78" t="s">
        <v>32</v>
      </c>
      <c r="R13" s="78" t="s">
        <v>33</v>
      </c>
      <c r="S13" s="78" t="s">
        <v>3</v>
      </c>
      <c r="T13" s="78" t="s">
        <v>4</v>
      </c>
    </row>
    <row r="14" spans="1:84" ht="59.4" customHeight="1" x14ac:dyDescent="0.3">
      <c r="A14" s="83"/>
      <c r="B14" s="83"/>
      <c r="C14" s="83"/>
      <c r="D14" s="44"/>
      <c r="E14" s="83"/>
      <c r="F14" s="85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  <row r="15" spans="1:84" ht="28.8" customHeight="1" x14ac:dyDescent="0.3">
      <c r="A15" s="79"/>
      <c r="B15" s="79"/>
      <c r="C15" s="83"/>
      <c r="D15" s="44"/>
      <c r="E15" s="83"/>
      <c r="F15" s="85"/>
      <c r="G15" s="5" t="s">
        <v>28</v>
      </c>
      <c r="H15" s="45" t="s">
        <v>29</v>
      </c>
      <c r="I15" s="45" t="s">
        <v>28</v>
      </c>
      <c r="J15" s="45" t="s">
        <v>29</v>
      </c>
      <c r="K15" s="45" t="s">
        <v>28</v>
      </c>
      <c r="L15" s="45" t="s">
        <v>29</v>
      </c>
      <c r="M15" s="45" t="s">
        <v>30</v>
      </c>
      <c r="N15" s="45" t="s">
        <v>22</v>
      </c>
      <c r="O15" s="45" t="s">
        <v>22</v>
      </c>
      <c r="P15" s="45" t="s">
        <v>23</v>
      </c>
      <c r="Q15" s="45" t="s">
        <v>24</v>
      </c>
      <c r="R15" s="45" t="s">
        <v>24</v>
      </c>
      <c r="S15" s="45" t="s">
        <v>23</v>
      </c>
      <c r="T15" s="45"/>
    </row>
    <row r="16" spans="1:84" s="6" customFormat="1" ht="12.75" customHeight="1" x14ac:dyDescent="0.3">
      <c r="A16" s="17" t="s">
        <v>73</v>
      </c>
      <c r="B16" s="19" t="s">
        <v>97</v>
      </c>
      <c r="C16" s="16" t="s">
        <v>49</v>
      </c>
      <c r="D16" s="39"/>
      <c r="E16" s="22">
        <v>1414895</v>
      </c>
      <c r="F16" s="22">
        <v>680000</v>
      </c>
      <c r="G16" s="32" t="s">
        <v>125</v>
      </c>
      <c r="H16" s="33" t="s">
        <v>122</v>
      </c>
      <c r="I16" s="33" t="s">
        <v>147</v>
      </c>
      <c r="J16" s="34" t="s">
        <v>122</v>
      </c>
      <c r="K16" s="34" t="s">
        <v>137</v>
      </c>
      <c r="L16" s="34" t="s">
        <v>122</v>
      </c>
      <c r="M16" s="8">
        <v>32</v>
      </c>
      <c r="N16" s="8">
        <v>13</v>
      </c>
      <c r="O16" s="8">
        <v>12</v>
      </c>
      <c r="P16" s="8">
        <v>4</v>
      </c>
      <c r="Q16" s="8">
        <v>9</v>
      </c>
      <c r="R16" s="8">
        <v>7</v>
      </c>
      <c r="S16" s="8">
        <v>5</v>
      </c>
      <c r="T16" s="8">
        <f>SUM(M16:S16)</f>
        <v>82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6" customFormat="1" ht="12.75" customHeight="1" x14ac:dyDescent="0.3">
      <c r="A17" s="17" t="s">
        <v>74</v>
      </c>
      <c r="B17" s="19" t="s">
        <v>97</v>
      </c>
      <c r="C17" s="16" t="s">
        <v>50</v>
      </c>
      <c r="D17" s="40" t="s">
        <v>156</v>
      </c>
      <c r="E17" s="22">
        <v>1390745</v>
      </c>
      <c r="F17" s="22">
        <v>650000</v>
      </c>
      <c r="G17" s="25" t="s">
        <v>151</v>
      </c>
      <c r="H17" s="26" t="s">
        <v>122</v>
      </c>
      <c r="I17" s="26" t="s">
        <v>127</v>
      </c>
      <c r="J17" s="12" t="s">
        <v>122</v>
      </c>
      <c r="K17" s="12" t="s">
        <v>142</v>
      </c>
      <c r="L17" s="12" t="s">
        <v>122</v>
      </c>
      <c r="M17" s="8">
        <v>33</v>
      </c>
      <c r="N17" s="8">
        <v>12</v>
      </c>
      <c r="O17" s="8">
        <v>12</v>
      </c>
      <c r="P17" s="8">
        <v>5</v>
      </c>
      <c r="Q17" s="8">
        <v>7</v>
      </c>
      <c r="R17" s="8">
        <v>7</v>
      </c>
      <c r="S17" s="8">
        <v>5</v>
      </c>
      <c r="T17" s="8">
        <f t="shared" ref="T17:T39" si="0">SUM(M17:S17)</f>
        <v>81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6" customFormat="1" ht="12.75" customHeight="1" x14ac:dyDescent="0.3">
      <c r="A18" s="17" t="s">
        <v>75</v>
      </c>
      <c r="B18" s="19" t="s">
        <v>98</v>
      </c>
      <c r="C18" s="16" t="s">
        <v>51</v>
      </c>
      <c r="D18" s="40" t="s">
        <v>156</v>
      </c>
      <c r="E18" s="22">
        <v>2745700</v>
      </c>
      <c r="F18" s="22">
        <v>700000</v>
      </c>
      <c r="G18" s="25" t="s">
        <v>148</v>
      </c>
      <c r="H18" s="26" t="s">
        <v>122</v>
      </c>
      <c r="I18" s="26" t="s">
        <v>124</v>
      </c>
      <c r="J18" s="12" t="s">
        <v>122</v>
      </c>
      <c r="K18" s="12" t="s">
        <v>138</v>
      </c>
      <c r="L18" s="12" t="s">
        <v>122</v>
      </c>
      <c r="M18" s="8">
        <v>20</v>
      </c>
      <c r="N18" s="8">
        <v>10</v>
      </c>
      <c r="O18" s="8">
        <v>10</v>
      </c>
      <c r="P18" s="8">
        <v>5</v>
      </c>
      <c r="Q18" s="8">
        <v>10</v>
      </c>
      <c r="R18" s="8">
        <v>9</v>
      </c>
      <c r="S18" s="8">
        <v>4</v>
      </c>
      <c r="T18" s="8">
        <f t="shared" si="0"/>
        <v>68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6" customFormat="1" ht="12.75" customHeight="1" x14ac:dyDescent="0.3">
      <c r="A19" s="17" t="s">
        <v>76</v>
      </c>
      <c r="B19" s="19" t="s">
        <v>99</v>
      </c>
      <c r="C19" s="16" t="s">
        <v>52</v>
      </c>
      <c r="D19" s="39"/>
      <c r="E19" s="22">
        <v>923000</v>
      </c>
      <c r="F19" s="22">
        <v>500000</v>
      </c>
      <c r="G19" s="24" t="s">
        <v>146</v>
      </c>
      <c r="H19" s="26" t="s">
        <v>120</v>
      </c>
      <c r="I19" s="26" t="s">
        <v>141</v>
      </c>
      <c r="J19" s="12" t="s">
        <v>122</v>
      </c>
      <c r="K19" s="12" t="s">
        <v>136</v>
      </c>
      <c r="L19" s="12" t="s">
        <v>122</v>
      </c>
      <c r="M19" s="8">
        <v>23</v>
      </c>
      <c r="N19" s="8">
        <v>11</v>
      </c>
      <c r="O19" s="8">
        <v>8</v>
      </c>
      <c r="P19" s="8">
        <v>4</v>
      </c>
      <c r="Q19" s="8">
        <v>8</v>
      </c>
      <c r="R19" s="8">
        <v>7</v>
      </c>
      <c r="S19" s="8">
        <v>4</v>
      </c>
      <c r="T19" s="8">
        <f t="shared" si="0"/>
        <v>65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6" customFormat="1" ht="12.75" customHeight="1" x14ac:dyDescent="0.3">
      <c r="A20" s="17" t="s">
        <v>77</v>
      </c>
      <c r="B20" s="19" t="s">
        <v>100</v>
      </c>
      <c r="C20" s="16" t="s">
        <v>53</v>
      </c>
      <c r="D20" s="40" t="s">
        <v>156</v>
      </c>
      <c r="E20" s="22">
        <v>1686725</v>
      </c>
      <c r="F20" s="22">
        <v>490000</v>
      </c>
      <c r="G20" s="25" t="s">
        <v>125</v>
      </c>
      <c r="H20" s="26" t="s">
        <v>120</v>
      </c>
      <c r="I20" s="26" t="s">
        <v>154</v>
      </c>
      <c r="J20" s="12" t="s">
        <v>122</v>
      </c>
      <c r="K20" s="12" t="s">
        <v>149</v>
      </c>
      <c r="L20" s="12" t="s">
        <v>120</v>
      </c>
      <c r="M20" s="8">
        <v>20</v>
      </c>
      <c r="N20" s="8">
        <v>8</v>
      </c>
      <c r="O20" s="8">
        <v>5</v>
      </c>
      <c r="P20" s="8">
        <v>5</v>
      </c>
      <c r="Q20" s="8">
        <v>8</v>
      </c>
      <c r="R20" s="8">
        <v>6</v>
      </c>
      <c r="S20" s="8">
        <v>2</v>
      </c>
      <c r="T20" s="8">
        <f t="shared" si="0"/>
        <v>54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6" customFormat="1" ht="12.6" x14ac:dyDescent="0.3">
      <c r="A21" s="17" t="s">
        <v>78</v>
      </c>
      <c r="B21" s="19" t="s">
        <v>101</v>
      </c>
      <c r="C21" s="16" t="s">
        <v>54</v>
      </c>
      <c r="D21" s="39"/>
      <c r="E21" s="22">
        <v>1317450</v>
      </c>
      <c r="F21" s="22">
        <v>650000</v>
      </c>
      <c r="G21" s="24" t="s">
        <v>133</v>
      </c>
      <c r="H21" s="26" t="s">
        <v>122</v>
      </c>
      <c r="I21" s="26" t="s">
        <v>129</v>
      </c>
      <c r="J21" s="12" t="s">
        <v>120</v>
      </c>
      <c r="K21" s="12" t="s">
        <v>135</v>
      </c>
      <c r="L21" s="12" t="s">
        <v>120</v>
      </c>
      <c r="M21" s="8">
        <v>23</v>
      </c>
      <c r="N21" s="8">
        <v>12</v>
      </c>
      <c r="O21" s="8">
        <v>9</v>
      </c>
      <c r="P21" s="8">
        <v>4</v>
      </c>
      <c r="Q21" s="8">
        <v>7</v>
      </c>
      <c r="R21" s="8">
        <v>6</v>
      </c>
      <c r="S21" s="8">
        <v>4</v>
      </c>
      <c r="T21" s="8">
        <f t="shared" si="0"/>
        <v>65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6" customFormat="1" ht="12.75" customHeight="1" x14ac:dyDescent="0.3">
      <c r="A22" s="17" t="s">
        <v>79</v>
      </c>
      <c r="B22" s="19" t="s">
        <v>102</v>
      </c>
      <c r="C22" s="16" t="s">
        <v>55</v>
      </c>
      <c r="D22" s="39"/>
      <c r="E22" s="22">
        <v>2000436</v>
      </c>
      <c r="F22" s="22">
        <v>500000</v>
      </c>
      <c r="G22" s="25" t="s">
        <v>152</v>
      </c>
      <c r="H22" s="26" t="s">
        <v>120</v>
      </c>
      <c r="I22" s="26" t="s">
        <v>150</v>
      </c>
      <c r="J22" s="12" t="s">
        <v>122</v>
      </c>
      <c r="K22" s="12" t="s">
        <v>138</v>
      </c>
      <c r="L22" s="12" t="s">
        <v>120</v>
      </c>
      <c r="M22" s="8">
        <v>20</v>
      </c>
      <c r="N22" s="8">
        <v>7</v>
      </c>
      <c r="O22" s="8">
        <v>8</v>
      </c>
      <c r="P22" s="8">
        <v>3</v>
      </c>
      <c r="Q22" s="8">
        <v>6</v>
      </c>
      <c r="R22" s="8">
        <v>5</v>
      </c>
      <c r="S22" s="8">
        <v>4</v>
      </c>
      <c r="T22" s="8">
        <f t="shared" si="0"/>
        <v>53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6" customFormat="1" ht="12.75" customHeight="1" x14ac:dyDescent="0.3">
      <c r="A23" s="17" t="s">
        <v>80</v>
      </c>
      <c r="B23" s="19" t="s">
        <v>103</v>
      </c>
      <c r="C23" s="16" t="s">
        <v>56</v>
      </c>
      <c r="D23" s="39"/>
      <c r="E23" s="22">
        <v>1831500</v>
      </c>
      <c r="F23" s="22">
        <v>750000</v>
      </c>
      <c r="G23" s="25" t="s">
        <v>141</v>
      </c>
      <c r="H23" s="26" t="s">
        <v>122</v>
      </c>
      <c r="I23" s="26" t="s">
        <v>143</v>
      </c>
      <c r="J23" s="12" t="s">
        <v>122</v>
      </c>
      <c r="K23" s="12" t="s">
        <v>144</v>
      </c>
      <c r="L23" s="12" t="s">
        <v>122</v>
      </c>
      <c r="M23" s="8">
        <v>28</v>
      </c>
      <c r="N23" s="8">
        <v>12</v>
      </c>
      <c r="O23" s="8">
        <v>11</v>
      </c>
      <c r="P23" s="8">
        <v>5</v>
      </c>
      <c r="Q23" s="8">
        <v>9</v>
      </c>
      <c r="R23" s="8">
        <v>8</v>
      </c>
      <c r="S23" s="8">
        <v>5</v>
      </c>
      <c r="T23" s="8">
        <f t="shared" si="0"/>
        <v>78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6" customFormat="1" ht="13.5" customHeight="1" x14ac:dyDescent="0.3">
      <c r="A24" s="17" t="s">
        <v>81</v>
      </c>
      <c r="B24" s="19" t="s">
        <v>104</v>
      </c>
      <c r="C24" s="16" t="s">
        <v>57</v>
      </c>
      <c r="D24" s="39"/>
      <c r="E24" s="22">
        <v>1057000</v>
      </c>
      <c r="F24" s="22">
        <v>721000</v>
      </c>
      <c r="G24" s="25" t="s">
        <v>154</v>
      </c>
      <c r="H24" s="26" t="s">
        <v>122</v>
      </c>
      <c r="I24" s="26" t="s">
        <v>123</v>
      </c>
      <c r="J24" s="12" t="s">
        <v>122</v>
      </c>
      <c r="K24" s="12" t="s">
        <v>136</v>
      </c>
      <c r="L24" s="12" t="s">
        <v>120</v>
      </c>
      <c r="M24" s="8">
        <v>32</v>
      </c>
      <c r="N24" s="8">
        <v>10</v>
      </c>
      <c r="O24" s="8">
        <v>10</v>
      </c>
      <c r="P24" s="8">
        <v>4</v>
      </c>
      <c r="Q24" s="8">
        <v>8</v>
      </c>
      <c r="R24" s="8">
        <v>8</v>
      </c>
      <c r="S24" s="8">
        <v>2</v>
      </c>
      <c r="T24" s="8">
        <f t="shared" si="0"/>
        <v>74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6" customFormat="1" ht="12.75" customHeight="1" x14ac:dyDescent="0.3">
      <c r="A25" s="17" t="s">
        <v>82</v>
      </c>
      <c r="B25" s="19" t="s">
        <v>105</v>
      </c>
      <c r="C25" s="16" t="s">
        <v>58</v>
      </c>
      <c r="D25" s="39"/>
      <c r="E25" s="22">
        <v>1980000</v>
      </c>
      <c r="F25" s="22">
        <v>1200000</v>
      </c>
      <c r="G25" s="25" t="s">
        <v>139</v>
      </c>
      <c r="H25" s="26" t="s">
        <v>122</v>
      </c>
      <c r="I25" s="26" t="s">
        <v>140</v>
      </c>
      <c r="J25" s="12" t="s">
        <v>122</v>
      </c>
      <c r="K25" s="12" t="s">
        <v>126</v>
      </c>
      <c r="L25" s="12" t="s">
        <v>122</v>
      </c>
      <c r="M25" s="8">
        <v>35</v>
      </c>
      <c r="N25" s="8">
        <v>10</v>
      </c>
      <c r="O25" s="8">
        <v>13</v>
      </c>
      <c r="P25" s="8">
        <v>4</v>
      </c>
      <c r="Q25" s="8">
        <v>6</v>
      </c>
      <c r="R25" s="8">
        <v>6</v>
      </c>
      <c r="S25" s="8">
        <v>2</v>
      </c>
      <c r="T25" s="8">
        <f t="shared" si="0"/>
        <v>76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6" customFormat="1" ht="12.75" customHeight="1" x14ac:dyDescent="0.3">
      <c r="A26" s="17" t="s">
        <v>83</v>
      </c>
      <c r="B26" s="19" t="s">
        <v>106</v>
      </c>
      <c r="C26" s="16" t="s">
        <v>59</v>
      </c>
      <c r="D26" s="39"/>
      <c r="E26" s="22">
        <v>1241300</v>
      </c>
      <c r="F26" s="22">
        <v>600000</v>
      </c>
      <c r="G26" s="25" t="s">
        <v>134</v>
      </c>
      <c r="H26" s="26" t="s">
        <v>120</v>
      </c>
      <c r="I26" s="26" t="s">
        <v>145</v>
      </c>
      <c r="J26" s="12" t="s">
        <v>122</v>
      </c>
      <c r="K26" s="12" t="s">
        <v>132</v>
      </c>
      <c r="L26" s="12" t="s">
        <v>122</v>
      </c>
      <c r="M26" s="8">
        <v>30</v>
      </c>
      <c r="N26" s="8">
        <v>11</v>
      </c>
      <c r="O26" s="8">
        <v>11</v>
      </c>
      <c r="P26" s="8">
        <v>4</v>
      </c>
      <c r="Q26" s="8">
        <v>4</v>
      </c>
      <c r="R26" s="8">
        <v>6</v>
      </c>
      <c r="S26" s="8">
        <v>4</v>
      </c>
      <c r="T26" s="8">
        <f t="shared" si="0"/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6" customFormat="1" ht="12.75" customHeight="1" x14ac:dyDescent="0.3">
      <c r="A27" s="17" t="s">
        <v>84</v>
      </c>
      <c r="B27" s="19" t="s">
        <v>107</v>
      </c>
      <c r="C27" s="16" t="s">
        <v>60</v>
      </c>
      <c r="D27" s="39"/>
      <c r="E27" s="22">
        <v>806200</v>
      </c>
      <c r="F27" s="22">
        <v>403100</v>
      </c>
      <c r="G27" s="24" t="s">
        <v>151</v>
      </c>
      <c r="H27" s="26" t="s">
        <v>120</v>
      </c>
      <c r="I27" s="26" t="s">
        <v>139</v>
      </c>
      <c r="J27" s="12" t="s">
        <v>120</v>
      </c>
      <c r="K27" s="12" t="s">
        <v>137</v>
      </c>
      <c r="L27" s="12" t="s">
        <v>122</v>
      </c>
      <c r="M27" s="8">
        <v>23</v>
      </c>
      <c r="N27" s="8">
        <v>10</v>
      </c>
      <c r="O27" s="8">
        <v>9</v>
      </c>
      <c r="P27" s="8">
        <v>4</v>
      </c>
      <c r="Q27" s="8">
        <v>7</v>
      </c>
      <c r="R27" s="8">
        <v>5</v>
      </c>
      <c r="S27" s="8">
        <v>4</v>
      </c>
      <c r="T27" s="8">
        <f t="shared" si="0"/>
        <v>62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6" customFormat="1" ht="12.75" customHeight="1" x14ac:dyDescent="0.3">
      <c r="A28" s="17" t="s">
        <v>85</v>
      </c>
      <c r="B28" s="19" t="s">
        <v>108</v>
      </c>
      <c r="C28" s="16" t="s">
        <v>61</v>
      </c>
      <c r="D28" s="40" t="s">
        <v>156</v>
      </c>
      <c r="E28" s="22">
        <v>1039500</v>
      </c>
      <c r="F28" s="22">
        <v>400000</v>
      </c>
      <c r="G28" s="25" t="s">
        <v>143</v>
      </c>
      <c r="H28" s="26" t="s">
        <v>122</v>
      </c>
      <c r="I28" s="26" t="s">
        <v>146</v>
      </c>
      <c r="J28" s="12" t="s">
        <v>122</v>
      </c>
      <c r="K28" s="12" t="s">
        <v>142</v>
      </c>
      <c r="L28" s="12" t="s">
        <v>122</v>
      </c>
      <c r="M28" s="8">
        <v>30</v>
      </c>
      <c r="N28" s="8">
        <v>10</v>
      </c>
      <c r="O28" s="8">
        <v>12</v>
      </c>
      <c r="P28" s="8">
        <v>5</v>
      </c>
      <c r="Q28" s="8">
        <v>10</v>
      </c>
      <c r="R28" s="8">
        <v>9</v>
      </c>
      <c r="S28" s="8">
        <v>5</v>
      </c>
      <c r="T28" s="8">
        <f t="shared" si="0"/>
        <v>81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6" customFormat="1" ht="12.6" x14ac:dyDescent="0.3">
      <c r="A29" s="17" t="s">
        <v>86</v>
      </c>
      <c r="B29" s="19" t="s">
        <v>109</v>
      </c>
      <c r="C29" s="16" t="s">
        <v>62</v>
      </c>
      <c r="D29" s="39"/>
      <c r="E29" s="22">
        <v>1265000</v>
      </c>
      <c r="F29" s="22">
        <v>720000</v>
      </c>
      <c r="G29" s="24" t="s">
        <v>148</v>
      </c>
      <c r="H29" s="26" t="s">
        <v>122</v>
      </c>
      <c r="I29" s="26" t="s">
        <v>147</v>
      </c>
      <c r="J29" s="12" t="s">
        <v>120</v>
      </c>
      <c r="K29" s="12" t="s">
        <v>138</v>
      </c>
      <c r="L29" s="12" t="s">
        <v>122</v>
      </c>
      <c r="M29" s="8">
        <v>32</v>
      </c>
      <c r="N29" s="8">
        <v>13</v>
      </c>
      <c r="O29" s="8">
        <v>11</v>
      </c>
      <c r="P29" s="8">
        <v>4</v>
      </c>
      <c r="Q29" s="8">
        <v>6</v>
      </c>
      <c r="R29" s="8">
        <v>6</v>
      </c>
      <c r="S29" s="8">
        <v>4</v>
      </c>
      <c r="T29" s="8">
        <f t="shared" si="0"/>
        <v>76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6" customFormat="1" ht="12.75" customHeight="1" x14ac:dyDescent="0.3">
      <c r="A30" s="17" t="s">
        <v>87</v>
      </c>
      <c r="B30" s="19" t="s">
        <v>110</v>
      </c>
      <c r="C30" s="16" t="s">
        <v>63</v>
      </c>
      <c r="D30" s="39"/>
      <c r="E30" s="22">
        <v>1863315</v>
      </c>
      <c r="F30" s="22">
        <v>750000</v>
      </c>
      <c r="G30" s="25" t="s">
        <v>130</v>
      </c>
      <c r="H30" s="26" t="s">
        <v>120</v>
      </c>
      <c r="I30" s="26" t="s">
        <v>127</v>
      </c>
      <c r="J30" s="12" t="s">
        <v>122</v>
      </c>
      <c r="K30" s="12" t="s">
        <v>136</v>
      </c>
      <c r="L30" s="12" t="s">
        <v>120</v>
      </c>
      <c r="M30" s="8">
        <v>34</v>
      </c>
      <c r="N30" s="8">
        <v>11</v>
      </c>
      <c r="O30" s="8">
        <v>11</v>
      </c>
      <c r="P30" s="8">
        <v>4</v>
      </c>
      <c r="Q30" s="8">
        <v>8</v>
      </c>
      <c r="R30" s="8">
        <v>8</v>
      </c>
      <c r="S30" s="8">
        <v>4</v>
      </c>
      <c r="T30" s="8">
        <f t="shared" si="0"/>
        <v>80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6" customFormat="1" ht="12.75" customHeight="1" x14ac:dyDescent="0.3">
      <c r="A31" s="17" t="s">
        <v>88</v>
      </c>
      <c r="B31" s="19" t="s">
        <v>111</v>
      </c>
      <c r="C31" s="16" t="s">
        <v>64</v>
      </c>
      <c r="D31" s="39"/>
      <c r="E31" s="22">
        <v>2444000</v>
      </c>
      <c r="F31" s="22">
        <v>800000</v>
      </c>
      <c r="G31" s="24" t="s">
        <v>128</v>
      </c>
      <c r="H31" s="26" t="s">
        <v>122</v>
      </c>
      <c r="I31" s="26" t="s">
        <v>151</v>
      </c>
      <c r="J31" s="12" t="s">
        <v>122</v>
      </c>
      <c r="K31" s="12" t="s">
        <v>149</v>
      </c>
      <c r="L31" s="12" t="s">
        <v>122</v>
      </c>
      <c r="M31" s="8">
        <v>30</v>
      </c>
      <c r="N31" s="8">
        <v>10</v>
      </c>
      <c r="O31" s="8">
        <v>9</v>
      </c>
      <c r="P31" s="8">
        <v>4</v>
      </c>
      <c r="Q31" s="8">
        <v>8</v>
      </c>
      <c r="R31" s="8">
        <v>7</v>
      </c>
      <c r="S31" s="8">
        <v>3</v>
      </c>
      <c r="T31" s="8">
        <f t="shared" si="0"/>
        <v>71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6" customFormat="1" ht="12.75" customHeight="1" x14ac:dyDescent="0.3">
      <c r="A32" s="17" t="s">
        <v>89</v>
      </c>
      <c r="B32" s="19" t="s">
        <v>112</v>
      </c>
      <c r="C32" s="16" t="s">
        <v>65</v>
      </c>
      <c r="D32" s="40" t="s">
        <v>156</v>
      </c>
      <c r="E32" s="22">
        <v>815750</v>
      </c>
      <c r="F32" s="22">
        <v>555000</v>
      </c>
      <c r="G32" s="24" t="s">
        <v>147</v>
      </c>
      <c r="H32" s="26" t="s">
        <v>122</v>
      </c>
      <c r="I32" s="26" t="s">
        <v>133</v>
      </c>
      <c r="J32" s="12" t="s">
        <v>122</v>
      </c>
      <c r="K32" s="12" t="s">
        <v>135</v>
      </c>
      <c r="L32" s="12" t="s">
        <v>122</v>
      </c>
      <c r="M32" s="8">
        <v>30</v>
      </c>
      <c r="N32" s="8">
        <v>10</v>
      </c>
      <c r="O32" s="8">
        <v>8</v>
      </c>
      <c r="P32" s="8">
        <v>4</v>
      </c>
      <c r="Q32" s="8">
        <v>7</v>
      </c>
      <c r="R32" s="8">
        <v>7</v>
      </c>
      <c r="S32" s="8">
        <v>4</v>
      </c>
      <c r="T32" s="8">
        <f t="shared" si="0"/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6" customFormat="1" ht="12.75" customHeight="1" x14ac:dyDescent="0.3">
      <c r="A33" s="17" t="s">
        <v>90</v>
      </c>
      <c r="B33" s="19" t="s">
        <v>113</v>
      </c>
      <c r="C33" s="16" t="s">
        <v>66</v>
      </c>
      <c r="D33" s="40" t="s">
        <v>156</v>
      </c>
      <c r="E33" s="22">
        <v>1538000</v>
      </c>
      <c r="F33" s="22">
        <v>729000</v>
      </c>
      <c r="G33" s="25" t="s">
        <v>119</v>
      </c>
      <c r="H33" s="26" t="s">
        <v>120</v>
      </c>
      <c r="I33" s="26" t="s">
        <v>121</v>
      </c>
      <c r="J33" s="12" t="s">
        <v>120</v>
      </c>
      <c r="K33" s="12" t="s">
        <v>149</v>
      </c>
      <c r="L33" s="12" t="s">
        <v>120</v>
      </c>
      <c r="M33" s="8">
        <v>22</v>
      </c>
      <c r="N33" s="8">
        <v>10</v>
      </c>
      <c r="O33" s="8">
        <v>8</v>
      </c>
      <c r="P33" s="8">
        <v>4</v>
      </c>
      <c r="Q33" s="8">
        <v>6</v>
      </c>
      <c r="R33" s="8">
        <v>8</v>
      </c>
      <c r="S33" s="8">
        <v>3</v>
      </c>
      <c r="T33" s="8">
        <f t="shared" si="0"/>
        <v>61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6" customFormat="1" ht="12.6" x14ac:dyDescent="0.3">
      <c r="A34" s="17" t="s">
        <v>91</v>
      </c>
      <c r="B34" s="19" t="s">
        <v>114</v>
      </c>
      <c r="C34" s="16" t="s">
        <v>67</v>
      </c>
      <c r="D34" s="39"/>
      <c r="E34" s="22">
        <v>1479920</v>
      </c>
      <c r="F34" s="22">
        <v>600000</v>
      </c>
      <c r="G34" s="25" t="s">
        <v>129</v>
      </c>
      <c r="H34" s="26" t="s">
        <v>120</v>
      </c>
      <c r="I34" s="26" t="s">
        <v>141</v>
      </c>
      <c r="J34" s="12" t="s">
        <v>120</v>
      </c>
      <c r="K34" s="12" t="s">
        <v>144</v>
      </c>
      <c r="L34" s="12" t="s">
        <v>120</v>
      </c>
      <c r="M34" s="8">
        <v>17</v>
      </c>
      <c r="N34" s="8">
        <v>7</v>
      </c>
      <c r="O34" s="8">
        <v>3</v>
      </c>
      <c r="P34" s="8">
        <v>3</v>
      </c>
      <c r="Q34" s="8">
        <v>5</v>
      </c>
      <c r="R34" s="8">
        <v>4</v>
      </c>
      <c r="S34" s="8">
        <v>2</v>
      </c>
      <c r="T34" s="8">
        <f t="shared" si="0"/>
        <v>41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6" customFormat="1" ht="12.75" customHeight="1" x14ac:dyDescent="0.3">
      <c r="A35" s="17" t="s">
        <v>92</v>
      </c>
      <c r="B35" s="19" t="s">
        <v>115</v>
      </c>
      <c r="C35" s="16" t="s">
        <v>68</v>
      </c>
      <c r="D35" s="39"/>
      <c r="E35" s="22">
        <v>2835417</v>
      </c>
      <c r="F35" s="22">
        <v>1400000</v>
      </c>
      <c r="G35" s="25" t="s">
        <v>127</v>
      </c>
      <c r="H35" s="26" t="s">
        <v>122</v>
      </c>
      <c r="I35" s="26" t="s">
        <v>148</v>
      </c>
      <c r="J35" s="12" t="s">
        <v>122</v>
      </c>
      <c r="K35" s="12" t="s">
        <v>135</v>
      </c>
      <c r="L35" s="12" t="s">
        <v>122</v>
      </c>
      <c r="M35" s="8">
        <v>33</v>
      </c>
      <c r="N35" s="8">
        <v>11</v>
      </c>
      <c r="O35" s="8">
        <v>12</v>
      </c>
      <c r="P35" s="8">
        <v>2</v>
      </c>
      <c r="Q35" s="8">
        <v>9</v>
      </c>
      <c r="R35" s="8">
        <v>9</v>
      </c>
      <c r="S35" s="8">
        <v>4</v>
      </c>
      <c r="T35" s="8">
        <f t="shared" si="0"/>
        <v>80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6" customFormat="1" ht="12.75" customHeight="1" x14ac:dyDescent="0.3">
      <c r="A36" s="17" t="s">
        <v>93</v>
      </c>
      <c r="B36" s="19" t="s">
        <v>112</v>
      </c>
      <c r="C36" s="16" t="s">
        <v>69</v>
      </c>
      <c r="D36" s="39"/>
      <c r="E36" s="22">
        <v>1015000</v>
      </c>
      <c r="F36" s="22">
        <v>250000</v>
      </c>
      <c r="G36" s="25" t="s">
        <v>140</v>
      </c>
      <c r="H36" s="26" t="s">
        <v>122</v>
      </c>
      <c r="I36" s="26" t="s">
        <v>152</v>
      </c>
      <c r="J36" s="12" t="s">
        <v>122</v>
      </c>
      <c r="K36" s="12" t="s">
        <v>126</v>
      </c>
      <c r="L36" s="12" t="s">
        <v>122</v>
      </c>
      <c r="M36" s="8">
        <v>25</v>
      </c>
      <c r="N36" s="8">
        <v>10</v>
      </c>
      <c r="O36" s="8">
        <v>8</v>
      </c>
      <c r="P36" s="8">
        <v>4</v>
      </c>
      <c r="Q36" s="8">
        <v>8</v>
      </c>
      <c r="R36" s="8">
        <v>7</v>
      </c>
      <c r="S36" s="8">
        <v>4</v>
      </c>
      <c r="T36" s="8">
        <f t="shared" si="0"/>
        <v>66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6" customFormat="1" ht="12.75" customHeight="1" x14ac:dyDescent="0.3">
      <c r="A37" s="17" t="s">
        <v>94</v>
      </c>
      <c r="B37" s="19" t="s">
        <v>116</v>
      </c>
      <c r="C37" s="16" t="s">
        <v>70</v>
      </c>
      <c r="D37" s="40" t="s">
        <v>156</v>
      </c>
      <c r="E37" s="22">
        <v>1207250</v>
      </c>
      <c r="F37" s="22">
        <v>826250</v>
      </c>
      <c r="G37" s="24" t="s">
        <v>150</v>
      </c>
      <c r="H37" s="26" t="s">
        <v>120</v>
      </c>
      <c r="I37" s="26" t="s">
        <v>130</v>
      </c>
      <c r="J37" s="12" t="s">
        <v>120</v>
      </c>
      <c r="K37" s="12" t="s">
        <v>132</v>
      </c>
      <c r="L37" s="12" t="s">
        <v>122</v>
      </c>
      <c r="M37" s="8">
        <v>30</v>
      </c>
      <c r="N37" s="8">
        <v>11</v>
      </c>
      <c r="O37" s="8">
        <v>10</v>
      </c>
      <c r="P37" s="8">
        <v>4</v>
      </c>
      <c r="Q37" s="8">
        <v>8</v>
      </c>
      <c r="R37" s="8">
        <v>8</v>
      </c>
      <c r="S37" s="8">
        <v>4</v>
      </c>
      <c r="T37" s="8">
        <f t="shared" si="0"/>
        <v>75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6" customFormat="1" ht="12.75" customHeight="1" x14ac:dyDescent="0.3">
      <c r="A38" s="17" t="s">
        <v>95</v>
      </c>
      <c r="B38" s="19" t="s">
        <v>117</v>
      </c>
      <c r="C38" s="16" t="s">
        <v>71</v>
      </c>
      <c r="D38" s="39"/>
      <c r="E38" s="22">
        <v>1665000</v>
      </c>
      <c r="F38" s="22">
        <v>700000</v>
      </c>
      <c r="G38" s="25" t="s">
        <v>121</v>
      </c>
      <c r="H38" s="26" t="s">
        <v>122</v>
      </c>
      <c r="I38" s="26" t="s">
        <v>128</v>
      </c>
      <c r="J38" s="12" t="s">
        <v>122</v>
      </c>
      <c r="K38" s="12" t="s">
        <v>137</v>
      </c>
      <c r="L38" s="12" t="s">
        <v>122</v>
      </c>
      <c r="M38" s="8">
        <v>32</v>
      </c>
      <c r="N38" s="8">
        <v>12</v>
      </c>
      <c r="O38" s="8">
        <v>10</v>
      </c>
      <c r="P38" s="8">
        <v>5</v>
      </c>
      <c r="Q38" s="8">
        <v>8</v>
      </c>
      <c r="R38" s="8">
        <v>8</v>
      </c>
      <c r="S38" s="8">
        <v>4</v>
      </c>
      <c r="T38" s="8">
        <f t="shared" si="0"/>
        <v>79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6" customFormat="1" ht="12.75" customHeight="1" x14ac:dyDescent="0.3">
      <c r="A39" s="18" t="s">
        <v>96</v>
      </c>
      <c r="B39" s="20" t="s">
        <v>118</v>
      </c>
      <c r="C39" s="21" t="s">
        <v>72</v>
      </c>
      <c r="D39" s="41" t="s">
        <v>156</v>
      </c>
      <c r="E39" s="23">
        <v>1726000</v>
      </c>
      <c r="F39" s="23">
        <v>500000</v>
      </c>
      <c r="G39" s="24" t="s">
        <v>145</v>
      </c>
      <c r="H39" s="26" t="s">
        <v>120</v>
      </c>
      <c r="I39" s="26" t="s">
        <v>125</v>
      </c>
      <c r="J39" s="12" t="s">
        <v>120</v>
      </c>
      <c r="K39" s="12" t="s">
        <v>142</v>
      </c>
      <c r="L39" s="12" t="s">
        <v>120</v>
      </c>
      <c r="M39" s="8">
        <v>25</v>
      </c>
      <c r="N39" s="8">
        <v>9</v>
      </c>
      <c r="O39" s="8">
        <v>4</v>
      </c>
      <c r="P39" s="8">
        <v>3</v>
      </c>
      <c r="Q39" s="8">
        <v>3</v>
      </c>
      <c r="R39" s="8">
        <v>3</v>
      </c>
      <c r="S39" s="8">
        <v>2</v>
      </c>
      <c r="T39" s="8">
        <f t="shared" si="0"/>
        <v>49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ht="12.6" x14ac:dyDescent="0.3">
      <c r="E40" s="27">
        <f>SUM(E16:E39)</f>
        <v>37289103</v>
      </c>
      <c r="F40" s="27">
        <f>SUM(F16:F39)</f>
        <v>16074350</v>
      </c>
      <c r="G40" s="14"/>
    </row>
    <row r="41" spans="1:84" x14ac:dyDescent="0.3">
      <c r="F41" s="14"/>
      <c r="G41" s="14"/>
      <c r="H41" s="14"/>
      <c r="I41" s="14"/>
    </row>
    <row r="43" spans="1:84" x14ac:dyDescent="0.3">
      <c r="J43" s="2" t="s">
        <v>131</v>
      </c>
    </row>
  </sheetData>
  <mergeCells count="21">
    <mergeCell ref="A13:A15"/>
    <mergeCell ref="B13:B15"/>
    <mergeCell ref="C13:C15"/>
    <mergeCell ref="E13:E15"/>
    <mergeCell ref="F13:F15"/>
    <mergeCell ref="O13:O14"/>
    <mergeCell ref="E3:L3"/>
    <mergeCell ref="E4:L4"/>
    <mergeCell ref="E5:L5"/>
    <mergeCell ref="E6:L6"/>
    <mergeCell ref="E9:L9"/>
    <mergeCell ref="G13:H14"/>
    <mergeCell ref="I13:J14"/>
    <mergeCell ref="K13:L14"/>
    <mergeCell ref="M13:M14"/>
    <mergeCell ref="N13:N14"/>
    <mergeCell ref="P13:P14"/>
    <mergeCell ref="Q13:Q14"/>
    <mergeCell ref="R13:R14"/>
    <mergeCell ref="S13:S14"/>
    <mergeCell ref="T13:T14"/>
  </mergeCells>
  <dataValidations count="4">
    <dataValidation type="decimal" operator="lessThanOrEqual" allowBlank="1" showInputMessage="1" showErrorMessage="1" error="max. 40" sqref="M16:M39" xr:uid="{EBD87687-6094-4D8A-8B59-F6DDBB820D6B}">
      <formula1>40</formula1>
    </dataValidation>
    <dataValidation type="decimal" operator="lessThanOrEqual" allowBlank="1" showInputMessage="1" showErrorMessage="1" error="max. 15" sqref="N16:O39" xr:uid="{0BA8B114-885E-4E39-84E4-B54BCB8D1494}">
      <formula1>15</formula1>
    </dataValidation>
    <dataValidation type="decimal" operator="lessThanOrEqual" allowBlank="1" showInputMessage="1" showErrorMessage="1" error="max. 10" sqref="Q16:R39" xr:uid="{B5EF4C84-4E17-4F8D-9B8C-BDD2F14BE078}">
      <formula1>10</formula1>
    </dataValidation>
    <dataValidation type="decimal" operator="lessThanOrEqual" allowBlank="1" showInputMessage="1" showErrorMessage="1" error="max. 5" sqref="S16:S39 P16:P39" xr:uid="{E82446C4-2D8B-4871-8C5E-1EB5DCE1863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E713-7E64-4E45-B0C1-E7F0E91F0CCF}">
  <dimension ref="A1:CF43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5.44140625" style="2" customWidth="1"/>
    <col min="5" max="5" width="15.5546875" style="2" customWidth="1"/>
    <col min="6" max="6" width="15" style="2" customWidth="1"/>
    <col min="7" max="7" width="17.109375" style="2" customWidth="1"/>
    <col min="8" max="8" width="5.77734375" style="3" customWidth="1"/>
    <col min="9" max="9" width="16.6640625" style="3" customWidth="1"/>
    <col min="10" max="10" width="5.77734375" style="2" customWidth="1"/>
    <col min="11" max="11" width="16.77734375" style="2" customWidth="1"/>
    <col min="12" max="12" width="5.77734375" style="2" customWidth="1"/>
    <col min="13" max="13" width="9.6640625" style="2" customWidth="1"/>
    <col min="14" max="20" width="9.33203125" style="2" customWidth="1"/>
    <col min="21" max="16384" width="9.109375" style="2"/>
  </cols>
  <sheetData>
    <row r="1" spans="1:84" ht="38.25" customHeight="1" x14ac:dyDescent="0.3">
      <c r="A1" s="1" t="s">
        <v>39</v>
      </c>
    </row>
    <row r="2" spans="1:84" ht="14.4" x14ac:dyDescent="0.3">
      <c r="A2" s="4" t="s">
        <v>38</v>
      </c>
      <c r="E2" s="4" t="s">
        <v>26</v>
      </c>
    </row>
    <row r="3" spans="1:84" ht="14.4" x14ac:dyDescent="0.3">
      <c r="A3" s="4" t="s">
        <v>40</v>
      </c>
      <c r="E3" s="80" t="s">
        <v>44</v>
      </c>
      <c r="F3" s="80"/>
      <c r="G3" s="80"/>
      <c r="H3" s="80"/>
      <c r="I3" s="80"/>
      <c r="J3" s="80"/>
      <c r="K3" s="80"/>
      <c r="L3" s="80"/>
    </row>
    <row r="4" spans="1:84" ht="25.8" customHeight="1" x14ac:dyDescent="0.3">
      <c r="A4" s="4" t="s">
        <v>41</v>
      </c>
      <c r="E4" s="80" t="s">
        <v>45</v>
      </c>
      <c r="F4" s="80"/>
      <c r="G4" s="80"/>
      <c r="H4" s="80"/>
      <c r="I4" s="80"/>
      <c r="J4" s="80"/>
      <c r="K4" s="80"/>
      <c r="L4" s="80"/>
    </row>
    <row r="5" spans="1:84" ht="25.2" customHeight="1" x14ac:dyDescent="0.3">
      <c r="A5" s="4"/>
      <c r="E5" s="80" t="s">
        <v>46</v>
      </c>
      <c r="F5" s="80"/>
      <c r="G5" s="80"/>
      <c r="H5" s="80"/>
      <c r="I5" s="80"/>
      <c r="J5" s="80"/>
      <c r="K5" s="80"/>
      <c r="L5" s="80"/>
    </row>
    <row r="6" spans="1:84" ht="12.6" x14ac:dyDescent="0.3">
      <c r="A6" s="4" t="s">
        <v>42</v>
      </c>
      <c r="E6" s="80" t="s">
        <v>47</v>
      </c>
      <c r="F6" s="80"/>
      <c r="G6" s="80"/>
      <c r="H6" s="80"/>
      <c r="I6" s="80"/>
      <c r="J6" s="80"/>
      <c r="K6" s="80"/>
      <c r="L6" s="80"/>
    </row>
    <row r="7" spans="1:84" ht="14.4" x14ac:dyDescent="0.3">
      <c r="A7" s="4" t="s">
        <v>43</v>
      </c>
      <c r="H7" s="2"/>
      <c r="I7" s="2"/>
    </row>
    <row r="8" spans="1:84" ht="12.6" x14ac:dyDescent="0.3">
      <c r="A8" s="4" t="s">
        <v>25</v>
      </c>
      <c r="E8" s="4" t="s">
        <v>27</v>
      </c>
    </row>
    <row r="9" spans="1:84" ht="38.4" customHeight="1" x14ac:dyDescent="0.3">
      <c r="A9" s="15" t="s">
        <v>37</v>
      </c>
      <c r="E9" s="80" t="s">
        <v>48</v>
      </c>
      <c r="F9" s="80"/>
      <c r="G9" s="80"/>
      <c r="H9" s="80"/>
      <c r="I9" s="80"/>
      <c r="J9" s="80"/>
      <c r="K9" s="80"/>
      <c r="L9" s="80"/>
    </row>
    <row r="10" spans="1:84" ht="12.6" customHeight="1" x14ac:dyDescent="0.3">
      <c r="A10" s="15"/>
      <c r="E10" s="42"/>
      <c r="F10" s="42"/>
      <c r="G10" s="42"/>
      <c r="H10" s="42"/>
      <c r="I10" s="42"/>
      <c r="J10" s="42"/>
      <c r="K10" s="42"/>
      <c r="L10" s="42"/>
    </row>
    <row r="11" spans="1:84" ht="12.6" customHeight="1" x14ac:dyDescent="0.3">
      <c r="A11" s="15"/>
      <c r="E11" s="2" t="s">
        <v>157</v>
      </c>
      <c r="F11" s="42"/>
      <c r="G11" s="42"/>
      <c r="H11" s="42"/>
      <c r="I11" s="42"/>
      <c r="J11" s="42"/>
      <c r="K11" s="42"/>
      <c r="L11" s="42"/>
    </row>
    <row r="12" spans="1:84" ht="12.6" customHeight="1" x14ac:dyDescent="0.3">
      <c r="A12" s="4"/>
    </row>
    <row r="13" spans="1:84" ht="26.4" customHeight="1" x14ac:dyDescent="0.3">
      <c r="A13" s="78" t="s">
        <v>0</v>
      </c>
      <c r="B13" s="78" t="s">
        <v>1</v>
      </c>
      <c r="C13" s="78" t="s">
        <v>20</v>
      </c>
      <c r="D13" s="43" t="s">
        <v>155</v>
      </c>
      <c r="E13" s="78" t="s">
        <v>13</v>
      </c>
      <c r="F13" s="84" t="s">
        <v>2</v>
      </c>
      <c r="G13" s="78" t="s">
        <v>34</v>
      </c>
      <c r="H13" s="78"/>
      <c r="I13" s="78" t="s">
        <v>35</v>
      </c>
      <c r="J13" s="78"/>
      <c r="K13" s="78" t="s">
        <v>36</v>
      </c>
      <c r="L13" s="78"/>
      <c r="M13" s="78" t="s">
        <v>16</v>
      </c>
      <c r="N13" s="78" t="s">
        <v>14</v>
      </c>
      <c r="O13" s="78" t="s">
        <v>17</v>
      </c>
      <c r="P13" s="78" t="s">
        <v>31</v>
      </c>
      <c r="Q13" s="78" t="s">
        <v>32</v>
      </c>
      <c r="R13" s="78" t="s">
        <v>33</v>
      </c>
      <c r="S13" s="78" t="s">
        <v>3</v>
      </c>
      <c r="T13" s="78" t="s">
        <v>4</v>
      </c>
    </row>
    <row r="14" spans="1:84" ht="59.4" customHeight="1" x14ac:dyDescent="0.3">
      <c r="A14" s="83"/>
      <c r="B14" s="83"/>
      <c r="C14" s="83"/>
      <c r="D14" s="44"/>
      <c r="E14" s="83"/>
      <c r="F14" s="85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  <row r="15" spans="1:84" ht="28.8" customHeight="1" x14ac:dyDescent="0.3">
      <c r="A15" s="79"/>
      <c r="B15" s="79"/>
      <c r="C15" s="83"/>
      <c r="D15" s="44"/>
      <c r="E15" s="83"/>
      <c r="F15" s="85"/>
      <c r="G15" s="5" t="s">
        <v>28</v>
      </c>
      <c r="H15" s="45" t="s">
        <v>29</v>
      </c>
      <c r="I15" s="45" t="s">
        <v>28</v>
      </c>
      <c r="J15" s="45" t="s">
        <v>29</v>
      </c>
      <c r="K15" s="45" t="s">
        <v>28</v>
      </c>
      <c r="L15" s="45" t="s">
        <v>29</v>
      </c>
      <c r="M15" s="45" t="s">
        <v>30</v>
      </c>
      <c r="N15" s="45" t="s">
        <v>22</v>
      </c>
      <c r="O15" s="45" t="s">
        <v>22</v>
      </c>
      <c r="P15" s="45" t="s">
        <v>23</v>
      </c>
      <c r="Q15" s="45" t="s">
        <v>24</v>
      </c>
      <c r="R15" s="45" t="s">
        <v>24</v>
      </c>
      <c r="S15" s="45" t="s">
        <v>23</v>
      </c>
      <c r="T15" s="45"/>
    </row>
    <row r="16" spans="1:84" s="6" customFormat="1" ht="12.75" customHeight="1" x14ac:dyDescent="0.3">
      <c r="A16" s="17" t="s">
        <v>73</v>
      </c>
      <c r="B16" s="19" t="s">
        <v>97</v>
      </c>
      <c r="C16" s="16" t="s">
        <v>49</v>
      </c>
      <c r="D16" s="39"/>
      <c r="E16" s="22">
        <v>1414895</v>
      </c>
      <c r="F16" s="22">
        <v>680000</v>
      </c>
      <c r="G16" s="32" t="s">
        <v>125</v>
      </c>
      <c r="H16" s="33" t="s">
        <v>122</v>
      </c>
      <c r="I16" s="33" t="s">
        <v>147</v>
      </c>
      <c r="J16" s="34" t="s">
        <v>122</v>
      </c>
      <c r="K16" s="34" t="s">
        <v>137</v>
      </c>
      <c r="L16" s="34" t="s">
        <v>122</v>
      </c>
      <c r="M16" s="8">
        <v>30</v>
      </c>
      <c r="N16" s="8">
        <v>12</v>
      </c>
      <c r="O16" s="8">
        <v>12</v>
      </c>
      <c r="P16" s="8">
        <v>4</v>
      </c>
      <c r="Q16" s="8">
        <v>9</v>
      </c>
      <c r="R16" s="8">
        <v>7</v>
      </c>
      <c r="S16" s="8">
        <v>5</v>
      </c>
      <c r="T16" s="8">
        <f>SUM(M16:S16)</f>
        <v>79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6" customFormat="1" ht="12.75" customHeight="1" x14ac:dyDescent="0.3">
      <c r="A17" s="17" t="s">
        <v>74</v>
      </c>
      <c r="B17" s="19" t="s">
        <v>97</v>
      </c>
      <c r="C17" s="16" t="s">
        <v>50</v>
      </c>
      <c r="D17" s="40" t="s">
        <v>156</v>
      </c>
      <c r="E17" s="22">
        <v>1390745</v>
      </c>
      <c r="F17" s="22">
        <v>650000</v>
      </c>
      <c r="G17" s="25" t="s">
        <v>151</v>
      </c>
      <c r="H17" s="26" t="s">
        <v>122</v>
      </c>
      <c r="I17" s="26" t="s">
        <v>127</v>
      </c>
      <c r="J17" s="12" t="s">
        <v>122</v>
      </c>
      <c r="K17" s="12" t="s">
        <v>142</v>
      </c>
      <c r="L17" s="12" t="s">
        <v>122</v>
      </c>
      <c r="M17" s="8">
        <v>36</v>
      </c>
      <c r="N17" s="8">
        <v>12</v>
      </c>
      <c r="O17" s="8">
        <v>14</v>
      </c>
      <c r="P17" s="8">
        <v>5</v>
      </c>
      <c r="Q17" s="8">
        <v>7</v>
      </c>
      <c r="R17" s="8">
        <v>7</v>
      </c>
      <c r="S17" s="8">
        <v>5</v>
      </c>
      <c r="T17" s="8">
        <f t="shared" ref="T17:T39" si="0">SUM(M17:S17)</f>
        <v>86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6" customFormat="1" ht="12.75" customHeight="1" x14ac:dyDescent="0.3">
      <c r="A18" s="17" t="s">
        <v>75</v>
      </c>
      <c r="B18" s="19" t="s">
        <v>98</v>
      </c>
      <c r="C18" s="16" t="s">
        <v>51</v>
      </c>
      <c r="D18" s="40" t="s">
        <v>156</v>
      </c>
      <c r="E18" s="22">
        <v>2745700</v>
      </c>
      <c r="F18" s="22">
        <v>700000</v>
      </c>
      <c r="G18" s="25" t="s">
        <v>148</v>
      </c>
      <c r="H18" s="26" t="s">
        <v>122</v>
      </c>
      <c r="I18" s="26" t="s">
        <v>124</v>
      </c>
      <c r="J18" s="12" t="s">
        <v>122</v>
      </c>
      <c r="K18" s="12" t="s">
        <v>138</v>
      </c>
      <c r="L18" s="12" t="s">
        <v>122</v>
      </c>
      <c r="M18" s="8">
        <v>20</v>
      </c>
      <c r="N18" s="8">
        <v>11</v>
      </c>
      <c r="O18" s="8">
        <v>10</v>
      </c>
      <c r="P18" s="8">
        <v>5</v>
      </c>
      <c r="Q18" s="8">
        <v>9</v>
      </c>
      <c r="R18" s="8">
        <v>9</v>
      </c>
      <c r="S18" s="8">
        <v>5</v>
      </c>
      <c r="T18" s="8">
        <f t="shared" si="0"/>
        <v>69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6" customFormat="1" ht="12.75" customHeight="1" x14ac:dyDescent="0.3">
      <c r="A19" s="17" t="s">
        <v>76</v>
      </c>
      <c r="B19" s="19" t="s">
        <v>99</v>
      </c>
      <c r="C19" s="16" t="s">
        <v>52</v>
      </c>
      <c r="D19" s="39"/>
      <c r="E19" s="22">
        <v>923000</v>
      </c>
      <c r="F19" s="22">
        <v>500000</v>
      </c>
      <c r="G19" s="24" t="s">
        <v>146</v>
      </c>
      <c r="H19" s="26" t="s">
        <v>120</v>
      </c>
      <c r="I19" s="26" t="s">
        <v>141</v>
      </c>
      <c r="J19" s="12" t="s">
        <v>122</v>
      </c>
      <c r="K19" s="12" t="s">
        <v>136</v>
      </c>
      <c r="L19" s="12" t="s">
        <v>122</v>
      </c>
      <c r="M19" s="8">
        <v>20</v>
      </c>
      <c r="N19" s="8">
        <v>11</v>
      </c>
      <c r="O19" s="8">
        <v>8</v>
      </c>
      <c r="P19" s="8">
        <v>4</v>
      </c>
      <c r="Q19" s="8">
        <v>8</v>
      </c>
      <c r="R19" s="8">
        <v>6</v>
      </c>
      <c r="S19" s="8">
        <v>4</v>
      </c>
      <c r="T19" s="8">
        <f t="shared" si="0"/>
        <v>61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6" customFormat="1" ht="12.75" customHeight="1" x14ac:dyDescent="0.3">
      <c r="A20" s="17" t="s">
        <v>77</v>
      </c>
      <c r="B20" s="19" t="s">
        <v>100</v>
      </c>
      <c r="C20" s="16" t="s">
        <v>53</v>
      </c>
      <c r="D20" s="40" t="s">
        <v>156</v>
      </c>
      <c r="E20" s="22">
        <v>1686725</v>
      </c>
      <c r="F20" s="22">
        <v>490000</v>
      </c>
      <c r="G20" s="25" t="s">
        <v>125</v>
      </c>
      <c r="H20" s="26" t="s">
        <v>120</v>
      </c>
      <c r="I20" s="26" t="s">
        <v>154</v>
      </c>
      <c r="J20" s="12" t="s">
        <v>122</v>
      </c>
      <c r="K20" s="12" t="s">
        <v>149</v>
      </c>
      <c r="L20" s="12" t="s">
        <v>120</v>
      </c>
      <c r="M20" s="8">
        <v>18</v>
      </c>
      <c r="N20" s="8">
        <v>10</v>
      </c>
      <c r="O20" s="8">
        <v>8</v>
      </c>
      <c r="P20" s="8">
        <v>5</v>
      </c>
      <c r="Q20" s="8">
        <v>8</v>
      </c>
      <c r="R20" s="8">
        <v>4</v>
      </c>
      <c r="S20" s="8">
        <v>2</v>
      </c>
      <c r="T20" s="8">
        <f t="shared" si="0"/>
        <v>55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6" customFormat="1" ht="12.6" x14ac:dyDescent="0.3">
      <c r="A21" s="17" t="s">
        <v>78</v>
      </c>
      <c r="B21" s="19" t="s">
        <v>101</v>
      </c>
      <c r="C21" s="16" t="s">
        <v>54</v>
      </c>
      <c r="D21" s="39"/>
      <c r="E21" s="22">
        <v>1317450</v>
      </c>
      <c r="F21" s="22">
        <v>650000</v>
      </c>
      <c r="G21" s="24" t="s">
        <v>133</v>
      </c>
      <c r="H21" s="26" t="s">
        <v>122</v>
      </c>
      <c r="I21" s="26" t="s">
        <v>129</v>
      </c>
      <c r="J21" s="12" t="s">
        <v>120</v>
      </c>
      <c r="K21" s="12" t="s">
        <v>135</v>
      </c>
      <c r="L21" s="12" t="s">
        <v>120</v>
      </c>
      <c r="M21" s="8">
        <v>24</v>
      </c>
      <c r="N21" s="8">
        <v>10</v>
      </c>
      <c r="O21" s="8">
        <v>10</v>
      </c>
      <c r="P21" s="8">
        <v>5</v>
      </c>
      <c r="Q21" s="8">
        <v>7</v>
      </c>
      <c r="R21" s="8">
        <v>6</v>
      </c>
      <c r="S21" s="8">
        <v>4</v>
      </c>
      <c r="T21" s="8">
        <f t="shared" si="0"/>
        <v>66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6" customFormat="1" ht="12.75" customHeight="1" x14ac:dyDescent="0.3">
      <c r="A22" s="17" t="s">
        <v>79</v>
      </c>
      <c r="B22" s="19" t="s">
        <v>102</v>
      </c>
      <c r="C22" s="16" t="s">
        <v>55</v>
      </c>
      <c r="D22" s="39"/>
      <c r="E22" s="22">
        <v>2000436</v>
      </c>
      <c r="F22" s="22">
        <v>500000</v>
      </c>
      <c r="G22" s="25" t="s">
        <v>152</v>
      </c>
      <c r="H22" s="26" t="s">
        <v>120</v>
      </c>
      <c r="I22" s="26" t="s">
        <v>150</v>
      </c>
      <c r="J22" s="12" t="s">
        <v>122</v>
      </c>
      <c r="K22" s="12" t="s">
        <v>138</v>
      </c>
      <c r="L22" s="12" t="s">
        <v>120</v>
      </c>
      <c r="M22" s="8">
        <v>18</v>
      </c>
      <c r="N22" s="8">
        <v>8</v>
      </c>
      <c r="O22" s="8">
        <v>10</v>
      </c>
      <c r="P22" s="8">
        <v>4</v>
      </c>
      <c r="Q22" s="8">
        <v>6</v>
      </c>
      <c r="R22" s="8">
        <v>6</v>
      </c>
      <c r="S22" s="8">
        <v>4</v>
      </c>
      <c r="T22" s="8">
        <f t="shared" si="0"/>
        <v>56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6" customFormat="1" ht="12.75" customHeight="1" x14ac:dyDescent="0.3">
      <c r="A23" s="17" t="s">
        <v>80</v>
      </c>
      <c r="B23" s="19" t="s">
        <v>103</v>
      </c>
      <c r="C23" s="16" t="s">
        <v>56</v>
      </c>
      <c r="D23" s="39"/>
      <c r="E23" s="22">
        <v>1831500</v>
      </c>
      <c r="F23" s="22">
        <v>750000</v>
      </c>
      <c r="G23" s="25" t="s">
        <v>141</v>
      </c>
      <c r="H23" s="26" t="s">
        <v>122</v>
      </c>
      <c r="I23" s="26" t="s">
        <v>143</v>
      </c>
      <c r="J23" s="12" t="s">
        <v>122</v>
      </c>
      <c r="K23" s="12" t="s">
        <v>144</v>
      </c>
      <c r="L23" s="12" t="s">
        <v>122</v>
      </c>
      <c r="M23" s="8">
        <v>34</v>
      </c>
      <c r="N23" s="8">
        <v>13</v>
      </c>
      <c r="O23" s="8">
        <v>12</v>
      </c>
      <c r="P23" s="8">
        <v>5</v>
      </c>
      <c r="Q23" s="8">
        <v>10</v>
      </c>
      <c r="R23" s="8">
        <v>9</v>
      </c>
      <c r="S23" s="8">
        <v>5</v>
      </c>
      <c r="T23" s="8">
        <f t="shared" si="0"/>
        <v>88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6" customFormat="1" ht="13.5" customHeight="1" x14ac:dyDescent="0.3">
      <c r="A24" s="17" t="s">
        <v>81</v>
      </c>
      <c r="B24" s="19" t="s">
        <v>104</v>
      </c>
      <c r="C24" s="16" t="s">
        <v>57</v>
      </c>
      <c r="D24" s="39"/>
      <c r="E24" s="22">
        <v>1057000</v>
      </c>
      <c r="F24" s="22">
        <v>721000</v>
      </c>
      <c r="G24" s="25" t="s">
        <v>154</v>
      </c>
      <c r="H24" s="26" t="s">
        <v>122</v>
      </c>
      <c r="I24" s="26" t="s">
        <v>123</v>
      </c>
      <c r="J24" s="12" t="s">
        <v>122</v>
      </c>
      <c r="K24" s="12" t="s">
        <v>136</v>
      </c>
      <c r="L24" s="12" t="s">
        <v>120</v>
      </c>
      <c r="M24" s="8">
        <v>38</v>
      </c>
      <c r="N24" s="8">
        <v>10</v>
      </c>
      <c r="O24" s="8">
        <v>13</v>
      </c>
      <c r="P24" s="8">
        <v>4</v>
      </c>
      <c r="Q24" s="8">
        <v>7</v>
      </c>
      <c r="R24" s="8">
        <v>9</v>
      </c>
      <c r="S24" s="8">
        <v>2</v>
      </c>
      <c r="T24" s="8">
        <f t="shared" si="0"/>
        <v>83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6" customFormat="1" ht="12.75" customHeight="1" x14ac:dyDescent="0.3">
      <c r="A25" s="17" t="s">
        <v>82</v>
      </c>
      <c r="B25" s="19" t="s">
        <v>105</v>
      </c>
      <c r="C25" s="16" t="s">
        <v>58</v>
      </c>
      <c r="D25" s="39"/>
      <c r="E25" s="22">
        <v>1980000</v>
      </c>
      <c r="F25" s="22">
        <v>1200000</v>
      </c>
      <c r="G25" s="25" t="s">
        <v>139</v>
      </c>
      <c r="H25" s="26" t="s">
        <v>122</v>
      </c>
      <c r="I25" s="26" t="s">
        <v>140</v>
      </c>
      <c r="J25" s="12" t="s">
        <v>122</v>
      </c>
      <c r="K25" s="12" t="s">
        <v>126</v>
      </c>
      <c r="L25" s="12" t="s">
        <v>122</v>
      </c>
      <c r="M25" s="8">
        <v>35</v>
      </c>
      <c r="N25" s="8">
        <v>8</v>
      </c>
      <c r="O25" s="8">
        <v>13</v>
      </c>
      <c r="P25" s="8">
        <v>4</v>
      </c>
      <c r="Q25" s="8">
        <v>8</v>
      </c>
      <c r="R25" s="8">
        <v>7</v>
      </c>
      <c r="S25" s="8">
        <v>2</v>
      </c>
      <c r="T25" s="8">
        <f t="shared" si="0"/>
        <v>77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6" customFormat="1" ht="12.75" customHeight="1" x14ac:dyDescent="0.3">
      <c r="A26" s="17" t="s">
        <v>83</v>
      </c>
      <c r="B26" s="19" t="s">
        <v>106</v>
      </c>
      <c r="C26" s="16" t="s">
        <v>59</v>
      </c>
      <c r="D26" s="39"/>
      <c r="E26" s="22">
        <v>1241300</v>
      </c>
      <c r="F26" s="22">
        <v>600000</v>
      </c>
      <c r="G26" s="25" t="s">
        <v>134</v>
      </c>
      <c r="H26" s="26" t="s">
        <v>120</v>
      </c>
      <c r="I26" s="26" t="s">
        <v>145</v>
      </c>
      <c r="J26" s="12" t="s">
        <v>122</v>
      </c>
      <c r="K26" s="12" t="s">
        <v>132</v>
      </c>
      <c r="L26" s="12" t="s">
        <v>122</v>
      </c>
      <c r="M26" s="8">
        <v>28</v>
      </c>
      <c r="N26" s="8">
        <v>12</v>
      </c>
      <c r="O26" s="8">
        <v>9</v>
      </c>
      <c r="P26" s="8">
        <v>5</v>
      </c>
      <c r="Q26" s="8">
        <v>5</v>
      </c>
      <c r="R26" s="8">
        <v>6</v>
      </c>
      <c r="S26" s="8">
        <v>4</v>
      </c>
      <c r="T26" s="8">
        <f t="shared" si="0"/>
        <v>69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6" customFormat="1" ht="12.75" customHeight="1" x14ac:dyDescent="0.3">
      <c r="A27" s="17" t="s">
        <v>84</v>
      </c>
      <c r="B27" s="19" t="s">
        <v>107</v>
      </c>
      <c r="C27" s="16" t="s">
        <v>60</v>
      </c>
      <c r="D27" s="39"/>
      <c r="E27" s="22">
        <v>806200</v>
      </c>
      <c r="F27" s="22">
        <v>403100</v>
      </c>
      <c r="G27" s="24" t="s">
        <v>151</v>
      </c>
      <c r="H27" s="26" t="s">
        <v>120</v>
      </c>
      <c r="I27" s="26" t="s">
        <v>139</v>
      </c>
      <c r="J27" s="12" t="s">
        <v>120</v>
      </c>
      <c r="K27" s="12" t="s">
        <v>137</v>
      </c>
      <c r="L27" s="12" t="s">
        <v>122</v>
      </c>
      <c r="M27" s="8">
        <v>20</v>
      </c>
      <c r="N27" s="8">
        <v>10</v>
      </c>
      <c r="O27" s="8">
        <v>9</v>
      </c>
      <c r="P27" s="8">
        <v>4</v>
      </c>
      <c r="Q27" s="8">
        <v>6</v>
      </c>
      <c r="R27" s="8">
        <v>6</v>
      </c>
      <c r="S27" s="8">
        <v>4</v>
      </c>
      <c r="T27" s="8">
        <f t="shared" si="0"/>
        <v>59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6" customFormat="1" ht="12.75" customHeight="1" x14ac:dyDescent="0.3">
      <c r="A28" s="17" t="s">
        <v>85</v>
      </c>
      <c r="B28" s="19" t="s">
        <v>108</v>
      </c>
      <c r="C28" s="16" t="s">
        <v>61</v>
      </c>
      <c r="D28" s="40" t="s">
        <v>156</v>
      </c>
      <c r="E28" s="22">
        <v>1039500</v>
      </c>
      <c r="F28" s="22">
        <v>400000</v>
      </c>
      <c r="G28" s="25" t="s">
        <v>143</v>
      </c>
      <c r="H28" s="26" t="s">
        <v>122</v>
      </c>
      <c r="I28" s="26" t="s">
        <v>146</v>
      </c>
      <c r="J28" s="12" t="s">
        <v>122</v>
      </c>
      <c r="K28" s="12" t="s">
        <v>142</v>
      </c>
      <c r="L28" s="12" t="s">
        <v>122</v>
      </c>
      <c r="M28" s="8">
        <v>38</v>
      </c>
      <c r="N28" s="8">
        <v>11</v>
      </c>
      <c r="O28" s="8">
        <v>13</v>
      </c>
      <c r="P28" s="8">
        <v>5</v>
      </c>
      <c r="Q28" s="8">
        <v>10</v>
      </c>
      <c r="R28" s="8">
        <v>10</v>
      </c>
      <c r="S28" s="8">
        <v>5</v>
      </c>
      <c r="T28" s="8">
        <f t="shared" si="0"/>
        <v>92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6" customFormat="1" ht="12.6" x14ac:dyDescent="0.3">
      <c r="A29" s="17" t="s">
        <v>86</v>
      </c>
      <c r="B29" s="19" t="s">
        <v>109</v>
      </c>
      <c r="C29" s="16" t="s">
        <v>62</v>
      </c>
      <c r="D29" s="39"/>
      <c r="E29" s="22">
        <v>1265000</v>
      </c>
      <c r="F29" s="22">
        <v>720000</v>
      </c>
      <c r="G29" s="24" t="s">
        <v>148</v>
      </c>
      <c r="H29" s="26" t="s">
        <v>122</v>
      </c>
      <c r="I29" s="26" t="s">
        <v>147</v>
      </c>
      <c r="J29" s="12" t="s">
        <v>120</v>
      </c>
      <c r="K29" s="12" t="s">
        <v>138</v>
      </c>
      <c r="L29" s="12" t="s">
        <v>122</v>
      </c>
      <c r="M29" s="8">
        <v>34</v>
      </c>
      <c r="N29" s="8">
        <v>12</v>
      </c>
      <c r="O29" s="8">
        <v>12</v>
      </c>
      <c r="P29" s="8">
        <v>4</v>
      </c>
      <c r="Q29" s="8">
        <v>6</v>
      </c>
      <c r="R29" s="8">
        <v>5</v>
      </c>
      <c r="S29" s="8">
        <v>4</v>
      </c>
      <c r="T29" s="8">
        <f t="shared" si="0"/>
        <v>77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6" customFormat="1" ht="12.75" customHeight="1" x14ac:dyDescent="0.3">
      <c r="A30" s="17" t="s">
        <v>87</v>
      </c>
      <c r="B30" s="19" t="s">
        <v>110</v>
      </c>
      <c r="C30" s="16" t="s">
        <v>63</v>
      </c>
      <c r="D30" s="39"/>
      <c r="E30" s="22">
        <v>1863315</v>
      </c>
      <c r="F30" s="22">
        <v>750000</v>
      </c>
      <c r="G30" s="25" t="s">
        <v>130</v>
      </c>
      <c r="H30" s="26" t="s">
        <v>120</v>
      </c>
      <c r="I30" s="26" t="s">
        <v>127</v>
      </c>
      <c r="J30" s="12" t="s">
        <v>122</v>
      </c>
      <c r="K30" s="12" t="s">
        <v>136</v>
      </c>
      <c r="L30" s="12" t="s">
        <v>120</v>
      </c>
      <c r="M30" s="8">
        <v>34</v>
      </c>
      <c r="N30" s="8">
        <v>11</v>
      </c>
      <c r="O30" s="8">
        <v>12</v>
      </c>
      <c r="P30" s="8">
        <v>5</v>
      </c>
      <c r="Q30" s="8">
        <v>8</v>
      </c>
      <c r="R30" s="8">
        <v>8</v>
      </c>
      <c r="S30" s="8">
        <v>4</v>
      </c>
      <c r="T30" s="8">
        <f t="shared" si="0"/>
        <v>82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6" customFormat="1" ht="12.75" customHeight="1" x14ac:dyDescent="0.3">
      <c r="A31" s="17" t="s">
        <v>88</v>
      </c>
      <c r="B31" s="19" t="s">
        <v>111</v>
      </c>
      <c r="C31" s="16" t="s">
        <v>64</v>
      </c>
      <c r="D31" s="39"/>
      <c r="E31" s="22">
        <v>2444000</v>
      </c>
      <c r="F31" s="22">
        <v>800000</v>
      </c>
      <c r="G31" s="24" t="s">
        <v>128</v>
      </c>
      <c r="H31" s="26" t="s">
        <v>122</v>
      </c>
      <c r="I31" s="26" t="s">
        <v>151</v>
      </c>
      <c r="J31" s="12" t="s">
        <v>122</v>
      </c>
      <c r="K31" s="12" t="s">
        <v>149</v>
      </c>
      <c r="L31" s="12" t="s">
        <v>122</v>
      </c>
      <c r="M31" s="8">
        <v>30</v>
      </c>
      <c r="N31" s="8">
        <v>11</v>
      </c>
      <c r="O31" s="8">
        <v>10</v>
      </c>
      <c r="P31" s="8">
        <v>5</v>
      </c>
      <c r="Q31" s="8">
        <v>6</v>
      </c>
      <c r="R31" s="8">
        <v>7</v>
      </c>
      <c r="S31" s="8">
        <v>4</v>
      </c>
      <c r="T31" s="8">
        <f t="shared" si="0"/>
        <v>73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6" customFormat="1" ht="12.75" customHeight="1" x14ac:dyDescent="0.3">
      <c r="A32" s="17" t="s">
        <v>89</v>
      </c>
      <c r="B32" s="19" t="s">
        <v>112</v>
      </c>
      <c r="C32" s="16" t="s">
        <v>65</v>
      </c>
      <c r="D32" s="40" t="s">
        <v>156</v>
      </c>
      <c r="E32" s="22">
        <v>815750</v>
      </c>
      <c r="F32" s="22">
        <v>555000</v>
      </c>
      <c r="G32" s="24" t="s">
        <v>147</v>
      </c>
      <c r="H32" s="26" t="s">
        <v>122</v>
      </c>
      <c r="I32" s="26" t="s">
        <v>133</v>
      </c>
      <c r="J32" s="12" t="s">
        <v>122</v>
      </c>
      <c r="K32" s="12" t="s">
        <v>135</v>
      </c>
      <c r="L32" s="12" t="s">
        <v>122</v>
      </c>
      <c r="M32" s="8">
        <v>29</v>
      </c>
      <c r="N32" s="8">
        <v>8</v>
      </c>
      <c r="O32" s="8">
        <v>12</v>
      </c>
      <c r="P32" s="8">
        <v>4</v>
      </c>
      <c r="Q32" s="8">
        <v>8</v>
      </c>
      <c r="R32" s="8">
        <v>8</v>
      </c>
      <c r="S32" s="8">
        <v>3</v>
      </c>
      <c r="T32" s="8">
        <f t="shared" si="0"/>
        <v>72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6" customFormat="1" ht="12.75" customHeight="1" x14ac:dyDescent="0.3">
      <c r="A33" s="17" t="s">
        <v>90</v>
      </c>
      <c r="B33" s="19" t="s">
        <v>113</v>
      </c>
      <c r="C33" s="16" t="s">
        <v>66</v>
      </c>
      <c r="D33" s="40" t="s">
        <v>156</v>
      </c>
      <c r="E33" s="22">
        <v>1538000</v>
      </c>
      <c r="F33" s="22">
        <v>729000</v>
      </c>
      <c r="G33" s="25" t="s">
        <v>119</v>
      </c>
      <c r="H33" s="26" t="s">
        <v>120</v>
      </c>
      <c r="I33" s="26" t="s">
        <v>121</v>
      </c>
      <c r="J33" s="12" t="s">
        <v>120</v>
      </c>
      <c r="K33" s="12" t="s">
        <v>149</v>
      </c>
      <c r="L33" s="12" t="s">
        <v>120</v>
      </c>
      <c r="M33" s="8">
        <v>25</v>
      </c>
      <c r="N33" s="8">
        <v>8</v>
      </c>
      <c r="O33" s="8">
        <v>12</v>
      </c>
      <c r="P33" s="8">
        <v>5</v>
      </c>
      <c r="Q33" s="8">
        <v>7</v>
      </c>
      <c r="R33" s="8">
        <v>7</v>
      </c>
      <c r="S33" s="8">
        <v>4</v>
      </c>
      <c r="T33" s="8">
        <f t="shared" si="0"/>
        <v>68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6" customFormat="1" ht="12.6" x14ac:dyDescent="0.3">
      <c r="A34" s="17" t="s">
        <v>91</v>
      </c>
      <c r="B34" s="19" t="s">
        <v>114</v>
      </c>
      <c r="C34" s="16" t="s">
        <v>67</v>
      </c>
      <c r="D34" s="39"/>
      <c r="E34" s="22">
        <v>1479920</v>
      </c>
      <c r="F34" s="22">
        <v>600000</v>
      </c>
      <c r="G34" s="25" t="s">
        <v>129</v>
      </c>
      <c r="H34" s="26" t="s">
        <v>120</v>
      </c>
      <c r="I34" s="26" t="s">
        <v>141</v>
      </c>
      <c r="J34" s="12" t="s">
        <v>120</v>
      </c>
      <c r="K34" s="12" t="s">
        <v>144</v>
      </c>
      <c r="L34" s="12" t="s">
        <v>120</v>
      </c>
      <c r="M34" s="8">
        <v>15</v>
      </c>
      <c r="N34" s="8">
        <v>8</v>
      </c>
      <c r="O34" s="8">
        <v>8</v>
      </c>
      <c r="P34" s="8">
        <v>3</v>
      </c>
      <c r="Q34" s="8">
        <v>6</v>
      </c>
      <c r="R34" s="8">
        <v>6</v>
      </c>
      <c r="S34" s="8">
        <v>2</v>
      </c>
      <c r="T34" s="8">
        <f t="shared" si="0"/>
        <v>48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6" customFormat="1" ht="12.75" customHeight="1" x14ac:dyDescent="0.3">
      <c r="A35" s="17" t="s">
        <v>92</v>
      </c>
      <c r="B35" s="19" t="s">
        <v>115</v>
      </c>
      <c r="C35" s="16" t="s">
        <v>68</v>
      </c>
      <c r="D35" s="39"/>
      <c r="E35" s="22">
        <v>2835417</v>
      </c>
      <c r="F35" s="22">
        <v>1400000</v>
      </c>
      <c r="G35" s="25" t="s">
        <v>127</v>
      </c>
      <c r="H35" s="26" t="s">
        <v>122</v>
      </c>
      <c r="I35" s="26" t="s">
        <v>148</v>
      </c>
      <c r="J35" s="12" t="s">
        <v>122</v>
      </c>
      <c r="K35" s="12" t="s">
        <v>135</v>
      </c>
      <c r="L35" s="12" t="s">
        <v>122</v>
      </c>
      <c r="M35" s="8">
        <v>37</v>
      </c>
      <c r="N35" s="8">
        <v>11</v>
      </c>
      <c r="O35" s="8">
        <v>14</v>
      </c>
      <c r="P35" s="8">
        <v>2</v>
      </c>
      <c r="Q35" s="8">
        <v>8</v>
      </c>
      <c r="R35" s="8">
        <v>9</v>
      </c>
      <c r="S35" s="8">
        <v>3</v>
      </c>
      <c r="T35" s="8">
        <f t="shared" si="0"/>
        <v>84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6" customFormat="1" ht="12.75" customHeight="1" x14ac:dyDescent="0.3">
      <c r="A36" s="17" t="s">
        <v>93</v>
      </c>
      <c r="B36" s="19" t="s">
        <v>112</v>
      </c>
      <c r="C36" s="16" t="s">
        <v>69</v>
      </c>
      <c r="D36" s="39"/>
      <c r="E36" s="22">
        <v>1015000</v>
      </c>
      <c r="F36" s="22">
        <v>250000</v>
      </c>
      <c r="G36" s="25" t="s">
        <v>140</v>
      </c>
      <c r="H36" s="26" t="s">
        <v>122</v>
      </c>
      <c r="I36" s="26" t="s">
        <v>152</v>
      </c>
      <c r="J36" s="12" t="s">
        <v>122</v>
      </c>
      <c r="K36" s="12" t="s">
        <v>126</v>
      </c>
      <c r="L36" s="12" t="s">
        <v>122</v>
      </c>
      <c r="M36" s="8">
        <v>22</v>
      </c>
      <c r="N36" s="8">
        <v>8</v>
      </c>
      <c r="O36" s="8">
        <v>13</v>
      </c>
      <c r="P36" s="8">
        <v>5</v>
      </c>
      <c r="Q36" s="8">
        <v>9</v>
      </c>
      <c r="R36" s="8">
        <v>9</v>
      </c>
      <c r="S36" s="8">
        <v>3</v>
      </c>
      <c r="T36" s="8">
        <f t="shared" si="0"/>
        <v>69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6" customFormat="1" ht="12.75" customHeight="1" x14ac:dyDescent="0.3">
      <c r="A37" s="17" t="s">
        <v>94</v>
      </c>
      <c r="B37" s="19" t="s">
        <v>116</v>
      </c>
      <c r="C37" s="16" t="s">
        <v>70</v>
      </c>
      <c r="D37" s="40" t="s">
        <v>156</v>
      </c>
      <c r="E37" s="22">
        <v>1207250</v>
      </c>
      <c r="F37" s="22">
        <v>826250</v>
      </c>
      <c r="G37" s="24" t="s">
        <v>150</v>
      </c>
      <c r="H37" s="26" t="s">
        <v>120</v>
      </c>
      <c r="I37" s="26" t="s">
        <v>130</v>
      </c>
      <c r="J37" s="12" t="s">
        <v>120</v>
      </c>
      <c r="K37" s="12" t="s">
        <v>132</v>
      </c>
      <c r="L37" s="12" t="s">
        <v>122</v>
      </c>
      <c r="M37" s="8">
        <v>35</v>
      </c>
      <c r="N37" s="8">
        <v>10</v>
      </c>
      <c r="O37" s="8">
        <v>13</v>
      </c>
      <c r="P37" s="8">
        <v>5</v>
      </c>
      <c r="Q37" s="8">
        <v>8</v>
      </c>
      <c r="R37" s="8">
        <v>8</v>
      </c>
      <c r="S37" s="8">
        <v>4</v>
      </c>
      <c r="T37" s="8">
        <f t="shared" si="0"/>
        <v>83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6" customFormat="1" ht="12.75" customHeight="1" x14ac:dyDescent="0.3">
      <c r="A38" s="17" t="s">
        <v>95</v>
      </c>
      <c r="B38" s="19" t="s">
        <v>117</v>
      </c>
      <c r="C38" s="16" t="s">
        <v>71</v>
      </c>
      <c r="D38" s="39"/>
      <c r="E38" s="22">
        <v>1665000</v>
      </c>
      <c r="F38" s="22">
        <v>700000</v>
      </c>
      <c r="G38" s="25" t="s">
        <v>121</v>
      </c>
      <c r="H38" s="26" t="s">
        <v>122</v>
      </c>
      <c r="I38" s="26" t="s">
        <v>128</v>
      </c>
      <c r="J38" s="12" t="s">
        <v>122</v>
      </c>
      <c r="K38" s="12" t="s">
        <v>137</v>
      </c>
      <c r="L38" s="12" t="s">
        <v>122</v>
      </c>
      <c r="M38" s="8">
        <v>36</v>
      </c>
      <c r="N38" s="8">
        <v>12</v>
      </c>
      <c r="O38" s="8">
        <v>13</v>
      </c>
      <c r="P38" s="8">
        <v>5</v>
      </c>
      <c r="Q38" s="8">
        <v>8</v>
      </c>
      <c r="R38" s="8">
        <v>8</v>
      </c>
      <c r="S38" s="8">
        <v>3</v>
      </c>
      <c r="T38" s="8">
        <f t="shared" si="0"/>
        <v>85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6" customFormat="1" ht="12.75" customHeight="1" x14ac:dyDescent="0.3">
      <c r="A39" s="18" t="s">
        <v>96</v>
      </c>
      <c r="B39" s="20" t="s">
        <v>118</v>
      </c>
      <c r="C39" s="21" t="s">
        <v>72</v>
      </c>
      <c r="D39" s="41" t="s">
        <v>156</v>
      </c>
      <c r="E39" s="23">
        <v>1726000</v>
      </c>
      <c r="F39" s="23">
        <v>500000</v>
      </c>
      <c r="G39" s="24" t="s">
        <v>145</v>
      </c>
      <c r="H39" s="26" t="s">
        <v>120</v>
      </c>
      <c r="I39" s="26" t="s">
        <v>125</v>
      </c>
      <c r="J39" s="12" t="s">
        <v>120</v>
      </c>
      <c r="K39" s="12" t="s">
        <v>142</v>
      </c>
      <c r="L39" s="12" t="s">
        <v>120</v>
      </c>
      <c r="M39" s="8">
        <v>15</v>
      </c>
      <c r="N39" s="8">
        <v>5</v>
      </c>
      <c r="O39" s="8">
        <v>5</v>
      </c>
      <c r="P39" s="8">
        <v>3</v>
      </c>
      <c r="Q39" s="8">
        <v>3</v>
      </c>
      <c r="R39" s="8">
        <v>3</v>
      </c>
      <c r="S39" s="8">
        <v>2</v>
      </c>
      <c r="T39" s="8">
        <f t="shared" si="0"/>
        <v>36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ht="12.6" x14ac:dyDescent="0.3">
      <c r="E40" s="27">
        <f>SUM(E16:E39)</f>
        <v>37289103</v>
      </c>
      <c r="F40" s="27">
        <f>SUM(F16:F39)</f>
        <v>16074350</v>
      </c>
      <c r="G40" s="14"/>
    </row>
    <row r="41" spans="1:84" x14ac:dyDescent="0.3">
      <c r="F41" s="14"/>
      <c r="G41" s="14"/>
      <c r="H41" s="14"/>
      <c r="I41" s="14"/>
    </row>
    <row r="43" spans="1:84" x14ac:dyDescent="0.3">
      <c r="J43" s="2" t="s">
        <v>131</v>
      </c>
    </row>
  </sheetData>
  <mergeCells count="21">
    <mergeCell ref="A13:A15"/>
    <mergeCell ref="B13:B15"/>
    <mergeCell ref="C13:C15"/>
    <mergeCell ref="E13:E15"/>
    <mergeCell ref="F13:F15"/>
    <mergeCell ref="O13:O14"/>
    <mergeCell ref="E3:L3"/>
    <mergeCell ref="E4:L4"/>
    <mergeCell ref="E5:L5"/>
    <mergeCell ref="E6:L6"/>
    <mergeCell ref="E9:L9"/>
    <mergeCell ref="G13:H14"/>
    <mergeCell ref="I13:J14"/>
    <mergeCell ref="K13:L14"/>
    <mergeCell ref="M13:M14"/>
    <mergeCell ref="N13:N14"/>
    <mergeCell ref="P13:P14"/>
    <mergeCell ref="Q13:Q14"/>
    <mergeCell ref="R13:R14"/>
    <mergeCell ref="S13:S14"/>
    <mergeCell ref="T13:T14"/>
  </mergeCells>
  <dataValidations count="4">
    <dataValidation type="decimal" operator="lessThanOrEqual" allowBlank="1" showInputMessage="1" showErrorMessage="1" error="max. 40" sqref="M16:M39" xr:uid="{93E1FEA1-EA8E-45EE-8A7C-90125C361250}">
      <formula1>40</formula1>
    </dataValidation>
    <dataValidation type="decimal" operator="lessThanOrEqual" allowBlank="1" showInputMessage="1" showErrorMessage="1" error="max. 15" sqref="N16:O39" xr:uid="{8DC9B8F4-837C-4C47-A34B-439985E34D94}">
      <formula1>15</formula1>
    </dataValidation>
    <dataValidation type="decimal" operator="lessThanOrEqual" allowBlank="1" showInputMessage="1" showErrorMessage="1" error="max. 10" sqref="Q16:R39" xr:uid="{AD851468-1377-4D9D-A919-3DCF1B19701B}">
      <formula1>10</formula1>
    </dataValidation>
    <dataValidation type="decimal" operator="lessThanOrEqual" allowBlank="1" showInputMessage="1" showErrorMessage="1" error="max. 5" sqref="S16:S39 P16:P39" xr:uid="{473C7403-EFA4-452E-8C8B-D7AE85648591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88B1-A691-424F-94AF-63B03B5B1E2C}">
  <dimension ref="A1:CF43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5.44140625" style="2" customWidth="1"/>
    <col min="5" max="5" width="15.5546875" style="2" customWidth="1"/>
    <col min="6" max="6" width="15" style="2" customWidth="1"/>
    <col min="7" max="7" width="17.109375" style="2" customWidth="1"/>
    <col min="8" max="8" width="5.77734375" style="3" customWidth="1"/>
    <col min="9" max="9" width="16.6640625" style="3" customWidth="1"/>
    <col min="10" max="10" width="5.77734375" style="2" customWidth="1"/>
    <col min="11" max="11" width="16.77734375" style="2" customWidth="1"/>
    <col min="12" max="12" width="5.77734375" style="2" customWidth="1"/>
    <col min="13" max="13" width="9.6640625" style="2" customWidth="1"/>
    <col min="14" max="20" width="9.33203125" style="2" customWidth="1"/>
    <col min="21" max="16384" width="9.109375" style="2"/>
  </cols>
  <sheetData>
    <row r="1" spans="1:84" ht="38.25" customHeight="1" x14ac:dyDescent="0.3">
      <c r="A1" s="1" t="s">
        <v>39</v>
      </c>
    </row>
    <row r="2" spans="1:84" ht="14.4" x14ac:dyDescent="0.3">
      <c r="A2" s="4" t="s">
        <v>38</v>
      </c>
      <c r="E2" s="4" t="s">
        <v>26</v>
      </c>
    </row>
    <row r="3" spans="1:84" ht="14.4" x14ac:dyDescent="0.3">
      <c r="A3" s="4" t="s">
        <v>40</v>
      </c>
      <c r="E3" s="80" t="s">
        <v>44</v>
      </c>
      <c r="F3" s="80"/>
      <c r="G3" s="80"/>
      <c r="H3" s="80"/>
      <c r="I3" s="80"/>
      <c r="J3" s="80"/>
      <c r="K3" s="80"/>
      <c r="L3" s="80"/>
    </row>
    <row r="4" spans="1:84" ht="25.8" customHeight="1" x14ac:dyDescent="0.3">
      <c r="A4" s="4" t="s">
        <v>41</v>
      </c>
      <c r="E4" s="80" t="s">
        <v>45</v>
      </c>
      <c r="F4" s="80"/>
      <c r="G4" s="80"/>
      <c r="H4" s="80"/>
      <c r="I4" s="80"/>
      <c r="J4" s="80"/>
      <c r="K4" s="80"/>
      <c r="L4" s="80"/>
    </row>
    <row r="5" spans="1:84" ht="25.2" customHeight="1" x14ac:dyDescent="0.3">
      <c r="A5" s="4"/>
      <c r="E5" s="80" t="s">
        <v>46</v>
      </c>
      <c r="F5" s="80"/>
      <c r="G5" s="80"/>
      <c r="H5" s="80"/>
      <c r="I5" s="80"/>
      <c r="J5" s="80"/>
      <c r="K5" s="80"/>
      <c r="L5" s="80"/>
    </row>
    <row r="6" spans="1:84" ht="12.6" x14ac:dyDescent="0.3">
      <c r="A6" s="4" t="s">
        <v>42</v>
      </c>
      <c r="E6" s="80" t="s">
        <v>47</v>
      </c>
      <c r="F6" s="80"/>
      <c r="G6" s="80"/>
      <c r="H6" s="80"/>
      <c r="I6" s="80"/>
      <c r="J6" s="80"/>
      <c r="K6" s="80"/>
      <c r="L6" s="80"/>
    </row>
    <row r="7" spans="1:84" ht="14.4" x14ac:dyDescent="0.3">
      <c r="A7" s="4" t="s">
        <v>43</v>
      </c>
      <c r="H7" s="2"/>
      <c r="I7" s="2"/>
    </row>
    <row r="8" spans="1:84" ht="12.6" x14ac:dyDescent="0.3">
      <c r="A8" s="4" t="s">
        <v>25</v>
      </c>
      <c r="E8" s="4" t="s">
        <v>27</v>
      </c>
    </row>
    <row r="9" spans="1:84" ht="38.4" customHeight="1" x14ac:dyDescent="0.3">
      <c r="A9" s="15" t="s">
        <v>37</v>
      </c>
      <c r="E9" s="80" t="s">
        <v>48</v>
      </c>
      <c r="F9" s="80"/>
      <c r="G9" s="80"/>
      <c r="H9" s="80"/>
      <c r="I9" s="80"/>
      <c r="J9" s="80"/>
      <c r="K9" s="80"/>
      <c r="L9" s="80"/>
    </row>
    <row r="10" spans="1:84" ht="12.6" customHeight="1" x14ac:dyDescent="0.3">
      <c r="A10" s="15"/>
      <c r="E10" s="42"/>
      <c r="F10" s="42"/>
      <c r="G10" s="42"/>
      <c r="H10" s="42"/>
      <c r="I10" s="42"/>
      <c r="J10" s="42"/>
      <c r="K10" s="42"/>
      <c r="L10" s="42"/>
    </row>
    <row r="11" spans="1:84" ht="12.6" customHeight="1" x14ac:dyDescent="0.3">
      <c r="A11" s="15"/>
      <c r="E11" s="2" t="s">
        <v>157</v>
      </c>
      <c r="F11" s="42"/>
      <c r="G11" s="42"/>
      <c r="H11" s="42"/>
      <c r="I11" s="42"/>
      <c r="J11" s="42"/>
      <c r="K11" s="42"/>
      <c r="L11" s="42"/>
    </row>
    <row r="12" spans="1:84" ht="12.6" customHeight="1" x14ac:dyDescent="0.3">
      <c r="A12" s="4"/>
    </row>
    <row r="13" spans="1:84" ht="26.4" customHeight="1" x14ac:dyDescent="0.3">
      <c r="A13" s="78" t="s">
        <v>0</v>
      </c>
      <c r="B13" s="78" t="s">
        <v>1</v>
      </c>
      <c r="C13" s="78" t="s">
        <v>20</v>
      </c>
      <c r="D13" s="43" t="s">
        <v>155</v>
      </c>
      <c r="E13" s="78" t="s">
        <v>13</v>
      </c>
      <c r="F13" s="84" t="s">
        <v>2</v>
      </c>
      <c r="G13" s="78" t="s">
        <v>34</v>
      </c>
      <c r="H13" s="78"/>
      <c r="I13" s="78" t="s">
        <v>35</v>
      </c>
      <c r="J13" s="78"/>
      <c r="K13" s="78" t="s">
        <v>36</v>
      </c>
      <c r="L13" s="78"/>
      <c r="M13" s="78" t="s">
        <v>16</v>
      </c>
      <c r="N13" s="78" t="s">
        <v>14</v>
      </c>
      <c r="O13" s="78" t="s">
        <v>17</v>
      </c>
      <c r="P13" s="78" t="s">
        <v>31</v>
      </c>
      <c r="Q13" s="78" t="s">
        <v>32</v>
      </c>
      <c r="R13" s="78" t="s">
        <v>33</v>
      </c>
      <c r="S13" s="78" t="s">
        <v>3</v>
      </c>
      <c r="T13" s="78" t="s">
        <v>4</v>
      </c>
    </row>
    <row r="14" spans="1:84" ht="59.4" customHeight="1" x14ac:dyDescent="0.3">
      <c r="A14" s="83"/>
      <c r="B14" s="83"/>
      <c r="C14" s="83"/>
      <c r="D14" s="44"/>
      <c r="E14" s="83"/>
      <c r="F14" s="85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  <row r="15" spans="1:84" ht="28.8" customHeight="1" x14ac:dyDescent="0.3">
      <c r="A15" s="79"/>
      <c r="B15" s="79"/>
      <c r="C15" s="83"/>
      <c r="D15" s="44"/>
      <c r="E15" s="83"/>
      <c r="F15" s="85"/>
      <c r="G15" s="5" t="s">
        <v>28</v>
      </c>
      <c r="H15" s="45" t="s">
        <v>29</v>
      </c>
      <c r="I15" s="45" t="s">
        <v>28</v>
      </c>
      <c r="J15" s="45" t="s">
        <v>29</v>
      </c>
      <c r="K15" s="45" t="s">
        <v>28</v>
      </c>
      <c r="L15" s="45" t="s">
        <v>29</v>
      </c>
      <c r="M15" s="45" t="s">
        <v>30</v>
      </c>
      <c r="N15" s="45" t="s">
        <v>22</v>
      </c>
      <c r="O15" s="45" t="s">
        <v>22</v>
      </c>
      <c r="P15" s="45" t="s">
        <v>23</v>
      </c>
      <c r="Q15" s="45" t="s">
        <v>24</v>
      </c>
      <c r="R15" s="45" t="s">
        <v>24</v>
      </c>
      <c r="S15" s="45" t="s">
        <v>23</v>
      </c>
      <c r="T15" s="45"/>
    </row>
    <row r="16" spans="1:84" s="6" customFormat="1" ht="12.75" customHeight="1" x14ac:dyDescent="0.3">
      <c r="A16" s="17" t="s">
        <v>73</v>
      </c>
      <c r="B16" s="19" t="s">
        <v>97</v>
      </c>
      <c r="C16" s="16" t="s">
        <v>49</v>
      </c>
      <c r="D16" s="39"/>
      <c r="E16" s="22">
        <v>1414895</v>
      </c>
      <c r="F16" s="22">
        <v>680000</v>
      </c>
      <c r="G16" s="32" t="s">
        <v>125</v>
      </c>
      <c r="H16" s="33" t="s">
        <v>122</v>
      </c>
      <c r="I16" s="33" t="s">
        <v>147</v>
      </c>
      <c r="J16" s="34" t="s">
        <v>122</v>
      </c>
      <c r="K16" s="34" t="s">
        <v>137</v>
      </c>
      <c r="L16" s="34" t="s">
        <v>122</v>
      </c>
      <c r="M16" s="8">
        <v>33</v>
      </c>
      <c r="N16" s="8">
        <v>14</v>
      </c>
      <c r="O16" s="8">
        <v>12</v>
      </c>
      <c r="P16" s="8">
        <v>4</v>
      </c>
      <c r="Q16" s="8">
        <v>8</v>
      </c>
      <c r="R16" s="8">
        <v>8</v>
      </c>
      <c r="S16" s="8">
        <v>5</v>
      </c>
      <c r="T16" s="8">
        <f>SUM(M16:S16)</f>
        <v>84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6" customFormat="1" ht="12.75" customHeight="1" x14ac:dyDescent="0.3">
      <c r="A17" s="17" t="s">
        <v>74</v>
      </c>
      <c r="B17" s="19" t="s">
        <v>97</v>
      </c>
      <c r="C17" s="16" t="s">
        <v>50</v>
      </c>
      <c r="D17" s="40" t="s">
        <v>156</v>
      </c>
      <c r="E17" s="22">
        <v>1390745</v>
      </c>
      <c r="F17" s="22">
        <v>650000</v>
      </c>
      <c r="G17" s="25" t="s">
        <v>151</v>
      </c>
      <c r="H17" s="26" t="s">
        <v>122</v>
      </c>
      <c r="I17" s="26" t="s">
        <v>127</v>
      </c>
      <c r="J17" s="12" t="s">
        <v>122</v>
      </c>
      <c r="K17" s="12" t="s">
        <v>142</v>
      </c>
      <c r="L17" s="12" t="s">
        <v>122</v>
      </c>
      <c r="M17" s="8">
        <v>28</v>
      </c>
      <c r="N17" s="8">
        <v>13</v>
      </c>
      <c r="O17" s="8">
        <v>12</v>
      </c>
      <c r="P17" s="8">
        <v>4</v>
      </c>
      <c r="Q17" s="8">
        <v>7</v>
      </c>
      <c r="R17" s="8">
        <v>7</v>
      </c>
      <c r="S17" s="8">
        <v>5</v>
      </c>
      <c r="T17" s="8">
        <f t="shared" ref="T17:T39" si="0">SUM(M17:S17)</f>
        <v>76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6" customFormat="1" ht="12.75" customHeight="1" x14ac:dyDescent="0.3">
      <c r="A18" s="17" t="s">
        <v>75</v>
      </c>
      <c r="B18" s="19" t="s">
        <v>98</v>
      </c>
      <c r="C18" s="16" t="s">
        <v>51</v>
      </c>
      <c r="D18" s="40" t="s">
        <v>156</v>
      </c>
      <c r="E18" s="22">
        <v>2745700</v>
      </c>
      <c r="F18" s="22">
        <v>700000</v>
      </c>
      <c r="G18" s="25" t="s">
        <v>148</v>
      </c>
      <c r="H18" s="26" t="s">
        <v>122</v>
      </c>
      <c r="I18" s="26" t="s">
        <v>124</v>
      </c>
      <c r="J18" s="12" t="s">
        <v>122</v>
      </c>
      <c r="K18" s="12" t="s">
        <v>138</v>
      </c>
      <c r="L18" s="12" t="s">
        <v>122</v>
      </c>
      <c r="M18" s="8">
        <v>20</v>
      </c>
      <c r="N18" s="8">
        <v>12</v>
      </c>
      <c r="O18" s="8">
        <v>8</v>
      </c>
      <c r="P18" s="8">
        <v>5</v>
      </c>
      <c r="Q18" s="8">
        <v>10</v>
      </c>
      <c r="R18" s="8">
        <v>7</v>
      </c>
      <c r="S18" s="8">
        <v>4</v>
      </c>
      <c r="T18" s="8">
        <f t="shared" si="0"/>
        <v>66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6" customFormat="1" ht="12.75" customHeight="1" x14ac:dyDescent="0.3">
      <c r="A19" s="17" t="s">
        <v>76</v>
      </c>
      <c r="B19" s="19" t="s">
        <v>99</v>
      </c>
      <c r="C19" s="16" t="s">
        <v>52</v>
      </c>
      <c r="D19" s="39"/>
      <c r="E19" s="22">
        <v>923000</v>
      </c>
      <c r="F19" s="22">
        <v>500000</v>
      </c>
      <c r="G19" s="24" t="s">
        <v>146</v>
      </c>
      <c r="H19" s="26" t="s">
        <v>120</v>
      </c>
      <c r="I19" s="26" t="s">
        <v>141</v>
      </c>
      <c r="J19" s="12" t="s">
        <v>122</v>
      </c>
      <c r="K19" s="12" t="s">
        <v>136</v>
      </c>
      <c r="L19" s="12" t="s">
        <v>122</v>
      </c>
      <c r="M19" s="8">
        <v>20</v>
      </c>
      <c r="N19" s="8">
        <v>13</v>
      </c>
      <c r="O19" s="8">
        <v>8</v>
      </c>
      <c r="P19" s="8">
        <v>4</v>
      </c>
      <c r="Q19" s="8">
        <v>9</v>
      </c>
      <c r="R19" s="8">
        <v>7</v>
      </c>
      <c r="S19" s="8">
        <v>4</v>
      </c>
      <c r="T19" s="8">
        <f t="shared" si="0"/>
        <v>65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6" customFormat="1" ht="12.75" customHeight="1" x14ac:dyDescent="0.3">
      <c r="A20" s="17" t="s">
        <v>77</v>
      </c>
      <c r="B20" s="19" t="s">
        <v>100</v>
      </c>
      <c r="C20" s="16" t="s">
        <v>53</v>
      </c>
      <c r="D20" s="40" t="s">
        <v>156</v>
      </c>
      <c r="E20" s="22">
        <v>1686725</v>
      </c>
      <c r="F20" s="22">
        <v>490000</v>
      </c>
      <c r="G20" s="25" t="s">
        <v>125</v>
      </c>
      <c r="H20" s="26" t="s">
        <v>120</v>
      </c>
      <c r="I20" s="26" t="s">
        <v>154</v>
      </c>
      <c r="J20" s="12" t="s">
        <v>122</v>
      </c>
      <c r="K20" s="12" t="s">
        <v>149</v>
      </c>
      <c r="L20" s="12" t="s">
        <v>120</v>
      </c>
      <c r="M20" s="8">
        <v>15</v>
      </c>
      <c r="N20" s="8">
        <v>9</v>
      </c>
      <c r="O20" s="8">
        <v>5</v>
      </c>
      <c r="P20" s="8">
        <v>4</v>
      </c>
      <c r="Q20" s="8">
        <v>7</v>
      </c>
      <c r="R20" s="8">
        <v>5</v>
      </c>
      <c r="S20" s="8">
        <v>2</v>
      </c>
      <c r="T20" s="8">
        <f t="shared" si="0"/>
        <v>47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6" customFormat="1" ht="12.6" x14ac:dyDescent="0.3">
      <c r="A21" s="17" t="s">
        <v>78</v>
      </c>
      <c r="B21" s="19" t="s">
        <v>101</v>
      </c>
      <c r="C21" s="16" t="s">
        <v>54</v>
      </c>
      <c r="D21" s="39"/>
      <c r="E21" s="22">
        <v>1317450</v>
      </c>
      <c r="F21" s="22">
        <v>650000</v>
      </c>
      <c r="G21" s="24" t="s">
        <v>133</v>
      </c>
      <c r="H21" s="26" t="s">
        <v>122</v>
      </c>
      <c r="I21" s="26" t="s">
        <v>129</v>
      </c>
      <c r="J21" s="12" t="s">
        <v>120</v>
      </c>
      <c r="K21" s="12" t="s">
        <v>135</v>
      </c>
      <c r="L21" s="12" t="s">
        <v>120</v>
      </c>
      <c r="M21" s="8">
        <v>20</v>
      </c>
      <c r="N21" s="8">
        <v>9</v>
      </c>
      <c r="O21" s="8">
        <v>6</v>
      </c>
      <c r="P21" s="8">
        <v>4</v>
      </c>
      <c r="Q21" s="8">
        <v>7</v>
      </c>
      <c r="R21" s="8">
        <v>6</v>
      </c>
      <c r="S21" s="8">
        <v>3</v>
      </c>
      <c r="T21" s="8">
        <f t="shared" si="0"/>
        <v>55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6" customFormat="1" ht="12.75" customHeight="1" x14ac:dyDescent="0.3">
      <c r="A22" s="17" t="s">
        <v>79</v>
      </c>
      <c r="B22" s="19" t="s">
        <v>102</v>
      </c>
      <c r="C22" s="16" t="s">
        <v>55</v>
      </c>
      <c r="D22" s="39"/>
      <c r="E22" s="22">
        <v>2000436</v>
      </c>
      <c r="F22" s="22">
        <v>500000</v>
      </c>
      <c r="G22" s="25" t="s">
        <v>152</v>
      </c>
      <c r="H22" s="26" t="s">
        <v>120</v>
      </c>
      <c r="I22" s="26" t="s">
        <v>150</v>
      </c>
      <c r="J22" s="12" t="s">
        <v>122</v>
      </c>
      <c r="K22" s="12" t="s">
        <v>138</v>
      </c>
      <c r="L22" s="12" t="s">
        <v>120</v>
      </c>
      <c r="M22" s="8">
        <v>14</v>
      </c>
      <c r="N22" s="8">
        <v>5</v>
      </c>
      <c r="O22" s="8">
        <v>5</v>
      </c>
      <c r="P22" s="8">
        <v>3</v>
      </c>
      <c r="Q22" s="8">
        <v>5</v>
      </c>
      <c r="R22" s="8">
        <v>5</v>
      </c>
      <c r="S22" s="8">
        <v>3</v>
      </c>
      <c r="T22" s="8">
        <f t="shared" si="0"/>
        <v>40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6" customFormat="1" ht="12.75" customHeight="1" x14ac:dyDescent="0.3">
      <c r="A23" s="17" t="s">
        <v>80</v>
      </c>
      <c r="B23" s="19" t="s">
        <v>103</v>
      </c>
      <c r="C23" s="16" t="s">
        <v>56</v>
      </c>
      <c r="D23" s="39"/>
      <c r="E23" s="22">
        <v>1831500</v>
      </c>
      <c r="F23" s="22">
        <v>750000</v>
      </c>
      <c r="G23" s="25" t="s">
        <v>141</v>
      </c>
      <c r="H23" s="26" t="s">
        <v>122</v>
      </c>
      <c r="I23" s="26" t="s">
        <v>143</v>
      </c>
      <c r="J23" s="12" t="s">
        <v>122</v>
      </c>
      <c r="K23" s="12" t="s">
        <v>144</v>
      </c>
      <c r="L23" s="12" t="s">
        <v>122</v>
      </c>
      <c r="M23" s="8">
        <v>25</v>
      </c>
      <c r="N23" s="8">
        <v>12</v>
      </c>
      <c r="O23" s="8">
        <v>12</v>
      </c>
      <c r="P23" s="8">
        <v>5</v>
      </c>
      <c r="Q23" s="8">
        <v>9</v>
      </c>
      <c r="R23" s="8">
        <v>7</v>
      </c>
      <c r="S23" s="8">
        <v>5</v>
      </c>
      <c r="T23" s="8">
        <f t="shared" si="0"/>
        <v>75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6" customFormat="1" ht="13.5" customHeight="1" x14ac:dyDescent="0.3">
      <c r="A24" s="17" t="s">
        <v>81</v>
      </c>
      <c r="B24" s="19" t="s">
        <v>104</v>
      </c>
      <c r="C24" s="16" t="s">
        <v>57</v>
      </c>
      <c r="D24" s="39"/>
      <c r="E24" s="22">
        <v>1057000</v>
      </c>
      <c r="F24" s="22">
        <v>721000</v>
      </c>
      <c r="G24" s="25" t="s">
        <v>154</v>
      </c>
      <c r="H24" s="26" t="s">
        <v>122</v>
      </c>
      <c r="I24" s="26" t="s">
        <v>123</v>
      </c>
      <c r="J24" s="12" t="s">
        <v>122</v>
      </c>
      <c r="K24" s="12" t="s">
        <v>136</v>
      </c>
      <c r="L24" s="12" t="s">
        <v>120</v>
      </c>
      <c r="M24" s="8">
        <v>33</v>
      </c>
      <c r="N24" s="8">
        <v>12</v>
      </c>
      <c r="O24" s="8">
        <v>13</v>
      </c>
      <c r="P24" s="8">
        <v>4</v>
      </c>
      <c r="Q24" s="8">
        <v>7</v>
      </c>
      <c r="R24" s="8">
        <v>8</v>
      </c>
      <c r="S24" s="8">
        <v>2</v>
      </c>
      <c r="T24" s="8">
        <f t="shared" si="0"/>
        <v>79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6" customFormat="1" ht="12.75" customHeight="1" x14ac:dyDescent="0.3">
      <c r="A25" s="17" t="s">
        <v>82</v>
      </c>
      <c r="B25" s="19" t="s">
        <v>105</v>
      </c>
      <c r="C25" s="16" t="s">
        <v>58</v>
      </c>
      <c r="D25" s="39"/>
      <c r="E25" s="22">
        <v>1980000</v>
      </c>
      <c r="F25" s="22">
        <v>1200000</v>
      </c>
      <c r="G25" s="25" t="s">
        <v>139</v>
      </c>
      <c r="H25" s="26" t="s">
        <v>122</v>
      </c>
      <c r="I25" s="26" t="s">
        <v>140</v>
      </c>
      <c r="J25" s="12" t="s">
        <v>122</v>
      </c>
      <c r="K25" s="12" t="s">
        <v>126</v>
      </c>
      <c r="L25" s="12" t="s">
        <v>122</v>
      </c>
      <c r="M25" s="8">
        <v>33</v>
      </c>
      <c r="N25" s="8">
        <v>10</v>
      </c>
      <c r="O25" s="8">
        <v>13</v>
      </c>
      <c r="P25" s="8">
        <v>4</v>
      </c>
      <c r="Q25" s="8">
        <v>6</v>
      </c>
      <c r="R25" s="8">
        <v>6</v>
      </c>
      <c r="S25" s="8">
        <v>2</v>
      </c>
      <c r="T25" s="8">
        <f t="shared" si="0"/>
        <v>74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6" customFormat="1" ht="12.75" customHeight="1" x14ac:dyDescent="0.3">
      <c r="A26" s="17" t="s">
        <v>83</v>
      </c>
      <c r="B26" s="19" t="s">
        <v>106</v>
      </c>
      <c r="C26" s="16" t="s">
        <v>59</v>
      </c>
      <c r="D26" s="39"/>
      <c r="E26" s="22">
        <v>1241300</v>
      </c>
      <c r="F26" s="22">
        <v>600000</v>
      </c>
      <c r="G26" s="25" t="s">
        <v>134</v>
      </c>
      <c r="H26" s="26" t="s">
        <v>120</v>
      </c>
      <c r="I26" s="26" t="s">
        <v>145</v>
      </c>
      <c r="J26" s="12" t="s">
        <v>122</v>
      </c>
      <c r="K26" s="12" t="s">
        <v>132</v>
      </c>
      <c r="L26" s="12" t="s">
        <v>122</v>
      </c>
      <c r="M26" s="8">
        <v>25</v>
      </c>
      <c r="N26" s="8">
        <v>12</v>
      </c>
      <c r="O26" s="8">
        <v>10</v>
      </c>
      <c r="P26" s="8">
        <v>4</v>
      </c>
      <c r="Q26" s="8">
        <v>4</v>
      </c>
      <c r="R26" s="8">
        <v>5</v>
      </c>
      <c r="S26" s="8">
        <v>4</v>
      </c>
      <c r="T26" s="8">
        <f t="shared" si="0"/>
        <v>64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6" customFormat="1" ht="12.75" customHeight="1" x14ac:dyDescent="0.3">
      <c r="A27" s="17" t="s">
        <v>84</v>
      </c>
      <c r="B27" s="19" t="s">
        <v>107</v>
      </c>
      <c r="C27" s="16" t="s">
        <v>60</v>
      </c>
      <c r="D27" s="39"/>
      <c r="E27" s="22">
        <v>806200</v>
      </c>
      <c r="F27" s="22">
        <v>403100</v>
      </c>
      <c r="G27" s="24" t="s">
        <v>151</v>
      </c>
      <c r="H27" s="26" t="s">
        <v>120</v>
      </c>
      <c r="I27" s="26" t="s">
        <v>139</v>
      </c>
      <c r="J27" s="12" t="s">
        <v>120</v>
      </c>
      <c r="K27" s="12" t="s">
        <v>137</v>
      </c>
      <c r="L27" s="12" t="s">
        <v>122</v>
      </c>
      <c r="M27" s="8">
        <v>20</v>
      </c>
      <c r="N27" s="8">
        <v>11</v>
      </c>
      <c r="O27" s="8">
        <v>8</v>
      </c>
      <c r="P27" s="8">
        <v>4</v>
      </c>
      <c r="Q27" s="8">
        <v>8</v>
      </c>
      <c r="R27" s="8">
        <v>6</v>
      </c>
      <c r="S27" s="8">
        <v>4</v>
      </c>
      <c r="T27" s="8">
        <f t="shared" si="0"/>
        <v>61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6" customFormat="1" ht="12.75" customHeight="1" x14ac:dyDescent="0.3">
      <c r="A28" s="17" t="s">
        <v>85</v>
      </c>
      <c r="B28" s="19" t="s">
        <v>108</v>
      </c>
      <c r="C28" s="16" t="s">
        <v>61</v>
      </c>
      <c r="D28" s="40" t="s">
        <v>156</v>
      </c>
      <c r="E28" s="22">
        <v>1039500</v>
      </c>
      <c r="F28" s="22">
        <v>400000</v>
      </c>
      <c r="G28" s="25" t="s">
        <v>143</v>
      </c>
      <c r="H28" s="26" t="s">
        <v>122</v>
      </c>
      <c r="I28" s="26" t="s">
        <v>146</v>
      </c>
      <c r="J28" s="12" t="s">
        <v>122</v>
      </c>
      <c r="K28" s="12" t="s">
        <v>142</v>
      </c>
      <c r="L28" s="12" t="s">
        <v>122</v>
      </c>
      <c r="M28" s="8">
        <v>34</v>
      </c>
      <c r="N28" s="8">
        <v>14</v>
      </c>
      <c r="O28" s="8">
        <v>12</v>
      </c>
      <c r="P28" s="8">
        <v>5</v>
      </c>
      <c r="Q28" s="8">
        <v>9</v>
      </c>
      <c r="R28" s="8">
        <v>9</v>
      </c>
      <c r="S28" s="8">
        <v>5</v>
      </c>
      <c r="T28" s="8">
        <f t="shared" si="0"/>
        <v>88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6" customFormat="1" ht="12.6" x14ac:dyDescent="0.3">
      <c r="A29" s="17" t="s">
        <v>86</v>
      </c>
      <c r="B29" s="19" t="s">
        <v>109</v>
      </c>
      <c r="C29" s="16" t="s">
        <v>62</v>
      </c>
      <c r="D29" s="39"/>
      <c r="E29" s="22">
        <v>1265000</v>
      </c>
      <c r="F29" s="22">
        <v>720000</v>
      </c>
      <c r="G29" s="24" t="s">
        <v>148</v>
      </c>
      <c r="H29" s="26" t="s">
        <v>122</v>
      </c>
      <c r="I29" s="26" t="s">
        <v>147</v>
      </c>
      <c r="J29" s="12" t="s">
        <v>120</v>
      </c>
      <c r="K29" s="12" t="s">
        <v>138</v>
      </c>
      <c r="L29" s="12" t="s">
        <v>122</v>
      </c>
      <c r="M29" s="8">
        <v>31</v>
      </c>
      <c r="N29" s="8">
        <v>14</v>
      </c>
      <c r="O29" s="8">
        <v>12</v>
      </c>
      <c r="P29" s="8">
        <v>4</v>
      </c>
      <c r="Q29" s="8">
        <v>6</v>
      </c>
      <c r="R29" s="8">
        <v>6</v>
      </c>
      <c r="S29" s="8">
        <v>4</v>
      </c>
      <c r="T29" s="8">
        <f t="shared" si="0"/>
        <v>77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6" customFormat="1" ht="12.75" customHeight="1" x14ac:dyDescent="0.3">
      <c r="A30" s="17" t="s">
        <v>87</v>
      </c>
      <c r="B30" s="19" t="s">
        <v>110</v>
      </c>
      <c r="C30" s="16" t="s">
        <v>63</v>
      </c>
      <c r="D30" s="39"/>
      <c r="E30" s="22">
        <v>1863315</v>
      </c>
      <c r="F30" s="22">
        <v>750000</v>
      </c>
      <c r="G30" s="25" t="s">
        <v>130</v>
      </c>
      <c r="H30" s="26" t="s">
        <v>120</v>
      </c>
      <c r="I30" s="26" t="s">
        <v>127</v>
      </c>
      <c r="J30" s="12" t="s">
        <v>122</v>
      </c>
      <c r="K30" s="12" t="s">
        <v>136</v>
      </c>
      <c r="L30" s="12" t="s">
        <v>120</v>
      </c>
      <c r="M30" s="8">
        <v>33</v>
      </c>
      <c r="N30" s="8">
        <v>13</v>
      </c>
      <c r="O30" s="8">
        <v>12</v>
      </c>
      <c r="P30" s="8">
        <v>4</v>
      </c>
      <c r="Q30" s="8">
        <v>8</v>
      </c>
      <c r="R30" s="8">
        <v>7</v>
      </c>
      <c r="S30" s="8">
        <v>4</v>
      </c>
      <c r="T30" s="8">
        <f t="shared" si="0"/>
        <v>81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6" customFormat="1" ht="12.75" customHeight="1" x14ac:dyDescent="0.3">
      <c r="A31" s="17" t="s">
        <v>88</v>
      </c>
      <c r="B31" s="19" t="s">
        <v>111</v>
      </c>
      <c r="C31" s="16" t="s">
        <v>64</v>
      </c>
      <c r="D31" s="39"/>
      <c r="E31" s="22">
        <v>2444000</v>
      </c>
      <c r="F31" s="22">
        <v>800000</v>
      </c>
      <c r="G31" s="24" t="s">
        <v>128</v>
      </c>
      <c r="H31" s="26" t="s">
        <v>122</v>
      </c>
      <c r="I31" s="26" t="s">
        <v>151</v>
      </c>
      <c r="J31" s="12" t="s">
        <v>122</v>
      </c>
      <c r="K31" s="12" t="s">
        <v>149</v>
      </c>
      <c r="L31" s="12" t="s">
        <v>122</v>
      </c>
      <c r="M31" s="8">
        <v>31</v>
      </c>
      <c r="N31" s="8">
        <v>11</v>
      </c>
      <c r="O31" s="8">
        <v>10</v>
      </c>
      <c r="P31" s="8">
        <v>4</v>
      </c>
      <c r="Q31" s="8">
        <v>8</v>
      </c>
      <c r="R31" s="8">
        <v>7</v>
      </c>
      <c r="S31" s="8">
        <v>3</v>
      </c>
      <c r="T31" s="8">
        <f t="shared" si="0"/>
        <v>74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6" customFormat="1" ht="12.75" customHeight="1" x14ac:dyDescent="0.3">
      <c r="A32" s="17" t="s">
        <v>89</v>
      </c>
      <c r="B32" s="19" t="s">
        <v>112</v>
      </c>
      <c r="C32" s="16" t="s">
        <v>65</v>
      </c>
      <c r="D32" s="40" t="s">
        <v>156</v>
      </c>
      <c r="E32" s="22">
        <v>815750</v>
      </c>
      <c r="F32" s="22">
        <v>555000</v>
      </c>
      <c r="G32" s="24" t="s">
        <v>147</v>
      </c>
      <c r="H32" s="26" t="s">
        <v>122</v>
      </c>
      <c r="I32" s="26" t="s">
        <v>133</v>
      </c>
      <c r="J32" s="12" t="s">
        <v>122</v>
      </c>
      <c r="K32" s="12" t="s">
        <v>135</v>
      </c>
      <c r="L32" s="12" t="s">
        <v>122</v>
      </c>
      <c r="M32" s="8">
        <v>30</v>
      </c>
      <c r="N32" s="8">
        <v>9</v>
      </c>
      <c r="O32" s="8">
        <v>9</v>
      </c>
      <c r="P32" s="8">
        <v>4</v>
      </c>
      <c r="Q32" s="8">
        <v>8</v>
      </c>
      <c r="R32" s="8">
        <v>7</v>
      </c>
      <c r="S32" s="8">
        <v>3</v>
      </c>
      <c r="T32" s="8">
        <f t="shared" si="0"/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6" customFormat="1" ht="12.75" customHeight="1" x14ac:dyDescent="0.3">
      <c r="A33" s="17" t="s">
        <v>90</v>
      </c>
      <c r="B33" s="19" t="s">
        <v>113</v>
      </c>
      <c r="C33" s="16" t="s">
        <v>66</v>
      </c>
      <c r="D33" s="40" t="s">
        <v>156</v>
      </c>
      <c r="E33" s="22">
        <v>1538000</v>
      </c>
      <c r="F33" s="22">
        <v>729000</v>
      </c>
      <c r="G33" s="25" t="s">
        <v>119</v>
      </c>
      <c r="H33" s="26" t="s">
        <v>120</v>
      </c>
      <c r="I33" s="26" t="s">
        <v>121</v>
      </c>
      <c r="J33" s="12" t="s">
        <v>120</v>
      </c>
      <c r="K33" s="12" t="s">
        <v>149</v>
      </c>
      <c r="L33" s="12" t="s">
        <v>120</v>
      </c>
      <c r="M33" s="8">
        <v>18</v>
      </c>
      <c r="N33" s="8">
        <v>10</v>
      </c>
      <c r="O33" s="8">
        <v>10</v>
      </c>
      <c r="P33" s="8">
        <v>4</v>
      </c>
      <c r="Q33" s="8">
        <v>7</v>
      </c>
      <c r="R33" s="8">
        <v>7</v>
      </c>
      <c r="S33" s="8">
        <v>4</v>
      </c>
      <c r="T33" s="8">
        <f t="shared" si="0"/>
        <v>60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6" customFormat="1" ht="12.6" x14ac:dyDescent="0.3">
      <c r="A34" s="17" t="s">
        <v>91</v>
      </c>
      <c r="B34" s="19" t="s">
        <v>114</v>
      </c>
      <c r="C34" s="16" t="s">
        <v>67</v>
      </c>
      <c r="D34" s="39"/>
      <c r="E34" s="22">
        <v>1479920</v>
      </c>
      <c r="F34" s="22">
        <v>600000</v>
      </c>
      <c r="G34" s="25" t="s">
        <v>129</v>
      </c>
      <c r="H34" s="26" t="s">
        <v>120</v>
      </c>
      <c r="I34" s="26" t="s">
        <v>141</v>
      </c>
      <c r="J34" s="12" t="s">
        <v>120</v>
      </c>
      <c r="K34" s="12" t="s">
        <v>144</v>
      </c>
      <c r="L34" s="12" t="s">
        <v>120</v>
      </c>
      <c r="M34" s="8">
        <v>10</v>
      </c>
      <c r="N34" s="8">
        <v>8</v>
      </c>
      <c r="O34" s="8">
        <v>5</v>
      </c>
      <c r="P34" s="8">
        <v>3</v>
      </c>
      <c r="Q34" s="8">
        <v>5</v>
      </c>
      <c r="R34" s="8">
        <v>4</v>
      </c>
      <c r="S34" s="8">
        <v>2</v>
      </c>
      <c r="T34" s="8">
        <f t="shared" si="0"/>
        <v>37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6" customFormat="1" ht="12.75" customHeight="1" x14ac:dyDescent="0.3">
      <c r="A35" s="17" t="s">
        <v>92</v>
      </c>
      <c r="B35" s="19" t="s">
        <v>115</v>
      </c>
      <c r="C35" s="16" t="s">
        <v>68</v>
      </c>
      <c r="D35" s="39"/>
      <c r="E35" s="22">
        <v>2835417</v>
      </c>
      <c r="F35" s="22">
        <v>1400000</v>
      </c>
      <c r="G35" s="25" t="s">
        <v>127</v>
      </c>
      <c r="H35" s="26" t="s">
        <v>122</v>
      </c>
      <c r="I35" s="26" t="s">
        <v>148</v>
      </c>
      <c r="J35" s="12" t="s">
        <v>122</v>
      </c>
      <c r="K35" s="12" t="s">
        <v>135</v>
      </c>
      <c r="L35" s="12" t="s">
        <v>122</v>
      </c>
      <c r="M35" s="8">
        <v>35</v>
      </c>
      <c r="N35" s="8">
        <v>13</v>
      </c>
      <c r="O35" s="8">
        <v>13</v>
      </c>
      <c r="P35" s="8">
        <v>3</v>
      </c>
      <c r="Q35" s="8">
        <v>9</v>
      </c>
      <c r="R35" s="8">
        <v>10</v>
      </c>
      <c r="S35" s="8">
        <v>4</v>
      </c>
      <c r="T35" s="8">
        <f t="shared" si="0"/>
        <v>87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6" customFormat="1" ht="12.75" customHeight="1" x14ac:dyDescent="0.3">
      <c r="A36" s="17" t="s">
        <v>93</v>
      </c>
      <c r="B36" s="19" t="s">
        <v>112</v>
      </c>
      <c r="C36" s="16" t="s">
        <v>69</v>
      </c>
      <c r="D36" s="39"/>
      <c r="E36" s="22">
        <v>1015000</v>
      </c>
      <c r="F36" s="22">
        <v>250000</v>
      </c>
      <c r="G36" s="25" t="s">
        <v>140</v>
      </c>
      <c r="H36" s="26" t="s">
        <v>122</v>
      </c>
      <c r="I36" s="26" t="s">
        <v>152</v>
      </c>
      <c r="J36" s="12" t="s">
        <v>122</v>
      </c>
      <c r="K36" s="12" t="s">
        <v>126</v>
      </c>
      <c r="L36" s="12" t="s">
        <v>122</v>
      </c>
      <c r="M36" s="8">
        <v>20</v>
      </c>
      <c r="N36" s="8">
        <v>9</v>
      </c>
      <c r="O36" s="8">
        <v>10</v>
      </c>
      <c r="P36" s="8">
        <v>4</v>
      </c>
      <c r="Q36" s="8">
        <v>8</v>
      </c>
      <c r="R36" s="8">
        <v>8</v>
      </c>
      <c r="S36" s="8">
        <v>3</v>
      </c>
      <c r="T36" s="8">
        <f t="shared" si="0"/>
        <v>62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6" customFormat="1" ht="12.75" customHeight="1" x14ac:dyDescent="0.3">
      <c r="A37" s="17" t="s">
        <v>94</v>
      </c>
      <c r="B37" s="19" t="s">
        <v>116</v>
      </c>
      <c r="C37" s="16" t="s">
        <v>70</v>
      </c>
      <c r="D37" s="40" t="s">
        <v>156</v>
      </c>
      <c r="E37" s="22">
        <v>1207250</v>
      </c>
      <c r="F37" s="22">
        <v>826250</v>
      </c>
      <c r="G37" s="24" t="s">
        <v>150</v>
      </c>
      <c r="H37" s="26" t="s">
        <v>120</v>
      </c>
      <c r="I37" s="26" t="s">
        <v>130</v>
      </c>
      <c r="J37" s="12" t="s">
        <v>120</v>
      </c>
      <c r="K37" s="12" t="s">
        <v>132</v>
      </c>
      <c r="L37" s="12" t="s">
        <v>122</v>
      </c>
      <c r="M37" s="8">
        <v>30</v>
      </c>
      <c r="N37" s="8">
        <v>12</v>
      </c>
      <c r="O37" s="8">
        <v>13</v>
      </c>
      <c r="P37" s="8">
        <v>4</v>
      </c>
      <c r="Q37" s="8">
        <v>8</v>
      </c>
      <c r="R37" s="8">
        <v>8</v>
      </c>
      <c r="S37" s="8">
        <v>4</v>
      </c>
      <c r="T37" s="8">
        <f t="shared" si="0"/>
        <v>79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6" customFormat="1" ht="12.75" customHeight="1" x14ac:dyDescent="0.3">
      <c r="A38" s="17" t="s">
        <v>95</v>
      </c>
      <c r="B38" s="19" t="s">
        <v>117</v>
      </c>
      <c r="C38" s="16" t="s">
        <v>71</v>
      </c>
      <c r="D38" s="39"/>
      <c r="E38" s="22">
        <v>1665000</v>
      </c>
      <c r="F38" s="22">
        <v>700000</v>
      </c>
      <c r="G38" s="25" t="s">
        <v>121</v>
      </c>
      <c r="H38" s="26" t="s">
        <v>122</v>
      </c>
      <c r="I38" s="26" t="s">
        <v>128</v>
      </c>
      <c r="J38" s="12" t="s">
        <v>122</v>
      </c>
      <c r="K38" s="12" t="s">
        <v>137</v>
      </c>
      <c r="L38" s="12" t="s">
        <v>122</v>
      </c>
      <c r="M38" s="8">
        <v>31</v>
      </c>
      <c r="N38" s="8">
        <v>13</v>
      </c>
      <c r="O38" s="8">
        <v>13</v>
      </c>
      <c r="P38" s="8">
        <v>4</v>
      </c>
      <c r="Q38" s="8">
        <v>8</v>
      </c>
      <c r="R38" s="8">
        <v>9</v>
      </c>
      <c r="S38" s="8">
        <v>4</v>
      </c>
      <c r="T38" s="8">
        <f t="shared" si="0"/>
        <v>82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6" customFormat="1" ht="12.75" customHeight="1" x14ac:dyDescent="0.3">
      <c r="A39" s="18" t="s">
        <v>96</v>
      </c>
      <c r="B39" s="20" t="s">
        <v>118</v>
      </c>
      <c r="C39" s="21" t="s">
        <v>72</v>
      </c>
      <c r="D39" s="41" t="s">
        <v>156</v>
      </c>
      <c r="E39" s="23">
        <v>1726000</v>
      </c>
      <c r="F39" s="23">
        <v>500000</v>
      </c>
      <c r="G39" s="24" t="s">
        <v>145</v>
      </c>
      <c r="H39" s="26" t="s">
        <v>120</v>
      </c>
      <c r="I39" s="26" t="s">
        <v>125</v>
      </c>
      <c r="J39" s="12" t="s">
        <v>120</v>
      </c>
      <c r="K39" s="12" t="s">
        <v>142</v>
      </c>
      <c r="L39" s="12" t="s">
        <v>120</v>
      </c>
      <c r="M39" s="8">
        <v>5</v>
      </c>
      <c r="N39" s="8">
        <v>5</v>
      </c>
      <c r="O39" s="8">
        <v>5</v>
      </c>
      <c r="P39" s="8">
        <v>3</v>
      </c>
      <c r="Q39" s="8">
        <v>3</v>
      </c>
      <c r="R39" s="8">
        <v>3</v>
      </c>
      <c r="S39" s="8">
        <v>2</v>
      </c>
      <c r="T39" s="8">
        <f t="shared" si="0"/>
        <v>26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ht="12.6" x14ac:dyDescent="0.3">
      <c r="E40" s="27">
        <f>SUM(E16:E39)</f>
        <v>37289103</v>
      </c>
      <c r="F40" s="27">
        <f>SUM(F16:F39)</f>
        <v>16074350</v>
      </c>
      <c r="G40" s="14"/>
    </row>
    <row r="41" spans="1:84" x14ac:dyDescent="0.3">
      <c r="F41" s="14"/>
      <c r="G41" s="14"/>
      <c r="H41" s="14"/>
      <c r="I41" s="14"/>
    </row>
    <row r="43" spans="1:84" x14ac:dyDescent="0.3">
      <c r="J43" s="2" t="s">
        <v>131</v>
      </c>
    </row>
  </sheetData>
  <mergeCells count="21">
    <mergeCell ref="A13:A15"/>
    <mergeCell ref="B13:B15"/>
    <mergeCell ref="C13:C15"/>
    <mergeCell ref="E13:E15"/>
    <mergeCell ref="F13:F15"/>
    <mergeCell ref="O13:O14"/>
    <mergeCell ref="E3:L3"/>
    <mergeCell ref="E4:L4"/>
    <mergeCell ref="E5:L5"/>
    <mergeCell ref="E6:L6"/>
    <mergeCell ref="E9:L9"/>
    <mergeCell ref="G13:H14"/>
    <mergeCell ref="I13:J14"/>
    <mergeCell ref="K13:L14"/>
    <mergeCell ref="M13:M14"/>
    <mergeCell ref="N13:N14"/>
    <mergeCell ref="P13:P14"/>
    <mergeCell ref="Q13:Q14"/>
    <mergeCell ref="R13:R14"/>
    <mergeCell ref="S13:S14"/>
    <mergeCell ref="T13:T14"/>
  </mergeCells>
  <dataValidations count="4">
    <dataValidation type="decimal" operator="lessThanOrEqual" allowBlank="1" showInputMessage="1" showErrorMessage="1" error="max. 40" sqref="M16:M39" xr:uid="{A3F67EA5-D1F1-4D65-91A8-29C92A95192A}">
      <formula1>40</formula1>
    </dataValidation>
    <dataValidation type="decimal" operator="lessThanOrEqual" allowBlank="1" showInputMessage="1" showErrorMessage="1" error="max. 15" sqref="N16:O39" xr:uid="{69F2ADC2-B3D2-480C-88E6-1571B1EA15B3}">
      <formula1>15</formula1>
    </dataValidation>
    <dataValidation type="decimal" operator="lessThanOrEqual" allowBlank="1" showInputMessage="1" showErrorMessage="1" error="max. 10" sqref="Q16:R39" xr:uid="{9F27BFC5-3358-4125-B92D-60B3E1D9CEE5}">
      <formula1>10</formula1>
    </dataValidation>
    <dataValidation type="decimal" operator="lessThanOrEqual" allowBlank="1" showInputMessage="1" showErrorMessage="1" error="max. 5" sqref="S16:S39 P16:P39" xr:uid="{BB630B2F-6E52-45A8-873A-262182D04121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AD38-8479-4546-8912-F6C1AC5F35A3}">
  <dimension ref="A1:CF43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5.44140625" style="2" customWidth="1"/>
    <col min="5" max="5" width="15.5546875" style="2" customWidth="1"/>
    <col min="6" max="6" width="15" style="2" customWidth="1"/>
    <col min="7" max="7" width="17.109375" style="2" customWidth="1"/>
    <col min="8" max="8" width="5.77734375" style="3" customWidth="1"/>
    <col min="9" max="9" width="16.6640625" style="3" customWidth="1"/>
    <col min="10" max="10" width="5.77734375" style="2" customWidth="1"/>
    <col min="11" max="11" width="16.77734375" style="2" customWidth="1"/>
    <col min="12" max="12" width="5.77734375" style="2" customWidth="1"/>
    <col min="13" max="13" width="9.6640625" style="2" customWidth="1"/>
    <col min="14" max="20" width="9.33203125" style="2" customWidth="1"/>
    <col min="21" max="16384" width="9.109375" style="2"/>
  </cols>
  <sheetData>
    <row r="1" spans="1:84" ht="38.25" customHeight="1" x14ac:dyDescent="0.3">
      <c r="A1" s="1" t="s">
        <v>39</v>
      </c>
    </row>
    <row r="2" spans="1:84" ht="14.4" x14ac:dyDescent="0.3">
      <c r="A2" s="4" t="s">
        <v>38</v>
      </c>
      <c r="E2" s="4" t="s">
        <v>26</v>
      </c>
    </row>
    <row r="3" spans="1:84" ht="14.4" x14ac:dyDescent="0.3">
      <c r="A3" s="4" t="s">
        <v>40</v>
      </c>
      <c r="E3" s="80" t="s">
        <v>44</v>
      </c>
      <c r="F3" s="80"/>
      <c r="G3" s="80"/>
      <c r="H3" s="80"/>
      <c r="I3" s="80"/>
      <c r="J3" s="80"/>
      <c r="K3" s="80"/>
      <c r="L3" s="80"/>
    </row>
    <row r="4" spans="1:84" ht="25.8" customHeight="1" x14ac:dyDescent="0.3">
      <c r="A4" s="4" t="s">
        <v>41</v>
      </c>
      <c r="E4" s="80" t="s">
        <v>45</v>
      </c>
      <c r="F4" s="80"/>
      <c r="G4" s="80"/>
      <c r="H4" s="80"/>
      <c r="I4" s="80"/>
      <c r="J4" s="80"/>
      <c r="K4" s="80"/>
      <c r="L4" s="80"/>
    </row>
    <row r="5" spans="1:84" ht="25.2" customHeight="1" x14ac:dyDescent="0.3">
      <c r="A5" s="4"/>
      <c r="E5" s="80" t="s">
        <v>46</v>
      </c>
      <c r="F5" s="80"/>
      <c r="G5" s="80"/>
      <c r="H5" s="80"/>
      <c r="I5" s="80"/>
      <c r="J5" s="80"/>
      <c r="K5" s="80"/>
      <c r="L5" s="80"/>
    </row>
    <row r="6" spans="1:84" ht="12.6" x14ac:dyDescent="0.3">
      <c r="A6" s="4" t="s">
        <v>42</v>
      </c>
      <c r="E6" s="80" t="s">
        <v>47</v>
      </c>
      <c r="F6" s="80"/>
      <c r="G6" s="80"/>
      <c r="H6" s="80"/>
      <c r="I6" s="80"/>
      <c r="J6" s="80"/>
      <c r="K6" s="80"/>
      <c r="L6" s="80"/>
    </row>
    <row r="7" spans="1:84" ht="14.4" x14ac:dyDescent="0.3">
      <c r="A7" s="4" t="s">
        <v>43</v>
      </c>
      <c r="H7" s="2"/>
      <c r="I7" s="2"/>
    </row>
    <row r="8" spans="1:84" ht="12.6" x14ac:dyDescent="0.3">
      <c r="A8" s="4" t="s">
        <v>25</v>
      </c>
      <c r="E8" s="4" t="s">
        <v>27</v>
      </c>
    </row>
    <row r="9" spans="1:84" ht="38.4" customHeight="1" x14ac:dyDescent="0.3">
      <c r="A9" s="15" t="s">
        <v>37</v>
      </c>
      <c r="E9" s="80" t="s">
        <v>48</v>
      </c>
      <c r="F9" s="80"/>
      <c r="G9" s="80"/>
      <c r="H9" s="80"/>
      <c r="I9" s="80"/>
      <c r="J9" s="80"/>
      <c r="K9" s="80"/>
      <c r="L9" s="80"/>
    </row>
    <row r="10" spans="1:84" ht="12.6" customHeight="1" x14ac:dyDescent="0.3">
      <c r="A10" s="15"/>
      <c r="E10" s="37"/>
      <c r="F10" s="37"/>
      <c r="G10" s="37"/>
      <c r="H10" s="37"/>
      <c r="I10" s="37"/>
      <c r="J10" s="37"/>
      <c r="K10" s="37"/>
      <c r="L10" s="37"/>
    </row>
    <row r="11" spans="1:84" ht="12.6" customHeight="1" x14ac:dyDescent="0.3">
      <c r="A11" s="15"/>
      <c r="E11" s="2" t="s">
        <v>157</v>
      </c>
      <c r="F11" s="37"/>
      <c r="G11" s="37"/>
      <c r="H11" s="37"/>
      <c r="I11" s="37"/>
      <c r="J11" s="37"/>
      <c r="K11" s="37"/>
      <c r="L11" s="37"/>
    </row>
    <row r="12" spans="1:84" ht="12.6" customHeight="1" x14ac:dyDescent="0.3">
      <c r="A12" s="4"/>
    </row>
    <row r="13" spans="1:84" ht="26.4" customHeight="1" x14ac:dyDescent="0.3">
      <c r="A13" s="78" t="s">
        <v>0</v>
      </c>
      <c r="B13" s="78" t="s">
        <v>1</v>
      </c>
      <c r="C13" s="78" t="s">
        <v>20</v>
      </c>
      <c r="D13" s="35" t="s">
        <v>155</v>
      </c>
      <c r="E13" s="78" t="s">
        <v>13</v>
      </c>
      <c r="F13" s="84" t="s">
        <v>2</v>
      </c>
      <c r="G13" s="78" t="s">
        <v>34</v>
      </c>
      <c r="H13" s="78"/>
      <c r="I13" s="78" t="s">
        <v>35</v>
      </c>
      <c r="J13" s="78"/>
      <c r="K13" s="78" t="s">
        <v>36</v>
      </c>
      <c r="L13" s="78"/>
      <c r="M13" s="78" t="s">
        <v>16</v>
      </c>
      <c r="N13" s="78" t="s">
        <v>14</v>
      </c>
      <c r="O13" s="78" t="s">
        <v>17</v>
      </c>
      <c r="P13" s="78" t="s">
        <v>31</v>
      </c>
      <c r="Q13" s="78" t="s">
        <v>32</v>
      </c>
      <c r="R13" s="78" t="s">
        <v>33</v>
      </c>
      <c r="S13" s="78" t="s">
        <v>3</v>
      </c>
      <c r="T13" s="78" t="s">
        <v>4</v>
      </c>
    </row>
    <row r="14" spans="1:84" ht="59.4" customHeight="1" x14ac:dyDescent="0.3">
      <c r="A14" s="83"/>
      <c r="B14" s="83"/>
      <c r="C14" s="83"/>
      <c r="D14" s="38"/>
      <c r="E14" s="83"/>
      <c r="F14" s="85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  <row r="15" spans="1:84" ht="28.8" customHeight="1" x14ac:dyDescent="0.3">
      <c r="A15" s="79"/>
      <c r="B15" s="79"/>
      <c r="C15" s="83"/>
      <c r="D15" s="38"/>
      <c r="E15" s="83"/>
      <c r="F15" s="85"/>
      <c r="G15" s="5" t="s">
        <v>28</v>
      </c>
      <c r="H15" s="36" t="s">
        <v>29</v>
      </c>
      <c r="I15" s="36" t="s">
        <v>28</v>
      </c>
      <c r="J15" s="36" t="s">
        <v>29</v>
      </c>
      <c r="K15" s="36" t="s">
        <v>28</v>
      </c>
      <c r="L15" s="36" t="s">
        <v>29</v>
      </c>
      <c r="M15" s="36" t="s">
        <v>30</v>
      </c>
      <c r="N15" s="36" t="s">
        <v>22</v>
      </c>
      <c r="O15" s="36" t="s">
        <v>22</v>
      </c>
      <c r="P15" s="36" t="s">
        <v>23</v>
      </c>
      <c r="Q15" s="36" t="s">
        <v>24</v>
      </c>
      <c r="R15" s="36" t="s">
        <v>24</v>
      </c>
      <c r="S15" s="36" t="s">
        <v>23</v>
      </c>
      <c r="T15" s="36"/>
    </row>
    <row r="16" spans="1:84" s="6" customFormat="1" ht="12.75" customHeight="1" x14ac:dyDescent="0.3">
      <c r="A16" s="17" t="s">
        <v>73</v>
      </c>
      <c r="B16" s="19" t="s">
        <v>97</v>
      </c>
      <c r="C16" s="16" t="s">
        <v>49</v>
      </c>
      <c r="D16" s="39"/>
      <c r="E16" s="22">
        <v>1414895</v>
      </c>
      <c r="F16" s="22">
        <v>680000</v>
      </c>
      <c r="G16" s="32" t="s">
        <v>125</v>
      </c>
      <c r="H16" s="33" t="s">
        <v>122</v>
      </c>
      <c r="I16" s="33" t="s">
        <v>147</v>
      </c>
      <c r="J16" s="34" t="s">
        <v>122</v>
      </c>
      <c r="K16" s="34" t="s">
        <v>137</v>
      </c>
      <c r="L16" s="34" t="s">
        <v>122</v>
      </c>
      <c r="M16" s="8">
        <v>33</v>
      </c>
      <c r="N16" s="8">
        <v>14</v>
      </c>
      <c r="O16" s="8">
        <v>13</v>
      </c>
      <c r="P16" s="8">
        <v>4</v>
      </c>
      <c r="Q16" s="8">
        <v>8</v>
      </c>
      <c r="R16" s="8">
        <v>7</v>
      </c>
      <c r="S16" s="8">
        <v>5</v>
      </c>
      <c r="T16" s="8">
        <f>SUM(M16:S16)</f>
        <v>84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6" customFormat="1" ht="12.75" customHeight="1" x14ac:dyDescent="0.3">
      <c r="A17" s="17" t="s">
        <v>74</v>
      </c>
      <c r="B17" s="19" t="s">
        <v>97</v>
      </c>
      <c r="C17" s="16" t="s">
        <v>50</v>
      </c>
      <c r="D17" s="40" t="s">
        <v>156</v>
      </c>
      <c r="E17" s="22">
        <v>1390745</v>
      </c>
      <c r="F17" s="22">
        <v>650000</v>
      </c>
      <c r="G17" s="25" t="s">
        <v>151</v>
      </c>
      <c r="H17" s="26" t="s">
        <v>122</v>
      </c>
      <c r="I17" s="26" t="s">
        <v>127</v>
      </c>
      <c r="J17" s="12" t="s">
        <v>122</v>
      </c>
      <c r="K17" s="12" t="s">
        <v>142</v>
      </c>
      <c r="L17" s="12" t="s">
        <v>122</v>
      </c>
      <c r="M17" s="8">
        <v>28</v>
      </c>
      <c r="N17" s="8">
        <v>11</v>
      </c>
      <c r="O17" s="8">
        <v>11</v>
      </c>
      <c r="P17" s="8">
        <v>4</v>
      </c>
      <c r="Q17" s="8">
        <v>7</v>
      </c>
      <c r="R17" s="8">
        <v>7</v>
      </c>
      <c r="S17" s="8">
        <v>5</v>
      </c>
      <c r="T17" s="8">
        <f t="shared" ref="T17:T39" si="0">SUM(M17:S17)</f>
        <v>73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6" customFormat="1" ht="12.75" customHeight="1" x14ac:dyDescent="0.3">
      <c r="A18" s="17" t="s">
        <v>75</v>
      </c>
      <c r="B18" s="19" t="s">
        <v>98</v>
      </c>
      <c r="C18" s="16" t="s">
        <v>51</v>
      </c>
      <c r="D18" s="40" t="s">
        <v>156</v>
      </c>
      <c r="E18" s="22">
        <v>2745700</v>
      </c>
      <c r="F18" s="22">
        <v>700000</v>
      </c>
      <c r="G18" s="25" t="s">
        <v>148</v>
      </c>
      <c r="H18" s="26" t="s">
        <v>122</v>
      </c>
      <c r="I18" s="26" t="s">
        <v>124</v>
      </c>
      <c r="J18" s="12" t="s">
        <v>122</v>
      </c>
      <c r="K18" s="12" t="s">
        <v>138</v>
      </c>
      <c r="L18" s="12" t="s">
        <v>122</v>
      </c>
      <c r="M18" s="8">
        <v>22</v>
      </c>
      <c r="N18" s="8">
        <v>12</v>
      </c>
      <c r="O18" s="8">
        <v>9</v>
      </c>
      <c r="P18" s="8">
        <v>5</v>
      </c>
      <c r="Q18" s="8">
        <v>9</v>
      </c>
      <c r="R18" s="8">
        <v>8</v>
      </c>
      <c r="S18" s="8">
        <v>4</v>
      </c>
      <c r="T18" s="8">
        <f t="shared" si="0"/>
        <v>69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6" customFormat="1" ht="12.75" customHeight="1" x14ac:dyDescent="0.3">
      <c r="A19" s="17" t="s">
        <v>76</v>
      </c>
      <c r="B19" s="19" t="s">
        <v>99</v>
      </c>
      <c r="C19" s="16" t="s">
        <v>52</v>
      </c>
      <c r="D19" s="39"/>
      <c r="E19" s="22">
        <v>923000</v>
      </c>
      <c r="F19" s="22">
        <v>500000</v>
      </c>
      <c r="G19" s="24" t="s">
        <v>146</v>
      </c>
      <c r="H19" s="26" t="s">
        <v>120</v>
      </c>
      <c r="I19" s="26" t="s">
        <v>141</v>
      </c>
      <c r="J19" s="12" t="s">
        <v>122</v>
      </c>
      <c r="K19" s="12" t="s">
        <v>136</v>
      </c>
      <c r="L19" s="12" t="s">
        <v>122</v>
      </c>
      <c r="M19" s="8">
        <v>25</v>
      </c>
      <c r="N19" s="8">
        <v>11</v>
      </c>
      <c r="O19" s="8">
        <v>8</v>
      </c>
      <c r="P19" s="8">
        <v>4</v>
      </c>
      <c r="Q19" s="8">
        <v>8</v>
      </c>
      <c r="R19" s="8">
        <v>7</v>
      </c>
      <c r="S19" s="8">
        <v>4</v>
      </c>
      <c r="T19" s="8">
        <f t="shared" si="0"/>
        <v>67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6" customFormat="1" ht="12.75" customHeight="1" x14ac:dyDescent="0.3">
      <c r="A20" s="17" t="s">
        <v>77</v>
      </c>
      <c r="B20" s="19" t="s">
        <v>100</v>
      </c>
      <c r="C20" s="16" t="s">
        <v>53</v>
      </c>
      <c r="D20" s="40" t="s">
        <v>156</v>
      </c>
      <c r="E20" s="22">
        <v>1686725</v>
      </c>
      <c r="F20" s="22">
        <v>490000</v>
      </c>
      <c r="G20" s="25" t="s">
        <v>125</v>
      </c>
      <c r="H20" s="26" t="s">
        <v>120</v>
      </c>
      <c r="I20" s="26" t="s">
        <v>154</v>
      </c>
      <c r="J20" s="12" t="s">
        <v>122</v>
      </c>
      <c r="K20" s="12" t="s">
        <v>149</v>
      </c>
      <c r="L20" s="12" t="s">
        <v>120</v>
      </c>
      <c r="M20" s="8">
        <v>15</v>
      </c>
      <c r="N20" s="8">
        <v>9</v>
      </c>
      <c r="O20" s="8">
        <v>6</v>
      </c>
      <c r="P20" s="8">
        <v>4</v>
      </c>
      <c r="Q20" s="8">
        <v>8</v>
      </c>
      <c r="R20" s="8">
        <v>5</v>
      </c>
      <c r="S20" s="8">
        <v>2</v>
      </c>
      <c r="T20" s="8">
        <f t="shared" si="0"/>
        <v>49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6" customFormat="1" ht="12.6" x14ac:dyDescent="0.3">
      <c r="A21" s="17" t="s">
        <v>78</v>
      </c>
      <c r="B21" s="19" t="s">
        <v>101</v>
      </c>
      <c r="C21" s="16" t="s">
        <v>54</v>
      </c>
      <c r="D21" s="39"/>
      <c r="E21" s="22">
        <v>1317450</v>
      </c>
      <c r="F21" s="22">
        <v>650000</v>
      </c>
      <c r="G21" s="24" t="s">
        <v>133</v>
      </c>
      <c r="H21" s="26" t="s">
        <v>122</v>
      </c>
      <c r="I21" s="26" t="s">
        <v>129</v>
      </c>
      <c r="J21" s="12" t="s">
        <v>120</v>
      </c>
      <c r="K21" s="12" t="s">
        <v>135</v>
      </c>
      <c r="L21" s="12" t="s">
        <v>120</v>
      </c>
      <c r="M21" s="8">
        <v>25</v>
      </c>
      <c r="N21" s="8">
        <v>10</v>
      </c>
      <c r="O21" s="8">
        <v>9</v>
      </c>
      <c r="P21" s="8">
        <v>4</v>
      </c>
      <c r="Q21" s="8">
        <v>7</v>
      </c>
      <c r="R21" s="8">
        <v>7</v>
      </c>
      <c r="S21" s="8">
        <v>3</v>
      </c>
      <c r="T21" s="8">
        <f t="shared" si="0"/>
        <v>65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6" customFormat="1" ht="12.75" customHeight="1" x14ac:dyDescent="0.3">
      <c r="A22" s="17" t="s">
        <v>79</v>
      </c>
      <c r="B22" s="19" t="s">
        <v>102</v>
      </c>
      <c r="C22" s="16" t="s">
        <v>55</v>
      </c>
      <c r="D22" s="39"/>
      <c r="E22" s="22">
        <v>2000436</v>
      </c>
      <c r="F22" s="22">
        <v>500000</v>
      </c>
      <c r="G22" s="25" t="s">
        <v>152</v>
      </c>
      <c r="H22" s="26" t="s">
        <v>120</v>
      </c>
      <c r="I22" s="26" t="s">
        <v>150</v>
      </c>
      <c r="J22" s="12" t="s">
        <v>122</v>
      </c>
      <c r="K22" s="12" t="s">
        <v>138</v>
      </c>
      <c r="L22" s="12" t="s">
        <v>120</v>
      </c>
      <c r="M22" s="8">
        <v>20</v>
      </c>
      <c r="N22" s="8">
        <v>9</v>
      </c>
      <c r="O22" s="8">
        <v>8</v>
      </c>
      <c r="P22" s="8">
        <v>3</v>
      </c>
      <c r="Q22" s="8">
        <v>5</v>
      </c>
      <c r="R22" s="8">
        <v>5</v>
      </c>
      <c r="S22" s="8">
        <v>3</v>
      </c>
      <c r="T22" s="8">
        <f t="shared" si="0"/>
        <v>53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6" customFormat="1" ht="12.75" customHeight="1" x14ac:dyDescent="0.3">
      <c r="A23" s="17" t="s">
        <v>80</v>
      </c>
      <c r="B23" s="19" t="s">
        <v>103</v>
      </c>
      <c r="C23" s="16" t="s">
        <v>56</v>
      </c>
      <c r="D23" s="39"/>
      <c r="E23" s="22">
        <v>1831500</v>
      </c>
      <c r="F23" s="22">
        <v>750000</v>
      </c>
      <c r="G23" s="25" t="s">
        <v>141</v>
      </c>
      <c r="H23" s="26" t="s">
        <v>122</v>
      </c>
      <c r="I23" s="26" t="s">
        <v>143</v>
      </c>
      <c r="J23" s="12" t="s">
        <v>122</v>
      </c>
      <c r="K23" s="12" t="s">
        <v>144</v>
      </c>
      <c r="L23" s="12" t="s">
        <v>122</v>
      </c>
      <c r="M23" s="8">
        <v>30</v>
      </c>
      <c r="N23" s="8">
        <v>12</v>
      </c>
      <c r="O23" s="8">
        <v>10</v>
      </c>
      <c r="P23" s="8">
        <v>4</v>
      </c>
      <c r="Q23" s="8">
        <v>9</v>
      </c>
      <c r="R23" s="8">
        <v>9</v>
      </c>
      <c r="S23" s="8">
        <v>5</v>
      </c>
      <c r="T23" s="8">
        <f t="shared" si="0"/>
        <v>79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6" customFormat="1" ht="13.5" customHeight="1" x14ac:dyDescent="0.3">
      <c r="A24" s="17" t="s">
        <v>81</v>
      </c>
      <c r="B24" s="19" t="s">
        <v>104</v>
      </c>
      <c r="C24" s="16" t="s">
        <v>57</v>
      </c>
      <c r="D24" s="39"/>
      <c r="E24" s="22">
        <v>1057000</v>
      </c>
      <c r="F24" s="22">
        <v>721000</v>
      </c>
      <c r="G24" s="25" t="s">
        <v>154</v>
      </c>
      <c r="H24" s="26" t="s">
        <v>122</v>
      </c>
      <c r="I24" s="26" t="s">
        <v>123</v>
      </c>
      <c r="J24" s="12" t="s">
        <v>122</v>
      </c>
      <c r="K24" s="12" t="s">
        <v>136</v>
      </c>
      <c r="L24" s="12" t="s">
        <v>120</v>
      </c>
      <c r="M24" s="8">
        <v>33</v>
      </c>
      <c r="N24" s="8">
        <v>10</v>
      </c>
      <c r="O24" s="8">
        <v>12</v>
      </c>
      <c r="P24" s="8">
        <v>4</v>
      </c>
      <c r="Q24" s="8">
        <v>7</v>
      </c>
      <c r="R24" s="8">
        <v>7</v>
      </c>
      <c r="S24" s="8">
        <v>2</v>
      </c>
      <c r="T24" s="8">
        <f t="shared" si="0"/>
        <v>75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6" customFormat="1" ht="12.75" customHeight="1" x14ac:dyDescent="0.3">
      <c r="A25" s="17" t="s">
        <v>82</v>
      </c>
      <c r="B25" s="19" t="s">
        <v>105</v>
      </c>
      <c r="C25" s="16" t="s">
        <v>58</v>
      </c>
      <c r="D25" s="39"/>
      <c r="E25" s="22">
        <v>1980000</v>
      </c>
      <c r="F25" s="22">
        <v>1200000</v>
      </c>
      <c r="G25" s="25" t="s">
        <v>139</v>
      </c>
      <c r="H25" s="26" t="s">
        <v>122</v>
      </c>
      <c r="I25" s="26" t="s">
        <v>140</v>
      </c>
      <c r="J25" s="12" t="s">
        <v>122</v>
      </c>
      <c r="K25" s="12" t="s">
        <v>126</v>
      </c>
      <c r="L25" s="12" t="s">
        <v>122</v>
      </c>
      <c r="M25" s="8">
        <v>32</v>
      </c>
      <c r="N25" s="8">
        <v>10</v>
      </c>
      <c r="O25" s="8">
        <v>12</v>
      </c>
      <c r="P25" s="8">
        <v>4</v>
      </c>
      <c r="Q25" s="8">
        <v>7</v>
      </c>
      <c r="R25" s="8">
        <v>7</v>
      </c>
      <c r="S25" s="8">
        <v>2</v>
      </c>
      <c r="T25" s="8">
        <f t="shared" si="0"/>
        <v>74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6" customFormat="1" ht="12.75" customHeight="1" x14ac:dyDescent="0.3">
      <c r="A26" s="17" t="s">
        <v>83</v>
      </c>
      <c r="B26" s="19" t="s">
        <v>106</v>
      </c>
      <c r="C26" s="16" t="s">
        <v>59</v>
      </c>
      <c r="D26" s="39"/>
      <c r="E26" s="22">
        <v>1241300</v>
      </c>
      <c r="F26" s="22">
        <v>600000</v>
      </c>
      <c r="G26" s="25" t="s">
        <v>134</v>
      </c>
      <c r="H26" s="26" t="s">
        <v>120</v>
      </c>
      <c r="I26" s="26" t="s">
        <v>145</v>
      </c>
      <c r="J26" s="12" t="s">
        <v>122</v>
      </c>
      <c r="K26" s="12" t="s">
        <v>132</v>
      </c>
      <c r="L26" s="12" t="s">
        <v>122</v>
      </c>
      <c r="M26" s="8">
        <v>26</v>
      </c>
      <c r="N26" s="8">
        <v>12</v>
      </c>
      <c r="O26" s="8">
        <v>8</v>
      </c>
      <c r="P26" s="8">
        <v>4</v>
      </c>
      <c r="Q26" s="8">
        <v>4</v>
      </c>
      <c r="R26" s="8">
        <v>7</v>
      </c>
      <c r="S26" s="8">
        <v>4</v>
      </c>
      <c r="T26" s="8">
        <f t="shared" si="0"/>
        <v>65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6" customFormat="1" ht="12.75" customHeight="1" x14ac:dyDescent="0.3">
      <c r="A27" s="17" t="s">
        <v>84</v>
      </c>
      <c r="B27" s="19" t="s">
        <v>107</v>
      </c>
      <c r="C27" s="16" t="s">
        <v>60</v>
      </c>
      <c r="D27" s="39"/>
      <c r="E27" s="22">
        <v>806200</v>
      </c>
      <c r="F27" s="22">
        <v>403100</v>
      </c>
      <c r="G27" s="24" t="s">
        <v>151</v>
      </c>
      <c r="H27" s="26" t="s">
        <v>120</v>
      </c>
      <c r="I27" s="26" t="s">
        <v>139</v>
      </c>
      <c r="J27" s="12" t="s">
        <v>120</v>
      </c>
      <c r="K27" s="12" t="s">
        <v>137</v>
      </c>
      <c r="L27" s="12" t="s">
        <v>122</v>
      </c>
      <c r="M27" s="8">
        <v>18</v>
      </c>
      <c r="N27" s="8">
        <v>10</v>
      </c>
      <c r="O27" s="8">
        <v>8</v>
      </c>
      <c r="P27" s="8">
        <v>4</v>
      </c>
      <c r="Q27" s="8">
        <v>8</v>
      </c>
      <c r="R27" s="8">
        <v>7</v>
      </c>
      <c r="S27" s="8">
        <v>4</v>
      </c>
      <c r="T27" s="8">
        <f t="shared" si="0"/>
        <v>59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6" customFormat="1" ht="12.75" customHeight="1" x14ac:dyDescent="0.3">
      <c r="A28" s="17" t="s">
        <v>85</v>
      </c>
      <c r="B28" s="19" t="s">
        <v>108</v>
      </c>
      <c r="C28" s="16" t="s">
        <v>61</v>
      </c>
      <c r="D28" s="40" t="s">
        <v>156</v>
      </c>
      <c r="E28" s="22">
        <v>1039500</v>
      </c>
      <c r="F28" s="22">
        <v>400000</v>
      </c>
      <c r="G28" s="25" t="s">
        <v>143</v>
      </c>
      <c r="H28" s="26" t="s">
        <v>122</v>
      </c>
      <c r="I28" s="26" t="s">
        <v>146</v>
      </c>
      <c r="J28" s="12" t="s">
        <v>122</v>
      </c>
      <c r="K28" s="12" t="s">
        <v>142</v>
      </c>
      <c r="L28" s="12" t="s">
        <v>122</v>
      </c>
      <c r="M28" s="8">
        <v>33</v>
      </c>
      <c r="N28" s="8">
        <v>11</v>
      </c>
      <c r="O28" s="8">
        <v>12</v>
      </c>
      <c r="P28" s="8">
        <v>5</v>
      </c>
      <c r="Q28" s="8">
        <v>9</v>
      </c>
      <c r="R28" s="8">
        <v>9</v>
      </c>
      <c r="S28" s="8">
        <v>5</v>
      </c>
      <c r="T28" s="8">
        <f t="shared" si="0"/>
        <v>84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6" customFormat="1" ht="12.6" x14ac:dyDescent="0.3">
      <c r="A29" s="17" t="s">
        <v>86</v>
      </c>
      <c r="B29" s="19" t="s">
        <v>109</v>
      </c>
      <c r="C29" s="16" t="s">
        <v>62</v>
      </c>
      <c r="D29" s="39"/>
      <c r="E29" s="22">
        <v>1265000</v>
      </c>
      <c r="F29" s="22">
        <v>720000</v>
      </c>
      <c r="G29" s="24" t="s">
        <v>148</v>
      </c>
      <c r="H29" s="26" t="s">
        <v>122</v>
      </c>
      <c r="I29" s="26" t="s">
        <v>147</v>
      </c>
      <c r="J29" s="12" t="s">
        <v>120</v>
      </c>
      <c r="K29" s="12" t="s">
        <v>138</v>
      </c>
      <c r="L29" s="12" t="s">
        <v>122</v>
      </c>
      <c r="M29" s="8">
        <v>30</v>
      </c>
      <c r="N29" s="8">
        <v>13</v>
      </c>
      <c r="O29" s="8">
        <v>12</v>
      </c>
      <c r="P29" s="8">
        <v>4</v>
      </c>
      <c r="Q29" s="8">
        <v>6</v>
      </c>
      <c r="R29" s="8">
        <v>6</v>
      </c>
      <c r="S29" s="8">
        <v>4</v>
      </c>
      <c r="T29" s="8">
        <f t="shared" si="0"/>
        <v>75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6" customFormat="1" ht="12.75" customHeight="1" x14ac:dyDescent="0.3">
      <c r="A30" s="17" t="s">
        <v>87</v>
      </c>
      <c r="B30" s="19" t="s">
        <v>110</v>
      </c>
      <c r="C30" s="16" t="s">
        <v>63</v>
      </c>
      <c r="D30" s="39"/>
      <c r="E30" s="22">
        <v>1863315</v>
      </c>
      <c r="F30" s="22">
        <v>750000</v>
      </c>
      <c r="G30" s="25" t="s">
        <v>130</v>
      </c>
      <c r="H30" s="26" t="s">
        <v>120</v>
      </c>
      <c r="I30" s="26" t="s">
        <v>127</v>
      </c>
      <c r="J30" s="12" t="s">
        <v>122</v>
      </c>
      <c r="K30" s="12" t="s">
        <v>136</v>
      </c>
      <c r="L30" s="12" t="s">
        <v>120</v>
      </c>
      <c r="M30" s="8">
        <v>28</v>
      </c>
      <c r="N30" s="8">
        <v>12</v>
      </c>
      <c r="O30" s="8">
        <v>12</v>
      </c>
      <c r="P30" s="8">
        <v>4</v>
      </c>
      <c r="Q30" s="8">
        <v>8</v>
      </c>
      <c r="R30" s="8">
        <v>8</v>
      </c>
      <c r="S30" s="8">
        <v>4</v>
      </c>
      <c r="T30" s="8">
        <f t="shared" si="0"/>
        <v>76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6" customFormat="1" ht="12.75" customHeight="1" x14ac:dyDescent="0.3">
      <c r="A31" s="17" t="s">
        <v>88</v>
      </c>
      <c r="B31" s="19" t="s">
        <v>111</v>
      </c>
      <c r="C31" s="16" t="s">
        <v>64</v>
      </c>
      <c r="D31" s="39"/>
      <c r="E31" s="22">
        <v>2444000</v>
      </c>
      <c r="F31" s="22">
        <v>800000</v>
      </c>
      <c r="G31" s="24" t="s">
        <v>128</v>
      </c>
      <c r="H31" s="26" t="s">
        <v>122</v>
      </c>
      <c r="I31" s="26" t="s">
        <v>151</v>
      </c>
      <c r="J31" s="12" t="s">
        <v>122</v>
      </c>
      <c r="K31" s="12" t="s">
        <v>149</v>
      </c>
      <c r="L31" s="12" t="s">
        <v>122</v>
      </c>
      <c r="M31" s="8">
        <v>27</v>
      </c>
      <c r="N31" s="8">
        <v>11</v>
      </c>
      <c r="O31" s="8">
        <v>11</v>
      </c>
      <c r="P31" s="8">
        <v>4</v>
      </c>
      <c r="Q31" s="8">
        <v>7</v>
      </c>
      <c r="R31" s="8">
        <v>8</v>
      </c>
      <c r="S31" s="8">
        <v>3</v>
      </c>
      <c r="T31" s="8">
        <f t="shared" si="0"/>
        <v>71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6" customFormat="1" ht="12.75" customHeight="1" x14ac:dyDescent="0.3">
      <c r="A32" s="17" t="s">
        <v>89</v>
      </c>
      <c r="B32" s="19" t="s">
        <v>112</v>
      </c>
      <c r="C32" s="16" t="s">
        <v>65</v>
      </c>
      <c r="D32" s="40" t="s">
        <v>156</v>
      </c>
      <c r="E32" s="22">
        <v>815750</v>
      </c>
      <c r="F32" s="22">
        <v>555000</v>
      </c>
      <c r="G32" s="24" t="s">
        <v>147</v>
      </c>
      <c r="H32" s="26" t="s">
        <v>122</v>
      </c>
      <c r="I32" s="26" t="s">
        <v>133</v>
      </c>
      <c r="J32" s="12" t="s">
        <v>122</v>
      </c>
      <c r="K32" s="12" t="s">
        <v>135</v>
      </c>
      <c r="L32" s="12" t="s">
        <v>122</v>
      </c>
      <c r="M32" s="8">
        <v>28</v>
      </c>
      <c r="N32" s="8">
        <v>9</v>
      </c>
      <c r="O32" s="8">
        <v>10</v>
      </c>
      <c r="P32" s="8">
        <v>4</v>
      </c>
      <c r="Q32" s="8">
        <v>8</v>
      </c>
      <c r="R32" s="8">
        <v>8</v>
      </c>
      <c r="S32" s="8">
        <v>3</v>
      </c>
      <c r="T32" s="8">
        <f t="shared" si="0"/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6" customFormat="1" ht="12.75" customHeight="1" x14ac:dyDescent="0.3">
      <c r="A33" s="17" t="s">
        <v>90</v>
      </c>
      <c r="B33" s="19" t="s">
        <v>113</v>
      </c>
      <c r="C33" s="16" t="s">
        <v>66</v>
      </c>
      <c r="D33" s="40" t="s">
        <v>156</v>
      </c>
      <c r="E33" s="22">
        <v>1538000</v>
      </c>
      <c r="F33" s="22">
        <v>729000</v>
      </c>
      <c r="G33" s="25" t="s">
        <v>119</v>
      </c>
      <c r="H33" s="26" t="s">
        <v>120</v>
      </c>
      <c r="I33" s="26" t="s">
        <v>121</v>
      </c>
      <c r="J33" s="12" t="s">
        <v>120</v>
      </c>
      <c r="K33" s="12" t="s">
        <v>149</v>
      </c>
      <c r="L33" s="12" t="s">
        <v>120</v>
      </c>
      <c r="M33" s="8">
        <v>19</v>
      </c>
      <c r="N33" s="8">
        <v>10</v>
      </c>
      <c r="O33" s="8">
        <v>8</v>
      </c>
      <c r="P33" s="8">
        <v>4</v>
      </c>
      <c r="Q33" s="8">
        <v>7</v>
      </c>
      <c r="R33" s="8">
        <v>7</v>
      </c>
      <c r="S33" s="8">
        <v>4</v>
      </c>
      <c r="T33" s="8">
        <f t="shared" si="0"/>
        <v>59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6" customFormat="1" ht="12.6" x14ac:dyDescent="0.3">
      <c r="A34" s="17" t="s">
        <v>91</v>
      </c>
      <c r="B34" s="19" t="s">
        <v>114</v>
      </c>
      <c r="C34" s="16" t="s">
        <v>67</v>
      </c>
      <c r="D34" s="39"/>
      <c r="E34" s="22">
        <v>1479920</v>
      </c>
      <c r="F34" s="22">
        <v>600000</v>
      </c>
      <c r="G34" s="25" t="s">
        <v>129</v>
      </c>
      <c r="H34" s="26" t="s">
        <v>120</v>
      </c>
      <c r="I34" s="26" t="s">
        <v>141</v>
      </c>
      <c r="J34" s="12" t="s">
        <v>120</v>
      </c>
      <c r="K34" s="12" t="s">
        <v>144</v>
      </c>
      <c r="L34" s="12" t="s">
        <v>120</v>
      </c>
      <c r="M34" s="8">
        <v>15</v>
      </c>
      <c r="N34" s="8">
        <v>8</v>
      </c>
      <c r="O34" s="8">
        <v>6</v>
      </c>
      <c r="P34" s="8">
        <v>3</v>
      </c>
      <c r="Q34" s="8">
        <v>5</v>
      </c>
      <c r="R34" s="8">
        <v>6</v>
      </c>
      <c r="S34" s="8">
        <v>2</v>
      </c>
      <c r="T34" s="8">
        <f t="shared" si="0"/>
        <v>45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6" customFormat="1" ht="12.75" customHeight="1" x14ac:dyDescent="0.3">
      <c r="A35" s="17" t="s">
        <v>92</v>
      </c>
      <c r="B35" s="19" t="s">
        <v>115</v>
      </c>
      <c r="C35" s="16" t="s">
        <v>68</v>
      </c>
      <c r="D35" s="39"/>
      <c r="E35" s="22">
        <v>2835417</v>
      </c>
      <c r="F35" s="22">
        <v>1400000</v>
      </c>
      <c r="G35" s="25" t="s">
        <v>127</v>
      </c>
      <c r="H35" s="26" t="s">
        <v>122</v>
      </c>
      <c r="I35" s="26" t="s">
        <v>148</v>
      </c>
      <c r="J35" s="12" t="s">
        <v>122</v>
      </c>
      <c r="K35" s="12" t="s">
        <v>135</v>
      </c>
      <c r="L35" s="12" t="s">
        <v>122</v>
      </c>
      <c r="M35" s="8">
        <v>33</v>
      </c>
      <c r="N35" s="8">
        <v>10</v>
      </c>
      <c r="O35" s="8">
        <v>12</v>
      </c>
      <c r="P35" s="8">
        <v>2</v>
      </c>
      <c r="Q35" s="8">
        <v>8</v>
      </c>
      <c r="R35" s="8">
        <v>8</v>
      </c>
      <c r="S35" s="8">
        <v>4</v>
      </c>
      <c r="T35" s="8">
        <f t="shared" si="0"/>
        <v>77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6" customFormat="1" ht="12.75" customHeight="1" x14ac:dyDescent="0.3">
      <c r="A36" s="17" t="s">
        <v>93</v>
      </c>
      <c r="B36" s="19" t="s">
        <v>112</v>
      </c>
      <c r="C36" s="16" t="s">
        <v>69</v>
      </c>
      <c r="D36" s="39"/>
      <c r="E36" s="22">
        <v>1015000</v>
      </c>
      <c r="F36" s="22">
        <v>250000</v>
      </c>
      <c r="G36" s="25" t="s">
        <v>140</v>
      </c>
      <c r="H36" s="26" t="s">
        <v>122</v>
      </c>
      <c r="I36" s="26" t="s">
        <v>152</v>
      </c>
      <c r="J36" s="12" t="s">
        <v>122</v>
      </c>
      <c r="K36" s="12" t="s">
        <v>126</v>
      </c>
      <c r="L36" s="12" t="s">
        <v>122</v>
      </c>
      <c r="M36" s="8">
        <v>25</v>
      </c>
      <c r="N36" s="8">
        <v>10</v>
      </c>
      <c r="O36" s="8">
        <v>9</v>
      </c>
      <c r="P36" s="8">
        <v>4</v>
      </c>
      <c r="Q36" s="8">
        <v>8</v>
      </c>
      <c r="R36" s="8">
        <v>8</v>
      </c>
      <c r="S36" s="8">
        <v>3</v>
      </c>
      <c r="T36" s="8">
        <f t="shared" si="0"/>
        <v>67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6" customFormat="1" ht="12.75" customHeight="1" x14ac:dyDescent="0.3">
      <c r="A37" s="17" t="s">
        <v>94</v>
      </c>
      <c r="B37" s="19" t="s">
        <v>116</v>
      </c>
      <c r="C37" s="16" t="s">
        <v>70</v>
      </c>
      <c r="D37" s="40" t="s">
        <v>156</v>
      </c>
      <c r="E37" s="22">
        <v>1207250</v>
      </c>
      <c r="F37" s="22">
        <v>826250</v>
      </c>
      <c r="G37" s="24" t="s">
        <v>150</v>
      </c>
      <c r="H37" s="26" t="s">
        <v>120</v>
      </c>
      <c r="I37" s="26" t="s">
        <v>130</v>
      </c>
      <c r="J37" s="12" t="s">
        <v>120</v>
      </c>
      <c r="K37" s="12" t="s">
        <v>132</v>
      </c>
      <c r="L37" s="12" t="s">
        <v>122</v>
      </c>
      <c r="M37" s="8">
        <v>30</v>
      </c>
      <c r="N37" s="8">
        <v>10</v>
      </c>
      <c r="O37" s="8">
        <v>11</v>
      </c>
      <c r="P37" s="8">
        <v>4</v>
      </c>
      <c r="Q37" s="8">
        <v>8</v>
      </c>
      <c r="R37" s="8">
        <v>9</v>
      </c>
      <c r="S37" s="8">
        <v>4</v>
      </c>
      <c r="T37" s="8">
        <f t="shared" si="0"/>
        <v>76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6" customFormat="1" ht="12.75" customHeight="1" x14ac:dyDescent="0.3">
      <c r="A38" s="17" t="s">
        <v>95</v>
      </c>
      <c r="B38" s="19" t="s">
        <v>117</v>
      </c>
      <c r="C38" s="16" t="s">
        <v>71</v>
      </c>
      <c r="D38" s="39"/>
      <c r="E38" s="22">
        <v>1665000</v>
      </c>
      <c r="F38" s="22">
        <v>700000</v>
      </c>
      <c r="G38" s="25" t="s">
        <v>121</v>
      </c>
      <c r="H38" s="26" t="s">
        <v>122</v>
      </c>
      <c r="I38" s="26" t="s">
        <v>128</v>
      </c>
      <c r="J38" s="12" t="s">
        <v>122</v>
      </c>
      <c r="K38" s="12" t="s">
        <v>137</v>
      </c>
      <c r="L38" s="12" t="s">
        <v>122</v>
      </c>
      <c r="M38" s="8">
        <v>34</v>
      </c>
      <c r="N38" s="8">
        <v>12</v>
      </c>
      <c r="O38" s="8">
        <v>12</v>
      </c>
      <c r="P38" s="8">
        <v>5</v>
      </c>
      <c r="Q38" s="8">
        <v>8</v>
      </c>
      <c r="R38" s="8">
        <v>9</v>
      </c>
      <c r="S38" s="8">
        <v>4</v>
      </c>
      <c r="T38" s="8">
        <f t="shared" si="0"/>
        <v>84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6" customFormat="1" ht="12.75" customHeight="1" x14ac:dyDescent="0.3">
      <c r="A39" s="18" t="s">
        <v>96</v>
      </c>
      <c r="B39" s="20" t="s">
        <v>118</v>
      </c>
      <c r="C39" s="21" t="s">
        <v>72</v>
      </c>
      <c r="D39" s="41" t="s">
        <v>156</v>
      </c>
      <c r="E39" s="23">
        <v>1726000</v>
      </c>
      <c r="F39" s="23">
        <v>500000</v>
      </c>
      <c r="G39" s="24" t="s">
        <v>145</v>
      </c>
      <c r="H39" s="26" t="s">
        <v>120</v>
      </c>
      <c r="I39" s="26" t="s">
        <v>125</v>
      </c>
      <c r="J39" s="12" t="s">
        <v>120</v>
      </c>
      <c r="K39" s="12" t="s">
        <v>142</v>
      </c>
      <c r="L39" s="12" t="s">
        <v>120</v>
      </c>
      <c r="M39" s="8">
        <v>15</v>
      </c>
      <c r="N39" s="8">
        <v>7</v>
      </c>
      <c r="O39" s="8">
        <v>5</v>
      </c>
      <c r="P39" s="8">
        <v>3</v>
      </c>
      <c r="Q39" s="8">
        <v>3</v>
      </c>
      <c r="R39" s="8">
        <v>4</v>
      </c>
      <c r="S39" s="8">
        <v>2</v>
      </c>
      <c r="T39" s="8">
        <f t="shared" si="0"/>
        <v>39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ht="12.6" x14ac:dyDescent="0.3">
      <c r="E40" s="27">
        <f>SUM(E16:E39)</f>
        <v>37289103</v>
      </c>
      <c r="F40" s="27">
        <f>SUM(F16:F39)</f>
        <v>16074350</v>
      </c>
      <c r="G40" s="14"/>
    </row>
    <row r="41" spans="1:84" x14ac:dyDescent="0.3">
      <c r="F41" s="14"/>
      <c r="G41" s="14"/>
      <c r="H41" s="14"/>
      <c r="I41" s="14"/>
    </row>
    <row r="43" spans="1:84" x14ac:dyDescent="0.3">
      <c r="J43" s="2" t="s">
        <v>131</v>
      </c>
    </row>
  </sheetData>
  <mergeCells count="21">
    <mergeCell ref="P13:P14"/>
    <mergeCell ref="Q13:Q14"/>
    <mergeCell ref="R13:R14"/>
    <mergeCell ref="S13:S14"/>
    <mergeCell ref="T13:T14"/>
    <mergeCell ref="O13:O14"/>
    <mergeCell ref="E3:L3"/>
    <mergeCell ref="E4:L4"/>
    <mergeCell ref="E5:L5"/>
    <mergeCell ref="E6:L6"/>
    <mergeCell ref="E9:L9"/>
    <mergeCell ref="G13:H14"/>
    <mergeCell ref="I13:J14"/>
    <mergeCell ref="K13:L14"/>
    <mergeCell ref="M13:M14"/>
    <mergeCell ref="N13:N14"/>
    <mergeCell ref="A13:A15"/>
    <mergeCell ref="B13:B15"/>
    <mergeCell ref="C13:C15"/>
    <mergeCell ref="E13:E15"/>
    <mergeCell ref="F13:F15"/>
  </mergeCells>
  <dataValidations count="4">
    <dataValidation type="decimal" operator="lessThanOrEqual" allowBlank="1" showInputMessage="1" showErrorMessage="1" error="max. 5" sqref="S16:S39 P16:P39" xr:uid="{FF64D79D-D876-448A-ADFB-BDEA10D5A12D}">
      <formula1>5</formula1>
    </dataValidation>
    <dataValidation type="decimal" operator="lessThanOrEqual" allowBlank="1" showInputMessage="1" showErrorMessage="1" error="max. 10" sqref="Q16:R39" xr:uid="{AC47FFD5-3FA9-47DC-9D22-86EC50291C17}">
      <formula1>10</formula1>
    </dataValidation>
    <dataValidation type="decimal" operator="lessThanOrEqual" allowBlank="1" showInputMessage="1" showErrorMessage="1" error="max. 15" sqref="N16:O39" xr:uid="{BB8656DC-CBF3-43E3-8308-ECF27E3F0AE6}">
      <formula1>15</formula1>
    </dataValidation>
    <dataValidation type="decimal" operator="lessThanOrEqual" allowBlank="1" showInputMessage="1" showErrorMessage="1" error="max. 40" sqref="M16:M39" xr:uid="{F135F83A-A0DD-40B2-9304-0DCBB5E0E890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Celovečerní hraný film</vt:lpstr>
      <vt:lpstr>HB</vt:lpstr>
      <vt:lpstr>JarK</vt:lpstr>
      <vt:lpstr>JK</vt:lpstr>
      <vt:lpstr>MŠ</vt:lpstr>
      <vt:lpstr>VT</vt:lpstr>
      <vt:lpstr>ZK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2018-07-27T09:54:11Z</dcterms:modified>
</cp:coreProperties>
</file>