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4. jednání\"/>
    </mc:Choice>
  </mc:AlternateContent>
  <xr:revisionPtr revIDLastSave="0" documentId="13_ncr:1_{F936EF61-70AD-4043-8119-89933E30FBB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ompletní vývoj animovaný" sheetId="2" r:id="rId1"/>
    <sheet name="HB" sheetId="4" r:id="rId2"/>
    <sheet name="JarK" sheetId="3" r:id="rId3"/>
    <sheet name="JK" sheetId="5" r:id="rId4"/>
    <sheet name="LD" sheetId="6" r:id="rId5"/>
    <sheet name="MŠ" sheetId="7" r:id="rId6"/>
    <sheet name="PV" sheetId="8" r:id="rId7"/>
    <sheet name="RN" sheetId="9" r:id="rId8"/>
    <sheet name="ZK" sheetId="10" r:id="rId9"/>
  </sheets>
  <definedNames>
    <definedName name="_xlnm.Print_Area" localSheetId="0">'kompletní vývoj animovaný'!$A$1:$AC$28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0" l="1"/>
  <c r="D22" i="10"/>
  <c r="S21" i="10"/>
  <c r="S20" i="10"/>
  <c r="S19" i="10"/>
  <c r="S18" i="10"/>
  <c r="S17" i="10"/>
  <c r="S16" i="10"/>
  <c r="S15" i="10"/>
  <c r="S14" i="10"/>
  <c r="S13" i="10"/>
  <c r="E22" i="9"/>
  <c r="D22" i="9"/>
  <c r="S21" i="9"/>
  <c r="S20" i="9"/>
  <c r="S19" i="9"/>
  <c r="S18" i="9"/>
  <c r="S17" i="9"/>
  <c r="S16" i="9"/>
  <c r="S15" i="9"/>
  <c r="S14" i="9"/>
  <c r="S13" i="9"/>
  <c r="E22" i="8"/>
  <c r="D22" i="8"/>
  <c r="S21" i="8"/>
  <c r="S20" i="8"/>
  <c r="S19" i="8"/>
  <c r="S18" i="8"/>
  <c r="S17" i="8"/>
  <c r="S16" i="8"/>
  <c r="S15" i="8"/>
  <c r="S14" i="8"/>
  <c r="S13" i="8"/>
  <c r="E22" i="7"/>
  <c r="D22" i="7"/>
  <c r="S21" i="7"/>
  <c r="S20" i="7"/>
  <c r="S19" i="7"/>
  <c r="S18" i="7"/>
  <c r="S17" i="7"/>
  <c r="S16" i="7"/>
  <c r="S15" i="7"/>
  <c r="S14" i="7"/>
  <c r="S13" i="7"/>
  <c r="E22" i="6"/>
  <c r="D22" i="6"/>
  <c r="S21" i="6"/>
  <c r="S20" i="6"/>
  <c r="S19" i="6"/>
  <c r="S18" i="6"/>
  <c r="S17" i="6"/>
  <c r="S16" i="6"/>
  <c r="S15" i="6"/>
  <c r="S14" i="6"/>
  <c r="S13" i="6"/>
  <c r="E22" i="5"/>
  <c r="D22" i="5"/>
  <c r="S21" i="5"/>
  <c r="S20" i="5"/>
  <c r="S19" i="5"/>
  <c r="S18" i="5"/>
  <c r="S17" i="5"/>
  <c r="S16" i="5"/>
  <c r="S15" i="5"/>
  <c r="S14" i="5"/>
  <c r="S13" i="5"/>
  <c r="E22" i="4"/>
  <c r="D22" i="4"/>
  <c r="S21" i="4"/>
  <c r="S20" i="4"/>
  <c r="S19" i="4"/>
  <c r="S18" i="4"/>
  <c r="S17" i="4"/>
  <c r="S16" i="4"/>
  <c r="S15" i="4"/>
  <c r="S14" i="4"/>
  <c r="S13" i="4"/>
  <c r="E22" i="3" l="1"/>
  <c r="D22" i="3"/>
  <c r="S21" i="3"/>
  <c r="S20" i="3"/>
  <c r="S19" i="3"/>
  <c r="S18" i="3"/>
  <c r="S17" i="3"/>
  <c r="S16" i="3"/>
  <c r="S15" i="3"/>
  <c r="S14" i="3"/>
  <c r="S13" i="3"/>
  <c r="E22" i="2" l="1"/>
  <c r="D22" i="2"/>
  <c r="T22" i="2"/>
  <c r="T23" i="2"/>
</calcChain>
</file>

<file path=xl/sharedStrings.xml><?xml version="1.0" encoding="utf-8"?>
<sst xmlns="http://schemas.openxmlformats.org/spreadsheetml/2006/main" count="1165" uniqueCount="95">
  <si>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</si>
  <si>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</si>
  <si>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</si>
  <si>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</si>
  <si>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</si>
  <si>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</si>
  <si>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</si>
  <si>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</si>
  <si>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</si>
  <si>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</si>
  <si>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</si>
  <si>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</si>
  <si>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</si>
  <si>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</si>
  <si>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</si>
  <si>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</si>
  <si>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</si>
  <si>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</si>
  <si>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</si>
  <si>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</si>
  <si>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</si>
  <si>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</si>
  <si>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</si>
  <si>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</si>
  <si>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</si>
  <si>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</si>
  <si>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</si>
  <si>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</si>
  <si>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</si>
  <si>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</si>
  <si>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</si>
  <si>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</si>
  <si>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</si>
  <si>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</si>
  <si>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</si>
  <si>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t>Kompletní vývoj animovaného filmu</t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</si>
  <si>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</si>
  <si>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t>3. zvýšit potenciál projektů pro získání mezinárodní koprodukce (Eurimages, Media, zahraniční partneři, zahraniční televizní vysilatelé)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</si>
  <si>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</si>
  <si>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1. podporovat žánrovou, tematickou a stylovou různorodost českých kinematografických děl</t>
  </si>
  <si>
    <t>Specifikace dotačního okruhu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</si>
  <si>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30. 6. 2021</t>
    </r>
  </si>
  <si>
    <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2018-1-7-29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</si>
  <si>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8.11.2018 - 10.12.2018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</si>
  <si>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7 000 000 Kč</t>
    </r>
  </si>
  <si>
    <t>Podpora je určena pro vývoj celovečerního nebo krátkometrážní animovaného českého kinematografického díla (ve smyslu § 2. odst. 1 písm. f) zákona o audiovizi), jehož součástí je vypracování konečné verze scénáře, návrhů výtvarného řešení, storyboardu nebo animatiku, vytvoření plánu výroby, aproximativního rozpočtu, aproximativního finančního plánu a jeho předpokládaného zajištění.</t>
  </si>
  <si>
    <t>Perla</t>
  </si>
  <si>
    <t>Očím skryté</t>
  </si>
  <si>
    <t>O čertovi</t>
  </si>
  <si>
    <t>Websterovi</t>
  </si>
  <si>
    <t>Postižky</t>
  </si>
  <si>
    <t>Lawrence z Morávie</t>
  </si>
  <si>
    <t>Probuzené loutky Jiřího Trnky (pracovní název)</t>
  </si>
  <si>
    <t>Astromrzout</t>
  </si>
  <si>
    <t>Dagon</t>
  </si>
  <si>
    <t>2905/2018</t>
  </si>
  <si>
    <t>2906/2018</t>
  </si>
  <si>
    <t>2907/2018</t>
  </si>
  <si>
    <t>2908/2018</t>
  </si>
  <si>
    <t>2914/2018</t>
  </si>
  <si>
    <t>2916/2018</t>
  </si>
  <si>
    <t>2920/2018</t>
  </si>
  <si>
    <t>2921/2018</t>
  </si>
  <si>
    <t>2922/2018</t>
  </si>
  <si>
    <t>Rolling Pictures</t>
  </si>
  <si>
    <t>Hausboot Production</t>
  </si>
  <si>
    <t xml:space="preserve">Silent Cartoons </t>
  </si>
  <si>
    <t>13ka</t>
  </si>
  <si>
    <t>Bionaut</t>
  </si>
  <si>
    <t>Produkce Radim Procházka</t>
  </si>
  <si>
    <t>Expo-Trnka</t>
  </si>
  <si>
    <t>Bohemian Multimedia</t>
  </si>
  <si>
    <t>Analog Vision</t>
  </si>
  <si>
    <t>Slováková, Andrea</t>
  </si>
  <si>
    <t>Kopřiva, Antonín</t>
  </si>
  <si>
    <t>Čabrádek, Karel</t>
  </si>
  <si>
    <t>Gregor, Lukáš</t>
  </si>
  <si>
    <t>Seidl, Tomáš</t>
  </si>
  <si>
    <t>Mahdal, Martin</t>
  </si>
  <si>
    <t>ano</t>
  </si>
  <si>
    <t>ne</t>
  </si>
  <si>
    <t>Mathé, Ivo</t>
  </si>
  <si>
    <t>Krejčí, Tereza</t>
  </si>
  <si>
    <t>Bosáková, Žofia</t>
  </si>
  <si>
    <t>Podhradský, Michal</t>
  </si>
  <si>
    <t>Vandas, Martin</t>
  </si>
  <si>
    <t xml:space="preserve"> ne</t>
  </si>
  <si>
    <t>x</t>
  </si>
  <si>
    <t>investiční dotace</t>
  </si>
  <si>
    <t>60%</t>
  </si>
  <si>
    <t>ano - 20%</t>
  </si>
  <si>
    <t>80%</t>
  </si>
  <si>
    <t>90%</t>
  </si>
  <si>
    <t>75%</t>
  </si>
  <si>
    <t>28.2.2020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</si>
</sst>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49" fontId="2" fillId="2" borderId="6" xfId="0" applyNumberFormat="1" applyFont="1" applyFill="1" applyBorder="1" applyAlignment="1">
      <alignment horizontal="center" vertical="top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9" fontId="4" fillId="0" borderId="6" xfId="0" applyNumberFormat="1" applyFont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3" fontId="5" fillId="0" borderId="1" xfId="0" applyNumberFormat="1" applyFont="1" applyBorder="1" applyAlignment="1">
      <alignment horizontal="right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3"/>
  <sheetViews>
    <sheetView tabSelected="1" zoomScale="78" zoomScaleNormal="78" workbookViewId="0">
      <selection activeCell="AC12" sqref="AC12"/>
    </sheetView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35</v>
      </c>
    </row>
    <row r="2" spans="1:93" ht="14.45" customHeight="1" x14ac:dyDescent="0.25">
      <c r="A2" s="18" t="s">
        <v>42</v>
      </c>
      <c r="B2" s="18"/>
      <c r="C2" s="18"/>
      <c r="D2" s="4" t="s">
        <v>24</v>
      </c>
    </row>
    <row r="3" spans="1:93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93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93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93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93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93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93" ht="12.6" customHeight="1" x14ac:dyDescent="0.25">
      <c r="A9" s="4"/>
    </row>
    <row r="10" spans="1:93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  <c r="T10" s="21" t="s">
        <v>5</v>
      </c>
      <c r="U10" s="21" t="s">
        <v>6</v>
      </c>
      <c r="V10" s="21" t="s">
        <v>7</v>
      </c>
      <c r="W10" s="21" t="s">
        <v>8</v>
      </c>
      <c r="X10" s="21" t="s">
        <v>18</v>
      </c>
      <c r="Y10" s="21" t="s">
        <v>17</v>
      </c>
      <c r="Z10" s="21" t="s">
        <v>9</v>
      </c>
      <c r="AA10" s="21" t="s">
        <v>10</v>
      </c>
      <c r="AB10" s="21" t="s">
        <v>11</v>
      </c>
      <c r="AC10" s="21" t="s">
        <v>12</v>
      </c>
    </row>
    <row r="11" spans="1:93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93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  <c r="T12" s="6"/>
      <c r="U12" s="6"/>
      <c r="V12" s="7"/>
      <c r="W12" s="7"/>
      <c r="X12" s="7"/>
      <c r="Y12" s="7"/>
      <c r="Z12" s="7"/>
      <c r="AA12" s="7"/>
      <c r="AB12" s="7"/>
      <c r="AC12" s="32"/>
    </row>
    <row r="13" spans="1:93" s="8" customFormat="1" ht="12.75" customHeight="1" x14ac:dyDescent="0.2">
      <c r="A13" s="13" t="s">
        <v>58</v>
      </c>
      <c r="B13" s="13" t="s">
        <v>67</v>
      </c>
      <c r="C13" s="13" t="s">
        <v>49</v>
      </c>
      <c r="D13" s="36">
        <v>3997416</v>
      </c>
      <c r="E13" s="36">
        <v>1103563</v>
      </c>
      <c r="F13" s="13" t="s">
        <v>75</v>
      </c>
      <c r="G13" s="16" t="s">
        <v>79</v>
      </c>
      <c r="H13" s="17" t="s">
        <v>77</v>
      </c>
      <c r="I13" s="16" t="s">
        <v>79</v>
      </c>
      <c r="J13" s="13" t="s">
        <v>83</v>
      </c>
      <c r="K13" s="16" t="s">
        <v>79</v>
      </c>
      <c r="L13" s="9">
        <v>32.75</v>
      </c>
      <c r="M13" s="9">
        <v>13.375</v>
      </c>
      <c r="N13" s="9">
        <v>12.625</v>
      </c>
      <c r="O13" s="9">
        <v>4</v>
      </c>
      <c r="P13" s="9">
        <v>8.375</v>
      </c>
      <c r="Q13" s="9">
        <v>9.25</v>
      </c>
      <c r="R13" s="9">
        <v>2</v>
      </c>
      <c r="S13" s="9">
        <v>82.375</v>
      </c>
      <c r="T13" s="33">
        <v>1103000</v>
      </c>
      <c r="U13" s="10" t="s">
        <v>88</v>
      </c>
      <c r="V13" s="30" t="s">
        <v>80</v>
      </c>
      <c r="W13" s="28" t="s">
        <v>80</v>
      </c>
      <c r="X13" s="30" t="s">
        <v>79</v>
      </c>
      <c r="Y13" s="28" t="s">
        <v>90</v>
      </c>
      <c r="Z13" s="31">
        <v>0.47</v>
      </c>
      <c r="AA13" s="28" t="s">
        <v>89</v>
      </c>
      <c r="AB13" s="29">
        <v>43951</v>
      </c>
      <c r="AC13" s="29">
        <v>43951</v>
      </c>
      <c r="AD13" s="2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13" t="s">
        <v>56</v>
      </c>
      <c r="B14" s="13" t="s">
        <v>65</v>
      </c>
      <c r="C14" s="13" t="s">
        <v>47</v>
      </c>
      <c r="D14" s="36">
        <v>569353</v>
      </c>
      <c r="E14" s="36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30.125</v>
      </c>
      <c r="M14" s="9">
        <v>12.875</v>
      </c>
      <c r="N14" s="9">
        <v>12</v>
      </c>
      <c r="O14" s="9">
        <v>4.125</v>
      </c>
      <c r="P14" s="9">
        <v>7.75</v>
      </c>
      <c r="Q14" s="9">
        <v>9</v>
      </c>
      <c r="R14" s="9">
        <v>4</v>
      </c>
      <c r="S14" s="9">
        <v>79.875</v>
      </c>
      <c r="T14" s="33">
        <v>240000</v>
      </c>
      <c r="U14" s="10" t="s">
        <v>88</v>
      </c>
      <c r="V14" s="30" t="s">
        <v>79</v>
      </c>
      <c r="W14" s="28" t="s">
        <v>79</v>
      </c>
      <c r="X14" s="30" t="s">
        <v>80</v>
      </c>
      <c r="Y14" s="28" t="s">
        <v>80</v>
      </c>
      <c r="Z14" s="31">
        <v>0.69</v>
      </c>
      <c r="AA14" s="28" t="s">
        <v>91</v>
      </c>
      <c r="AB14" s="29">
        <v>44012</v>
      </c>
      <c r="AC14" s="29">
        <v>44012</v>
      </c>
      <c r="AD14" s="27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13" t="s">
        <v>55</v>
      </c>
      <c r="B15" s="13" t="s">
        <v>64</v>
      </c>
      <c r="C15" s="13" t="s">
        <v>46</v>
      </c>
      <c r="D15" s="36">
        <v>15477000</v>
      </c>
      <c r="E15" s="36">
        <v>1100000</v>
      </c>
      <c r="F15" s="13" t="s">
        <v>73</v>
      </c>
      <c r="G15" s="16" t="s">
        <v>79</v>
      </c>
      <c r="H15" s="17" t="s">
        <v>76</v>
      </c>
      <c r="I15" s="16" t="s">
        <v>79</v>
      </c>
      <c r="J15" s="13" t="s">
        <v>81</v>
      </c>
      <c r="K15" s="16" t="s">
        <v>80</v>
      </c>
      <c r="L15" s="9">
        <v>25.625</v>
      </c>
      <c r="M15" s="9">
        <v>12.625</v>
      </c>
      <c r="N15" s="9">
        <v>10.75</v>
      </c>
      <c r="O15" s="9">
        <v>5</v>
      </c>
      <c r="P15" s="9">
        <v>8.625</v>
      </c>
      <c r="Q15" s="9">
        <v>9.75</v>
      </c>
      <c r="R15" s="9">
        <v>4.625</v>
      </c>
      <c r="S15" s="9">
        <v>77</v>
      </c>
      <c r="T15" s="33">
        <v>1100000</v>
      </c>
      <c r="U15" s="10" t="s">
        <v>88</v>
      </c>
      <c r="V15" s="30" t="s">
        <v>80</v>
      </c>
      <c r="W15" s="28" t="s">
        <v>80</v>
      </c>
      <c r="X15" s="30" t="s">
        <v>79</v>
      </c>
      <c r="Y15" s="28" t="s">
        <v>80</v>
      </c>
      <c r="Z15" s="31">
        <v>0.2</v>
      </c>
      <c r="AA15" s="28" t="s">
        <v>89</v>
      </c>
      <c r="AB15" s="29">
        <v>43862</v>
      </c>
      <c r="AC15" s="28" t="s">
        <v>94</v>
      </c>
      <c r="AD15" s="2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13" t="s">
        <v>63</v>
      </c>
      <c r="B16" s="13" t="s">
        <v>72</v>
      </c>
      <c r="C16" s="13" t="s">
        <v>54</v>
      </c>
      <c r="D16" s="36">
        <v>531000</v>
      </c>
      <c r="E16" s="36">
        <v>361000</v>
      </c>
      <c r="F16" s="13" t="s">
        <v>74</v>
      </c>
      <c r="G16" s="16" t="s">
        <v>79</v>
      </c>
      <c r="H16" s="17" t="s">
        <v>77</v>
      </c>
      <c r="I16" s="16" t="s">
        <v>79</v>
      </c>
      <c r="J16" s="13" t="s">
        <v>82</v>
      </c>
      <c r="K16" s="16" t="s">
        <v>80</v>
      </c>
      <c r="L16" s="9">
        <v>29.75</v>
      </c>
      <c r="M16" s="9">
        <v>11.75</v>
      </c>
      <c r="N16" s="9">
        <v>11.75</v>
      </c>
      <c r="O16" s="9">
        <v>4.375</v>
      </c>
      <c r="P16" s="9">
        <v>7.375</v>
      </c>
      <c r="Q16" s="9">
        <v>8.625</v>
      </c>
      <c r="R16" s="9">
        <v>3.25</v>
      </c>
      <c r="S16" s="9">
        <v>76.875</v>
      </c>
      <c r="T16" s="33">
        <v>361000</v>
      </c>
      <c r="U16" s="10" t="s">
        <v>88</v>
      </c>
      <c r="V16" s="30" t="s">
        <v>79</v>
      </c>
      <c r="W16" s="28" t="s">
        <v>79</v>
      </c>
      <c r="X16" s="30" t="s">
        <v>80</v>
      </c>
      <c r="Y16" s="28" t="s">
        <v>80</v>
      </c>
      <c r="Z16" s="31">
        <v>0.68</v>
      </c>
      <c r="AA16" s="28" t="s">
        <v>92</v>
      </c>
      <c r="AB16" s="29">
        <v>43830</v>
      </c>
      <c r="AC16" s="29">
        <v>43830</v>
      </c>
      <c r="AD16" s="2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13" t="s">
        <v>59</v>
      </c>
      <c r="B17" s="13" t="s">
        <v>68</v>
      </c>
      <c r="C17" s="13" t="s">
        <v>50</v>
      </c>
      <c r="D17" s="36">
        <v>1828568</v>
      </c>
      <c r="E17" s="36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27.375</v>
      </c>
      <c r="M17" s="9">
        <v>12.75</v>
      </c>
      <c r="N17" s="9">
        <v>11</v>
      </c>
      <c r="O17" s="9">
        <v>3.875</v>
      </c>
      <c r="P17" s="9">
        <v>7.25</v>
      </c>
      <c r="Q17" s="9">
        <v>7.125</v>
      </c>
      <c r="R17" s="9">
        <v>4</v>
      </c>
      <c r="S17" s="9">
        <v>73.375</v>
      </c>
      <c r="T17" s="33">
        <v>900000</v>
      </c>
      <c r="U17" s="10" t="s">
        <v>88</v>
      </c>
      <c r="V17" s="30" t="s">
        <v>79</v>
      </c>
      <c r="W17" s="28" t="s">
        <v>79</v>
      </c>
      <c r="X17" s="30" t="s">
        <v>80</v>
      </c>
      <c r="Y17" s="28" t="s">
        <v>80</v>
      </c>
      <c r="Z17" s="31">
        <v>0.49</v>
      </c>
      <c r="AA17" s="28" t="s">
        <v>93</v>
      </c>
      <c r="AB17" s="29">
        <v>44196</v>
      </c>
      <c r="AC17" s="29">
        <v>44196</v>
      </c>
      <c r="AD17" s="2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x14ac:dyDescent="0.2">
      <c r="A18" s="13" t="s">
        <v>62</v>
      </c>
      <c r="B18" s="13" t="s">
        <v>71</v>
      </c>
      <c r="C18" s="13" t="s">
        <v>53</v>
      </c>
      <c r="D18" s="36">
        <v>786386</v>
      </c>
      <c r="E18" s="36">
        <v>393193</v>
      </c>
      <c r="F18" s="13" t="s">
        <v>78</v>
      </c>
      <c r="G18" s="16" t="s">
        <v>80</v>
      </c>
      <c r="H18" s="17" t="s">
        <v>75</v>
      </c>
      <c r="I18" s="16" t="s">
        <v>80</v>
      </c>
      <c r="J18" s="13" t="s">
        <v>85</v>
      </c>
      <c r="K18" s="16" t="s">
        <v>79</v>
      </c>
      <c r="L18" s="9">
        <v>26</v>
      </c>
      <c r="M18" s="9">
        <v>12.375</v>
      </c>
      <c r="N18" s="9">
        <v>9.75</v>
      </c>
      <c r="O18" s="9">
        <v>4.25</v>
      </c>
      <c r="P18" s="9">
        <v>8.875</v>
      </c>
      <c r="Q18" s="9">
        <v>8.625</v>
      </c>
      <c r="R18" s="9">
        <v>3</v>
      </c>
      <c r="S18" s="9">
        <v>72.875</v>
      </c>
      <c r="T18" s="33">
        <v>393000</v>
      </c>
      <c r="U18" s="10" t="s">
        <v>88</v>
      </c>
      <c r="V18" s="30" t="s">
        <v>80</v>
      </c>
      <c r="W18" s="28" t="s">
        <v>79</v>
      </c>
      <c r="X18" s="30" t="s">
        <v>80</v>
      </c>
      <c r="Y18" s="28" t="s">
        <v>80</v>
      </c>
      <c r="Z18" s="31">
        <v>0.5</v>
      </c>
      <c r="AA18" s="28" t="s">
        <v>93</v>
      </c>
      <c r="AB18" s="29">
        <v>43830</v>
      </c>
      <c r="AC18" s="29">
        <v>43830</v>
      </c>
      <c r="AD18" s="2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13" t="s">
        <v>57</v>
      </c>
      <c r="B19" s="13" t="s">
        <v>66</v>
      </c>
      <c r="C19" s="13" t="s">
        <v>48</v>
      </c>
      <c r="D19" s="36">
        <v>1820344</v>
      </c>
      <c r="E19" s="36">
        <v>880000</v>
      </c>
      <c r="F19" s="13" t="s">
        <v>74</v>
      </c>
      <c r="G19" s="16" t="s">
        <v>79</v>
      </c>
      <c r="H19" s="17" t="s">
        <v>73</v>
      </c>
      <c r="I19" s="16" t="s">
        <v>79</v>
      </c>
      <c r="J19" s="13" t="s">
        <v>83</v>
      </c>
      <c r="K19" s="16" t="s">
        <v>87</v>
      </c>
      <c r="L19" s="9">
        <v>27.375</v>
      </c>
      <c r="M19" s="9">
        <v>10.75</v>
      </c>
      <c r="N19" s="9">
        <v>10.25</v>
      </c>
      <c r="O19" s="9">
        <v>4.875</v>
      </c>
      <c r="P19" s="9">
        <v>8</v>
      </c>
      <c r="Q19" s="9">
        <v>8.5</v>
      </c>
      <c r="R19" s="9">
        <v>3</v>
      </c>
      <c r="S19" s="9">
        <v>72.75</v>
      </c>
      <c r="T19" s="33">
        <v>880000</v>
      </c>
      <c r="U19" s="10" t="s">
        <v>88</v>
      </c>
      <c r="V19" s="30" t="s">
        <v>80</v>
      </c>
      <c r="W19" s="28" t="s">
        <v>79</v>
      </c>
      <c r="X19" s="30" t="s">
        <v>80</v>
      </c>
      <c r="Y19" s="28" t="s">
        <v>80</v>
      </c>
      <c r="Z19" s="31">
        <v>0.48</v>
      </c>
      <c r="AA19" s="28" t="s">
        <v>93</v>
      </c>
      <c r="AB19" s="29">
        <v>43799</v>
      </c>
      <c r="AC19" s="29">
        <v>43799</v>
      </c>
      <c r="AD19" s="2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13" t="s">
        <v>60</v>
      </c>
      <c r="B20" s="13" t="s">
        <v>69</v>
      </c>
      <c r="C20" s="13" t="s">
        <v>51</v>
      </c>
      <c r="D20" s="36">
        <v>696510</v>
      </c>
      <c r="E20" s="36">
        <v>199000</v>
      </c>
      <c r="F20" s="13" t="s">
        <v>76</v>
      </c>
      <c r="G20" s="16" t="s">
        <v>80</v>
      </c>
      <c r="H20" s="17" t="s">
        <v>78</v>
      </c>
      <c r="I20" s="16" t="s">
        <v>79</v>
      </c>
      <c r="J20" s="13" t="s">
        <v>82</v>
      </c>
      <c r="K20" s="16" t="s">
        <v>79</v>
      </c>
      <c r="L20" s="9">
        <v>22.125</v>
      </c>
      <c r="M20" s="9">
        <v>10.875</v>
      </c>
      <c r="N20" s="9">
        <v>8.75</v>
      </c>
      <c r="O20" s="9">
        <v>3.875</v>
      </c>
      <c r="P20" s="9">
        <v>8.25</v>
      </c>
      <c r="Q20" s="9">
        <v>5.25</v>
      </c>
      <c r="R20" s="9">
        <v>4</v>
      </c>
      <c r="S20" s="9">
        <v>63.125</v>
      </c>
      <c r="T20" s="33"/>
      <c r="U20" s="10"/>
      <c r="V20" s="30" t="s">
        <v>80</v>
      </c>
      <c r="W20" s="28"/>
      <c r="X20" s="30" t="s">
        <v>80</v>
      </c>
      <c r="Y20" s="28"/>
      <c r="Z20" s="31">
        <v>0.28999999999999998</v>
      </c>
      <c r="AA20" s="28"/>
      <c r="AB20" s="29">
        <v>43830</v>
      </c>
      <c r="AC20" s="2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3.5" customHeight="1" x14ac:dyDescent="0.2">
      <c r="A21" s="13" t="s">
        <v>61</v>
      </c>
      <c r="B21" s="13" t="s">
        <v>70</v>
      </c>
      <c r="C21" s="14" t="s">
        <v>52</v>
      </c>
      <c r="D21" s="36">
        <v>830000</v>
      </c>
      <c r="E21" s="36">
        <v>450000</v>
      </c>
      <c r="F21" s="13" t="s">
        <v>77</v>
      </c>
      <c r="G21" s="16" t="s">
        <v>79</v>
      </c>
      <c r="H21" s="17" t="s">
        <v>74</v>
      </c>
      <c r="I21" s="16" t="s">
        <v>79</v>
      </c>
      <c r="J21" s="13" t="s">
        <v>84</v>
      </c>
      <c r="K21" s="16" t="s">
        <v>79</v>
      </c>
      <c r="L21" s="9">
        <v>21.25</v>
      </c>
      <c r="M21" s="9">
        <v>11.75</v>
      </c>
      <c r="N21" s="9">
        <v>5.75</v>
      </c>
      <c r="O21" s="9">
        <v>3.625</v>
      </c>
      <c r="P21" s="9">
        <v>7.375</v>
      </c>
      <c r="Q21" s="9">
        <v>4.125</v>
      </c>
      <c r="R21" s="9">
        <v>2</v>
      </c>
      <c r="S21" s="9">
        <v>55.875</v>
      </c>
      <c r="T21" s="34"/>
      <c r="U21" s="10"/>
      <c r="V21" s="30" t="s">
        <v>79</v>
      </c>
      <c r="W21" s="28"/>
      <c r="X21" s="30" t="s">
        <v>80</v>
      </c>
      <c r="Y21" s="28"/>
      <c r="Z21" s="31">
        <v>0.54</v>
      </c>
      <c r="AA21" s="28"/>
      <c r="AB21" s="29">
        <v>43799</v>
      </c>
      <c r="AC21" s="2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x14ac:dyDescent="0.25">
      <c r="D22" s="35">
        <f>SUM(D13:D21)</f>
        <v>26536577</v>
      </c>
      <c r="E22" s="35">
        <f>SUM(E13:E21)</f>
        <v>5626756</v>
      </c>
      <c r="F22" s="11"/>
      <c r="T22" s="35">
        <f>SUM(T13:T21)</f>
        <v>4977000</v>
      </c>
    </row>
    <row r="23" spans="1:93" x14ac:dyDescent="0.25">
      <c r="E23" s="11"/>
      <c r="F23" s="11"/>
      <c r="G23" s="11"/>
      <c r="H23" s="11"/>
      <c r="S23" s="2" t="s">
        <v>20</v>
      </c>
      <c r="T23" s="35">
        <f>7000000-T22</f>
        <v>2023000</v>
      </c>
    </row>
  </sheetData>
  <mergeCells count="34">
    <mergeCell ref="A10:A12"/>
    <mergeCell ref="B10:B12"/>
    <mergeCell ref="C10:C12"/>
    <mergeCell ref="D10:D12"/>
    <mergeCell ref="E10:E12"/>
    <mergeCell ref="D8:S8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U10:U11"/>
    <mergeCell ref="V10:V11"/>
    <mergeCell ref="A2:C2"/>
    <mergeCell ref="A3:C3"/>
    <mergeCell ref="A4:C4"/>
    <mergeCell ref="D4:S4"/>
    <mergeCell ref="AC10:AC11"/>
    <mergeCell ref="F10:G11"/>
    <mergeCell ref="H10:I11"/>
    <mergeCell ref="J10:K11"/>
    <mergeCell ref="D3:K3"/>
    <mergeCell ref="W10:W11"/>
    <mergeCell ref="X10:X11"/>
    <mergeCell ref="Y10:Y11"/>
    <mergeCell ref="AA10:AA11"/>
    <mergeCell ref="AB10:AB11"/>
    <mergeCell ref="A7:C7"/>
    <mergeCell ref="D7:S7"/>
  </mergeCells>
  <dataValidations count="4">
    <dataValidation type="decimal" operator="lessThanOrEqual" allowBlank="1" showInputMessage="1" showErrorMessage="1" error="max. 40" sqref="L13:L21" xr:uid="{00000000-0002-0000-0000-000000000000}">
      <formula1>40</formula1>
    </dataValidation>
    <dataValidation type="decimal" operator="lessThanOrEqual" allowBlank="1" showInputMessage="1" showErrorMessage="1" error="max. 15" sqref="M13:N21" xr:uid="{00000000-0002-0000-0000-000001000000}">
      <formula1>15</formula1>
    </dataValidation>
    <dataValidation type="decimal" operator="lessThanOrEqual" allowBlank="1" showInputMessage="1" showErrorMessage="1" error="max. 10" sqref="P13:Q21" xr:uid="{00000000-0002-0000-0000-000002000000}">
      <formula1>10</formula1>
    </dataValidation>
    <dataValidation type="decimal" operator="lessThanOrEqual" allowBlank="1" showInputMessage="1" showErrorMessage="1" error="max. 5" sqref="O13:O21 R13:R2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2708-BCE2-47E3-8360-FB4B9D858398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27</v>
      </c>
      <c r="M13" s="9">
        <v>12</v>
      </c>
      <c r="N13" s="9">
        <v>10</v>
      </c>
      <c r="O13" s="9">
        <v>5</v>
      </c>
      <c r="P13" s="9">
        <v>8</v>
      </c>
      <c r="Q13" s="9">
        <v>9</v>
      </c>
      <c r="R13" s="9">
        <v>5</v>
      </c>
      <c r="S13" s="9">
        <f>SUM(L13:R13)</f>
        <v>76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29</v>
      </c>
      <c r="M14" s="9">
        <v>13</v>
      </c>
      <c r="N14" s="9">
        <v>11</v>
      </c>
      <c r="O14" s="9">
        <v>5</v>
      </c>
      <c r="P14" s="9">
        <v>8</v>
      </c>
      <c r="Q14" s="9">
        <v>8</v>
      </c>
      <c r="R14" s="9">
        <v>4</v>
      </c>
      <c r="S14" s="9">
        <f t="shared" ref="S14:S21" si="0">SUM(L14:R14)</f>
        <v>78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30</v>
      </c>
      <c r="M15" s="9">
        <v>11</v>
      </c>
      <c r="N15" s="9">
        <v>10</v>
      </c>
      <c r="O15" s="9">
        <v>5</v>
      </c>
      <c r="P15" s="9">
        <v>8</v>
      </c>
      <c r="Q15" s="9">
        <v>8</v>
      </c>
      <c r="R15" s="9">
        <v>3</v>
      </c>
      <c r="S15" s="9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35</v>
      </c>
      <c r="M16" s="9">
        <v>13</v>
      </c>
      <c r="N16" s="9">
        <v>12</v>
      </c>
      <c r="O16" s="9">
        <v>4</v>
      </c>
      <c r="P16" s="9">
        <v>8</v>
      </c>
      <c r="Q16" s="9">
        <v>9</v>
      </c>
      <c r="R16" s="9">
        <v>2</v>
      </c>
      <c r="S16" s="9">
        <f t="shared" si="0"/>
        <v>83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30</v>
      </c>
      <c r="M17" s="9">
        <v>12</v>
      </c>
      <c r="N17" s="9">
        <v>11</v>
      </c>
      <c r="O17" s="9">
        <v>4</v>
      </c>
      <c r="P17" s="9">
        <v>8</v>
      </c>
      <c r="Q17" s="9">
        <v>7</v>
      </c>
      <c r="R17" s="9">
        <v>4</v>
      </c>
      <c r="S17" s="9">
        <f t="shared" si="0"/>
        <v>76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22</v>
      </c>
      <c r="M18" s="9">
        <v>12</v>
      </c>
      <c r="N18" s="9">
        <v>9</v>
      </c>
      <c r="O18" s="9">
        <v>4</v>
      </c>
      <c r="P18" s="9">
        <v>9</v>
      </c>
      <c r="Q18" s="9">
        <v>6</v>
      </c>
      <c r="R18" s="9">
        <v>4</v>
      </c>
      <c r="S18" s="9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19</v>
      </c>
      <c r="M19" s="9">
        <v>11</v>
      </c>
      <c r="N19" s="9">
        <v>8</v>
      </c>
      <c r="O19" s="9">
        <v>3</v>
      </c>
      <c r="P19" s="9">
        <v>8</v>
      </c>
      <c r="Q19" s="9">
        <v>4</v>
      </c>
      <c r="R19" s="9">
        <v>2</v>
      </c>
      <c r="S19" s="9">
        <f t="shared" si="0"/>
        <v>55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27</v>
      </c>
      <c r="M20" s="9">
        <v>11</v>
      </c>
      <c r="N20" s="9">
        <v>9</v>
      </c>
      <c r="O20" s="9">
        <v>4</v>
      </c>
      <c r="P20" s="9">
        <v>8</v>
      </c>
      <c r="Q20" s="9">
        <v>8</v>
      </c>
      <c r="R20" s="9">
        <v>3</v>
      </c>
      <c r="S20" s="9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36</v>
      </c>
      <c r="M21" s="9">
        <v>11</v>
      </c>
      <c r="N21" s="9">
        <v>13</v>
      </c>
      <c r="O21" s="9">
        <v>5</v>
      </c>
      <c r="P21" s="9">
        <v>8</v>
      </c>
      <c r="Q21" s="9">
        <v>9</v>
      </c>
      <c r="R21" s="9">
        <v>3</v>
      </c>
      <c r="S21" s="9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95580362-1D90-4AA5-AED3-0CAEEEFBEE85}">
      <formula1>40</formula1>
    </dataValidation>
    <dataValidation type="decimal" operator="lessThanOrEqual" allowBlank="1" showInputMessage="1" showErrorMessage="1" error="max. 15" sqref="M13:N21" xr:uid="{9DA29C04-E209-4C13-85B4-4216E963BDB0}">
      <formula1>15</formula1>
    </dataValidation>
    <dataValidation type="decimal" operator="lessThanOrEqual" allowBlank="1" showInputMessage="1" showErrorMessage="1" error="max. 10" sqref="P13:Q21" xr:uid="{301B3870-847C-4B68-A8B9-81E61AE0DFA4}">
      <formula1>10</formula1>
    </dataValidation>
    <dataValidation type="decimal" operator="lessThanOrEqual" allowBlank="1" showInputMessage="1" showErrorMessage="1" error="max. 5" sqref="O13:O21 R13:R21" xr:uid="{5E8F832F-BE9A-40AD-A79F-91CD5F68D948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2E1D-CA83-473A-A9A7-10E6D768A559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21</v>
      </c>
      <c r="M13" s="9">
        <v>12</v>
      </c>
      <c r="N13" s="9">
        <v>10</v>
      </c>
      <c r="O13" s="9">
        <v>5</v>
      </c>
      <c r="P13" s="9">
        <v>9</v>
      </c>
      <c r="Q13" s="9">
        <v>10</v>
      </c>
      <c r="R13" s="9">
        <v>4</v>
      </c>
      <c r="S13" s="9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30</v>
      </c>
      <c r="M14" s="9">
        <v>13</v>
      </c>
      <c r="N14" s="9">
        <v>12</v>
      </c>
      <c r="O14" s="9">
        <v>4</v>
      </c>
      <c r="P14" s="9">
        <v>8</v>
      </c>
      <c r="Q14" s="9">
        <v>10</v>
      </c>
      <c r="R14" s="9">
        <v>4</v>
      </c>
      <c r="S14" s="9">
        <f t="shared" ref="S14:S21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28</v>
      </c>
      <c r="M15" s="9">
        <v>10</v>
      </c>
      <c r="N15" s="9">
        <v>10</v>
      </c>
      <c r="O15" s="9">
        <v>5</v>
      </c>
      <c r="P15" s="9">
        <v>8</v>
      </c>
      <c r="Q15" s="9">
        <v>9</v>
      </c>
      <c r="R15" s="9">
        <v>3</v>
      </c>
      <c r="S15" s="9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33</v>
      </c>
      <c r="M16" s="9">
        <v>14</v>
      </c>
      <c r="N16" s="9">
        <v>12</v>
      </c>
      <c r="O16" s="9">
        <v>4</v>
      </c>
      <c r="P16" s="9">
        <v>8</v>
      </c>
      <c r="Q16" s="9">
        <v>8</v>
      </c>
      <c r="R16" s="9">
        <v>2</v>
      </c>
      <c r="S16" s="9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27</v>
      </c>
      <c r="M17" s="9">
        <v>13</v>
      </c>
      <c r="N17" s="9">
        <v>10</v>
      </c>
      <c r="O17" s="9">
        <v>3</v>
      </c>
      <c r="P17" s="9">
        <v>7</v>
      </c>
      <c r="Q17" s="9">
        <v>7</v>
      </c>
      <c r="R17" s="9">
        <v>4</v>
      </c>
      <c r="S17" s="9">
        <f t="shared" si="0"/>
        <v>71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21</v>
      </c>
      <c r="M18" s="9">
        <v>10</v>
      </c>
      <c r="N18" s="9">
        <v>8</v>
      </c>
      <c r="O18" s="9">
        <v>3</v>
      </c>
      <c r="P18" s="9">
        <v>8</v>
      </c>
      <c r="Q18" s="9">
        <v>5</v>
      </c>
      <c r="R18" s="9">
        <v>4</v>
      </c>
      <c r="S18" s="9">
        <f t="shared" si="0"/>
        <v>59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20</v>
      </c>
      <c r="M19" s="9">
        <v>12</v>
      </c>
      <c r="N19" s="9">
        <v>5</v>
      </c>
      <c r="O19" s="9">
        <v>3</v>
      </c>
      <c r="P19" s="9">
        <v>7</v>
      </c>
      <c r="Q19" s="9">
        <v>4</v>
      </c>
      <c r="R19" s="9">
        <v>2</v>
      </c>
      <c r="S19" s="9">
        <f t="shared" si="0"/>
        <v>53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25</v>
      </c>
      <c r="M20" s="9">
        <v>14</v>
      </c>
      <c r="N20" s="9">
        <v>7</v>
      </c>
      <c r="O20" s="9">
        <v>5</v>
      </c>
      <c r="P20" s="9">
        <v>9</v>
      </c>
      <c r="Q20" s="9">
        <v>9</v>
      </c>
      <c r="R20" s="9">
        <v>3</v>
      </c>
      <c r="S20" s="9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30</v>
      </c>
      <c r="M21" s="9">
        <v>13</v>
      </c>
      <c r="N21" s="9">
        <v>13</v>
      </c>
      <c r="O21" s="9">
        <v>4</v>
      </c>
      <c r="P21" s="9">
        <v>8</v>
      </c>
      <c r="Q21" s="9">
        <v>8</v>
      </c>
      <c r="R21" s="9">
        <v>4</v>
      </c>
      <c r="S21" s="9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5" sqref="O13:O21 R13:R21" xr:uid="{06CFB25F-C3DA-466E-8529-891984504E2A}">
      <formula1>5</formula1>
    </dataValidation>
    <dataValidation type="decimal" operator="lessThanOrEqual" allowBlank="1" showInputMessage="1" showErrorMessage="1" error="max. 10" sqref="P13:Q21" xr:uid="{2B47E8F6-E147-41A6-9469-5E13DE128599}">
      <formula1>10</formula1>
    </dataValidation>
    <dataValidation type="decimal" operator="lessThanOrEqual" allowBlank="1" showInputMessage="1" showErrorMessage="1" error="max. 15" sqref="M13:N21" xr:uid="{716EC5D1-2BF8-4D3E-89B1-F0430AFEA59C}">
      <formula1>15</formula1>
    </dataValidation>
    <dataValidation type="decimal" operator="lessThanOrEqual" allowBlank="1" showInputMessage="1" showErrorMessage="1" error="max. 40" sqref="L13:L21" xr:uid="{63ACADC6-CECE-409E-9382-FA9D71FC5241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FE4F-6921-4F7C-A285-EF7C0AE338D4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27</v>
      </c>
      <c r="M13" s="9">
        <v>12</v>
      </c>
      <c r="N13" s="9">
        <v>10</v>
      </c>
      <c r="O13" s="9">
        <v>5</v>
      </c>
      <c r="P13" s="9">
        <v>8</v>
      </c>
      <c r="Q13" s="9">
        <v>10</v>
      </c>
      <c r="R13" s="9">
        <v>4</v>
      </c>
      <c r="S13" s="9">
        <f>SUM(L13:R13)</f>
        <v>76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30</v>
      </c>
      <c r="M14" s="9">
        <v>13</v>
      </c>
      <c r="N14" s="9">
        <v>12</v>
      </c>
      <c r="O14" s="9">
        <v>4</v>
      </c>
      <c r="P14" s="9">
        <v>8</v>
      </c>
      <c r="Q14" s="9">
        <v>10</v>
      </c>
      <c r="R14" s="9">
        <v>4</v>
      </c>
      <c r="S14" s="9">
        <f t="shared" ref="S14:S21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28</v>
      </c>
      <c r="M15" s="9">
        <v>10</v>
      </c>
      <c r="N15" s="9">
        <v>10</v>
      </c>
      <c r="O15" s="9">
        <v>5</v>
      </c>
      <c r="P15" s="9">
        <v>8</v>
      </c>
      <c r="Q15" s="9">
        <v>9</v>
      </c>
      <c r="R15" s="9">
        <v>3</v>
      </c>
      <c r="S15" s="9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30</v>
      </c>
      <c r="M16" s="9">
        <v>13</v>
      </c>
      <c r="N16" s="9">
        <v>12</v>
      </c>
      <c r="O16" s="9">
        <v>4</v>
      </c>
      <c r="P16" s="9">
        <v>8</v>
      </c>
      <c r="Q16" s="9">
        <v>10</v>
      </c>
      <c r="R16" s="9">
        <v>2</v>
      </c>
      <c r="S16" s="9">
        <f t="shared" si="0"/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25</v>
      </c>
      <c r="M17" s="9">
        <v>13</v>
      </c>
      <c r="N17" s="9">
        <v>11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71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22</v>
      </c>
      <c r="M18" s="9">
        <v>11</v>
      </c>
      <c r="N18" s="9">
        <v>8</v>
      </c>
      <c r="O18" s="9">
        <v>4</v>
      </c>
      <c r="P18" s="9">
        <v>8</v>
      </c>
      <c r="Q18" s="9">
        <v>5</v>
      </c>
      <c r="R18" s="9">
        <v>4</v>
      </c>
      <c r="S18" s="9">
        <f t="shared" si="0"/>
        <v>62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20</v>
      </c>
      <c r="M19" s="9">
        <v>12</v>
      </c>
      <c r="N19" s="9">
        <v>5</v>
      </c>
      <c r="O19" s="9">
        <v>4</v>
      </c>
      <c r="P19" s="9">
        <v>7</v>
      </c>
      <c r="Q19" s="9">
        <v>4</v>
      </c>
      <c r="R19" s="9">
        <v>2</v>
      </c>
      <c r="S19" s="9">
        <f t="shared" si="0"/>
        <v>54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25</v>
      </c>
      <c r="M20" s="9">
        <v>13</v>
      </c>
      <c r="N20" s="9">
        <v>9</v>
      </c>
      <c r="O20" s="9">
        <v>4</v>
      </c>
      <c r="P20" s="9">
        <v>9</v>
      </c>
      <c r="Q20" s="9">
        <v>9</v>
      </c>
      <c r="R20" s="9">
        <v>3</v>
      </c>
      <c r="S20" s="9">
        <f t="shared" si="0"/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29</v>
      </c>
      <c r="M21" s="9">
        <v>12</v>
      </c>
      <c r="N21" s="9">
        <v>10</v>
      </c>
      <c r="O21" s="9">
        <v>5</v>
      </c>
      <c r="P21" s="9">
        <v>7</v>
      </c>
      <c r="Q21" s="9">
        <v>9</v>
      </c>
      <c r="R21" s="9">
        <v>3</v>
      </c>
      <c r="S21" s="9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7B4F02CB-EDEA-48EB-9A37-9BB5F1D2CAFD}">
      <formula1>40</formula1>
    </dataValidation>
    <dataValidation type="decimal" operator="lessThanOrEqual" allowBlank="1" showInputMessage="1" showErrorMessage="1" error="max. 15" sqref="M13:N21" xr:uid="{FE086CE5-2367-46E1-9104-4BBA7D511FDE}">
      <formula1>15</formula1>
    </dataValidation>
    <dataValidation type="decimal" operator="lessThanOrEqual" allowBlank="1" showInputMessage="1" showErrorMessage="1" error="max. 10" sqref="P13:Q21" xr:uid="{4B6631BF-6640-498D-826E-41E11B0B2034}">
      <formula1>10</formula1>
    </dataValidation>
    <dataValidation type="decimal" operator="lessThanOrEqual" allowBlank="1" showInputMessage="1" showErrorMessage="1" error="max. 5" sqref="O13:O21 R13:R21" xr:uid="{038AB302-81AE-4523-BE41-D7F96E1D88C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12EF-80C8-45CD-A5A6-3F0CE44203F9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25</v>
      </c>
      <c r="M13" s="9">
        <v>13</v>
      </c>
      <c r="N13" s="9">
        <v>12</v>
      </c>
      <c r="O13" s="9">
        <v>5</v>
      </c>
      <c r="P13" s="9">
        <v>9</v>
      </c>
      <c r="Q13" s="9">
        <v>10</v>
      </c>
      <c r="R13" s="9">
        <v>4</v>
      </c>
      <c r="S13" s="9">
        <f>SUM(L13:R13)</f>
        <v>78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30</v>
      </c>
      <c r="M14" s="9">
        <v>13</v>
      </c>
      <c r="N14" s="9">
        <v>13</v>
      </c>
      <c r="O14" s="9">
        <v>4</v>
      </c>
      <c r="P14" s="9">
        <v>9</v>
      </c>
      <c r="Q14" s="9">
        <v>9</v>
      </c>
      <c r="R14" s="9">
        <v>4</v>
      </c>
      <c r="S14" s="9">
        <f t="shared" ref="S14:S21" si="0">SUM(L14:R14)</f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23</v>
      </c>
      <c r="M15" s="9">
        <v>12</v>
      </c>
      <c r="N15" s="9">
        <v>10</v>
      </c>
      <c r="O15" s="9">
        <v>5</v>
      </c>
      <c r="P15" s="9">
        <v>9</v>
      </c>
      <c r="Q15" s="9">
        <v>9</v>
      </c>
      <c r="R15" s="9">
        <v>3</v>
      </c>
      <c r="S15" s="9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33</v>
      </c>
      <c r="M16" s="9">
        <v>14</v>
      </c>
      <c r="N16" s="9">
        <v>13</v>
      </c>
      <c r="O16" s="9">
        <v>4</v>
      </c>
      <c r="P16" s="9">
        <v>9</v>
      </c>
      <c r="Q16" s="9">
        <v>10</v>
      </c>
      <c r="R16" s="9">
        <v>2</v>
      </c>
      <c r="S16" s="9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28</v>
      </c>
      <c r="M17" s="9">
        <v>13</v>
      </c>
      <c r="N17" s="9">
        <v>11</v>
      </c>
      <c r="O17" s="9">
        <v>4</v>
      </c>
      <c r="P17" s="9">
        <v>7</v>
      </c>
      <c r="Q17" s="9">
        <v>8</v>
      </c>
      <c r="R17" s="9">
        <v>4</v>
      </c>
      <c r="S17" s="9">
        <f t="shared" si="0"/>
        <v>75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22</v>
      </c>
      <c r="M18" s="9">
        <v>10</v>
      </c>
      <c r="N18" s="9">
        <v>8</v>
      </c>
      <c r="O18" s="9">
        <v>4</v>
      </c>
      <c r="P18" s="9">
        <v>8</v>
      </c>
      <c r="Q18" s="9">
        <v>5</v>
      </c>
      <c r="R18" s="9">
        <v>4</v>
      </c>
      <c r="S18" s="9">
        <f t="shared" si="0"/>
        <v>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24</v>
      </c>
      <c r="M19" s="9">
        <v>12</v>
      </c>
      <c r="N19" s="9">
        <v>5</v>
      </c>
      <c r="O19" s="9">
        <v>4</v>
      </c>
      <c r="P19" s="9">
        <v>7</v>
      </c>
      <c r="Q19" s="9">
        <v>4</v>
      </c>
      <c r="R19" s="9">
        <v>2</v>
      </c>
      <c r="S19" s="9">
        <f t="shared" si="0"/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28</v>
      </c>
      <c r="M20" s="9">
        <v>11</v>
      </c>
      <c r="N20" s="9">
        <v>9</v>
      </c>
      <c r="O20" s="9">
        <v>5</v>
      </c>
      <c r="P20" s="9">
        <v>9</v>
      </c>
      <c r="Q20" s="9">
        <v>9</v>
      </c>
      <c r="R20" s="9">
        <v>3</v>
      </c>
      <c r="S20" s="9">
        <f t="shared" si="0"/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28</v>
      </c>
      <c r="M21" s="9">
        <v>11</v>
      </c>
      <c r="N21" s="9">
        <v>10</v>
      </c>
      <c r="O21" s="9">
        <v>4</v>
      </c>
      <c r="P21" s="9">
        <v>8</v>
      </c>
      <c r="Q21" s="9">
        <v>9</v>
      </c>
      <c r="R21" s="9">
        <v>3</v>
      </c>
      <c r="S21" s="9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8BCB0EB4-0AF2-4301-B6DB-AE901E8336CD}">
      <formula1>40</formula1>
    </dataValidation>
    <dataValidation type="decimal" operator="lessThanOrEqual" allowBlank="1" showInputMessage="1" showErrorMessage="1" error="max. 15" sqref="M13:N21" xr:uid="{E64CF807-3931-4875-8B77-A8A02D3A5936}">
      <formula1>15</formula1>
    </dataValidation>
    <dataValidation type="decimal" operator="lessThanOrEqual" allowBlank="1" showInputMessage="1" showErrorMessage="1" error="max. 10" sqref="P13:Q21" xr:uid="{C7627152-85A9-4796-A2CA-70870A00A9B5}">
      <formula1>10</formula1>
    </dataValidation>
    <dataValidation type="decimal" operator="lessThanOrEqual" allowBlank="1" showInputMessage="1" showErrorMessage="1" error="max. 5" sqref="O13:O21 R13:R21" xr:uid="{FC350143-91EF-44F6-AF48-D668BE5B2B8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7471-303E-4449-A892-440CC4FE4685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28</v>
      </c>
      <c r="M13" s="9">
        <v>13</v>
      </c>
      <c r="N13" s="9">
        <v>11</v>
      </c>
      <c r="O13" s="9">
        <v>5</v>
      </c>
      <c r="P13" s="9">
        <v>8</v>
      </c>
      <c r="Q13" s="9">
        <v>10</v>
      </c>
      <c r="R13" s="9">
        <v>5</v>
      </c>
      <c r="S13" s="9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32</v>
      </c>
      <c r="M14" s="9">
        <v>13</v>
      </c>
      <c r="N14" s="9">
        <v>12</v>
      </c>
      <c r="O14" s="9">
        <v>4</v>
      </c>
      <c r="P14" s="9">
        <v>6</v>
      </c>
      <c r="Q14" s="9">
        <v>8</v>
      </c>
      <c r="R14" s="9">
        <v>4</v>
      </c>
      <c r="S14" s="9">
        <f t="shared" ref="S14:S21" si="0">SUM(L14:R14)</f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29</v>
      </c>
      <c r="M15" s="9">
        <v>10</v>
      </c>
      <c r="N15" s="9">
        <v>10</v>
      </c>
      <c r="O15" s="9">
        <v>5</v>
      </c>
      <c r="P15" s="9">
        <v>8</v>
      </c>
      <c r="Q15" s="9">
        <v>9</v>
      </c>
      <c r="R15" s="9">
        <v>3</v>
      </c>
      <c r="S15" s="9">
        <f t="shared" si="0"/>
        <v>74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36</v>
      </c>
      <c r="M16" s="9">
        <v>14</v>
      </c>
      <c r="N16" s="9">
        <v>13</v>
      </c>
      <c r="O16" s="9">
        <v>4</v>
      </c>
      <c r="P16" s="9">
        <v>9</v>
      </c>
      <c r="Q16" s="9">
        <v>10</v>
      </c>
      <c r="R16" s="9">
        <v>2</v>
      </c>
      <c r="S16" s="9">
        <f t="shared" si="0"/>
        <v>88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26</v>
      </c>
      <c r="M17" s="9">
        <v>13</v>
      </c>
      <c r="N17" s="9">
        <v>11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23</v>
      </c>
      <c r="M18" s="9">
        <v>11</v>
      </c>
      <c r="N18" s="9">
        <v>10</v>
      </c>
      <c r="O18" s="9">
        <v>4</v>
      </c>
      <c r="P18" s="9">
        <v>7</v>
      </c>
      <c r="Q18" s="9">
        <v>5</v>
      </c>
      <c r="R18" s="9">
        <v>4</v>
      </c>
      <c r="S18" s="9">
        <f t="shared" si="0"/>
        <v>64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24</v>
      </c>
      <c r="M19" s="9">
        <v>12</v>
      </c>
      <c r="N19" s="9">
        <v>5</v>
      </c>
      <c r="O19" s="9">
        <v>4</v>
      </c>
      <c r="P19" s="9">
        <v>6</v>
      </c>
      <c r="Q19" s="9">
        <v>5</v>
      </c>
      <c r="R19" s="9">
        <v>2</v>
      </c>
      <c r="S19" s="9">
        <f t="shared" si="0"/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25</v>
      </c>
      <c r="M20" s="9">
        <v>13</v>
      </c>
      <c r="N20" s="9">
        <v>10</v>
      </c>
      <c r="O20" s="9">
        <v>4</v>
      </c>
      <c r="P20" s="9">
        <v>9</v>
      </c>
      <c r="Q20" s="9">
        <v>9</v>
      </c>
      <c r="R20" s="9">
        <v>3</v>
      </c>
      <c r="S20" s="9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30</v>
      </c>
      <c r="M21" s="9">
        <v>12</v>
      </c>
      <c r="N21" s="9">
        <v>12</v>
      </c>
      <c r="O21" s="9">
        <v>4</v>
      </c>
      <c r="P21" s="9">
        <v>7</v>
      </c>
      <c r="Q21" s="9">
        <v>9</v>
      </c>
      <c r="R21" s="9">
        <v>4</v>
      </c>
      <c r="S21" s="9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474B2794-2F30-40B3-92B2-94E367935C19}">
      <formula1>40</formula1>
    </dataValidation>
    <dataValidation type="decimal" operator="lessThanOrEqual" allowBlank="1" showInputMessage="1" showErrorMessage="1" error="max. 15" sqref="M13:N21" xr:uid="{187F7141-734E-435D-928B-B57B308495CA}">
      <formula1>15</formula1>
    </dataValidation>
    <dataValidation type="decimal" operator="lessThanOrEqual" allowBlank="1" showInputMessage="1" showErrorMessage="1" error="max. 10" sqref="P13:Q21" xr:uid="{67654439-9E2D-45C0-B82C-D481B6BF2A2A}">
      <formula1>10</formula1>
    </dataValidation>
    <dataValidation type="decimal" operator="lessThanOrEqual" allowBlank="1" showInputMessage="1" showErrorMessage="1" error="max. 5" sqref="O13:O21 R13:R21" xr:uid="{EB7A93A3-86EF-4183-AA0C-277CA094335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E1A6-340D-4DCD-99CE-9C15CDD3A1CF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23</v>
      </c>
      <c r="M13" s="9">
        <v>13</v>
      </c>
      <c r="N13" s="9">
        <v>10</v>
      </c>
      <c r="O13" s="9">
        <v>5</v>
      </c>
      <c r="P13" s="9">
        <v>9</v>
      </c>
      <c r="Q13" s="9">
        <v>10</v>
      </c>
      <c r="R13" s="9">
        <v>5</v>
      </c>
      <c r="S13" s="9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30</v>
      </c>
      <c r="M14" s="9">
        <v>12</v>
      </c>
      <c r="N14" s="9">
        <v>12</v>
      </c>
      <c r="O14" s="9">
        <v>5</v>
      </c>
      <c r="P14" s="9">
        <v>9</v>
      </c>
      <c r="Q14" s="9">
        <v>9</v>
      </c>
      <c r="R14" s="9">
        <v>4</v>
      </c>
      <c r="S14" s="9">
        <f t="shared" ref="S14:S21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28</v>
      </c>
      <c r="M15" s="9">
        <v>11</v>
      </c>
      <c r="N15" s="9">
        <v>11</v>
      </c>
      <c r="O15" s="9">
        <v>4</v>
      </c>
      <c r="P15" s="9">
        <v>7</v>
      </c>
      <c r="Q15" s="9">
        <v>7</v>
      </c>
      <c r="R15" s="9">
        <v>3</v>
      </c>
      <c r="S15" s="9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30</v>
      </c>
      <c r="M16" s="9">
        <v>13</v>
      </c>
      <c r="N16" s="9">
        <v>14</v>
      </c>
      <c r="O16" s="9">
        <v>4</v>
      </c>
      <c r="P16" s="9">
        <v>9</v>
      </c>
      <c r="Q16" s="9">
        <v>9</v>
      </c>
      <c r="R16" s="9">
        <v>2</v>
      </c>
      <c r="S16" s="9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25</v>
      </c>
      <c r="M17" s="9">
        <v>13</v>
      </c>
      <c r="N17" s="9">
        <v>12</v>
      </c>
      <c r="O17" s="9">
        <v>4</v>
      </c>
      <c r="P17" s="9">
        <v>8</v>
      </c>
      <c r="Q17" s="9">
        <v>7</v>
      </c>
      <c r="R17" s="9">
        <v>4</v>
      </c>
      <c r="S17" s="9">
        <f t="shared" si="0"/>
        <v>73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20</v>
      </c>
      <c r="M18" s="9">
        <v>11</v>
      </c>
      <c r="N18" s="9">
        <v>8</v>
      </c>
      <c r="O18" s="9">
        <v>4</v>
      </c>
      <c r="P18" s="9">
        <v>9</v>
      </c>
      <c r="Q18" s="9">
        <v>5</v>
      </c>
      <c r="R18" s="9">
        <v>4</v>
      </c>
      <c r="S18" s="9">
        <f t="shared" si="0"/>
        <v>61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18</v>
      </c>
      <c r="M19" s="9">
        <v>12</v>
      </c>
      <c r="N19" s="9">
        <v>4</v>
      </c>
      <c r="O19" s="9">
        <v>3</v>
      </c>
      <c r="P19" s="9">
        <v>8</v>
      </c>
      <c r="Q19" s="9">
        <v>3</v>
      </c>
      <c r="R19" s="9">
        <v>2</v>
      </c>
      <c r="S19" s="9">
        <f t="shared" si="0"/>
        <v>50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24</v>
      </c>
      <c r="M20" s="9">
        <v>11</v>
      </c>
      <c r="N20" s="9">
        <v>12</v>
      </c>
      <c r="O20" s="9">
        <v>4</v>
      </c>
      <c r="P20" s="9">
        <v>9</v>
      </c>
      <c r="Q20" s="9">
        <v>8</v>
      </c>
      <c r="R20" s="9">
        <v>3</v>
      </c>
      <c r="S20" s="9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28</v>
      </c>
      <c r="M21" s="9">
        <v>11</v>
      </c>
      <c r="N21" s="9">
        <v>12</v>
      </c>
      <c r="O21" s="9">
        <v>4</v>
      </c>
      <c r="P21" s="9">
        <v>7</v>
      </c>
      <c r="Q21" s="9">
        <v>7</v>
      </c>
      <c r="R21" s="9">
        <v>3</v>
      </c>
      <c r="S21" s="9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E8A9D20A-BB6F-4F69-B3B9-FBA5B2D57851}">
      <formula1>40</formula1>
    </dataValidation>
    <dataValidation type="decimal" operator="lessThanOrEqual" allowBlank="1" showInputMessage="1" showErrorMessage="1" error="max. 15" sqref="M13:N21" xr:uid="{FB497FF3-2C47-44B1-A4A2-71546948E46C}">
      <formula1>15</formula1>
    </dataValidation>
    <dataValidation type="decimal" operator="lessThanOrEqual" allowBlank="1" showInputMessage="1" showErrorMessage="1" error="max. 10" sqref="P13:Q21" xr:uid="{0296602F-F809-4F0D-9F65-4A85D72FB01D}">
      <formula1>10</formula1>
    </dataValidation>
    <dataValidation type="decimal" operator="lessThanOrEqual" allowBlank="1" showInputMessage="1" showErrorMessage="1" error="max. 5" sqref="O13:O21 R13:R21" xr:uid="{DFE3E295-34FC-41F6-899F-F83F101C1F2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236F-50F8-4A41-8C27-E813E73149BF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26</v>
      </c>
      <c r="M13" s="9">
        <v>13</v>
      </c>
      <c r="N13" s="9">
        <v>12</v>
      </c>
      <c r="O13" s="9">
        <v>5</v>
      </c>
      <c r="P13" s="9">
        <v>9</v>
      </c>
      <c r="Q13" s="9">
        <v>9</v>
      </c>
      <c r="R13" s="9">
        <v>5</v>
      </c>
      <c r="S13" s="9">
        <f>SUM(L13:R13)</f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28</v>
      </c>
      <c r="M14" s="9">
        <v>13</v>
      </c>
      <c r="N14" s="9">
        <v>12</v>
      </c>
      <c r="O14" s="9">
        <v>3</v>
      </c>
      <c r="P14" s="9">
        <v>7</v>
      </c>
      <c r="Q14" s="9">
        <v>9</v>
      </c>
      <c r="R14" s="9">
        <v>4</v>
      </c>
      <c r="S14" s="9">
        <f t="shared" ref="S14:S21" si="0">SUM(L14:R14)</f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27</v>
      </c>
      <c r="M15" s="9">
        <v>11</v>
      </c>
      <c r="N15" s="9">
        <v>11</v>
      </c>
      <c r="O15" s="9">
        <v>5</v>
      </c>
      <c r="P15" s="9">
        <v>8</v>
      </c>
      <c r="Q15" s="9">
        <v>8</v>
      </c>
      <c r="R15" s="9">
        <v>3</v>
      </c>
      <c r="S15" s="9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32</v>
      </c>
      <c r="M16" s="9">
        <v>13</v>
      </c>
      <c r="N16" s="9">
        <v>13</v>
      </c>
      <c r="O16" s="9">
        <v>4</v>
      </c>
      <c r="P16" s="9">
        <v>8</v>
      </c>
      <c r="Q16" s="9">
        <v>9</v>
      </c>
      <c r="R16" s="9">
        <v>2</v>
      </c>
      <c r="S16" s="9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29</v>
      </c>
      <c r="M17" s="9">
        <v>12</v>
      </c>
      <c r="N17" s="9">
        <v>11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24</v>
      </c>
      <c r="M18" s="9">
        <v>11</v>
      </c>
      <c r="N18" s="9">
        <v>10</v>
      </c>
      <c r="O18" s="9">
        <v>4</v>
      </c>
      <c r="P18" s="9">
        <v>9</v>
      </c>
      <c r="Q18" s="9">
        <v>6</v>
      </c>
      <c r="R18" s="9">
        <v>4</v>
      </c>
      <c r="S18" s="9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24</v>
      </c>
      <c r="M19" s="9">
        <v>11</v>
      </c>
      <c r="N19" s="9">
        <v>7</v>
      </c>
      <c r="O19" s="9">
        <v>4</v>
      </c>
      <c r="P19" s="9">
        <v>8</v>
      </c>
      <c r="Q19" s="9">
        <v>4</v>
      </c>
      <c r="R19" s="9">
        <v>2</v>
      </c>
      <c r="S19" s="9">
        <f t="shared" si="0"/>
        <v>60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27</v>
      </c>
      <c r="M20" s="9">
        <v>13</v>
      </c>
      <c r="N20" s="9">
        <v>12</v>
      </c>
      <c r="O20" s="9">
        <v>4</v>
      </c>
      <c r="P20" s="9">
        <v>9</v>
      </c>
      <c r="Q20" s="9">
        <v>8</v>
      </c>
      <c r="R20" s="9">
        <v>3</v>
      </c>
      <c r="S20" s="9">
        <f t="shared" si="0"/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26</v>
      </c>
      <c r="M21" s="9">
        <v>12</v>
      </c>
      <c r="N21" s="9">
        <v>12</v>
      </c>
      <c r="O21" s="9">
        <v>4</v>
      </c>
      <c r="P21" s="9">
        <v>7</v>
      </c>
      <c r="Q21" s="9">
        <v>9</v>
      </c>
      <c r="R21" s="9">
        <v>3</v>
      </c>
      <c r="S21" s="9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B21DE0A7-E6B2-4D06-B6FD-745C50EC39AA}">
      <formula1>40</formula1>
    </dataValidation>
    <dataValidation type="decimal" operator="lessThanOrEqual" allowBlank="1" showInputMessage="1" showErrorMessage="1" error="max. 15" sqref="M13:N21" xr:uid="{73F878B8-8A69-4BDB-9DF8-780E9EDA703E}">
      <formula1>15</formula1>
    </dataValidation>
    <dataValidation type="decimal" operator="lessThanOrEqual" allowBlank="1" showInputMessage="1" showErrorMessage="1" error="max. 10" sqref="P13:Q21" xr:uid="{9A36E308-6773-49AF-88EE-4630EF2A0BED}">
      <formula1>10</formula1>
    </dataValidation>
    <dataValidation type="decimal" operator="lessThanOrEqual" allowBlank="1" showInputMessage="1" showErrorMessage="1" error="max. 5" sqref="O13:O21 R13:R21" xr:uid="{66F9DE3B-A888-40D8-A00F-1FA08C77B2B8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D1E5-2931-44EE-B3A0-2A83B407FE22}">
  <dimension ref="A1:BZ23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8" ht="38.25" customHeight="1" x14ac:dyDescent="0.25">
      <c r="A1" s="1" t="s">
        <v>35</v>
      </c>
    </row>
    <row r="2" spans="1:78" ht="14.45" customHeight="1" x14ac:dyDescent="0.25">
      <c r="A2" s="18" t="s">
        <v>42</v>
      </c>
      <c r="B2" s="18"/>
      <c r="C2" s="18"/>
      <c r="D2" s="4" t="s">
        <v>24</v>
      </c>
    </row>
    <row r="3" spans="1:78" ht="14.45" customHeight="1" x14ac:dyDescent="0.25">
      <c r="A3" s="18" t="s">
        <v>34</v>
      </c>
      <c r="B3" s="18"/>
      <c r="C3" s="18"/>
      <c r="D3" s="20" t="s">
        <v>39</v>
      </c>
      <c r="E3" s="20"/>
      <c r="F3" s="20"/>
      <c r="G3" s="20"/>
      <c r="H3" s="20"/>
      <c r="I3" s="20"/>
      <c r="J3" s="20"/>
      <c r="K3" s="20"/>
    </row>
    <row r="4" spans="1:78" ht="14.45" customHeight="1" x14ac:dyDescent="0.25">
      <c r="A4" s="19" t="s">
        <v>43</v>
      </c>
      <c r="B4" s="18"/>
      <c r="C4" s="18"/>
      <c r="D4" s="20" t="s">
        <v>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78" ht="14.45" customHeight="1" x14ac:dyDescent="0.25">
      <c r="A5" s="2" t="s">
        <v>44</v>
      </c>
      <c r="D5" s="2" t="s">
        <v>37</v>
      </c>
      <c r="E5" s="12"/>
      <c r="F5" s="12"/>
      <c r="G5" s="12"/>
      <c r="H5" s="12"/>
      <c r="I5" s="12"/>
      <c r="J5" s="12"/>
      <c r="K5" s="12"/>
    </row>
    <row r="6" spans="1:78" ht="14.45" customHeight="1" x14ac:dyDescent="0.25">
      <c r="A6" s="4" t="s">
        <v>41</v>
      </c>
      <c r="B6" s="4"/>
      <c r="C6" s="4"/>
      <c r="D6" s="12"/>
      <c r="E6" s="12"/>
      <c r="F6" s="12"/>
      <c r="G6" s="12"/>
      <c r="H6" s="12"/>
      <c r="I6" s="12"/>
      <c r="J6" s="12"/>
      <c r="K6" s="12"/>
    </row>
    <row r="7" spans="1:78" ht="14.45" customHeight="1" x14ac:dyDescent="0.25">
      <c r="A7" s="18" t="s">
        <v>38</v>
      </c>
      <c r="B7" s="18"/>
      <c r="C7" s="18"/>
      <c r="D7" s="19" t="s">
        <v>40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78" ht="26.45" customHeight="1" x14ac:dyDescent="0.25">
      <c r="D8" s="20" t="s">
        <v>45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78" ht="12.6" customHeight="1" x14ac:dyDescent="0.25">
      <c r="A9" s="4"/>
    </row>
    <row r="10" spans="1:78" ht="26.45" customHeight="1" x14ac:dyDescent="0.25">
      <c r="A10" s="21" t="s">
        <v>0</v>
      </c>
      <c r="B10" s="21" t="s">
        <v>1</v>
      </c>
      <c r="C10" s="21" t="s">
        <v>19</v>
      </c>
      <c r="D10" s="21" t="s">
        <v>13</v>
      </c>
      <c r="E10" s="24" t="s">
        <v>2</v>
      </c>
      <c r="F10" s="21" t="s">
        <v>31</v>
      </c>
      <c r="G10" s="21"/>
      <c r="H10" s="21" t="s">
        <v>32</v>
      </c>
      <c r="I10" s="21"/>
      <c r="J10" s="21" t="s">
        <v>33</v>
      </c>
      <c r="K10" s="21"/>
      <c r="L10" s="21" t="s">
        <v>15</v>
      </c>
      <c r="M10" s="21" t="s">
        <v>14</v>
      </c>
      <c r="N10" s="21" t="s">
        <v>16</v>
      </c>
      <c r="O10" s="21" t="s">
        <v>28</v>
      </c>
      <c r="P10" s="21" t="s">
        <v>29</v>
      </c>
      <c r="Q10" s="21" t="s">
        <v>30</v>
      </c>
      <c r="R10" s="21" t="s">
        <v>3</v>
      </c>
      <c r="S10" s="21" t="s">
        <v>4</v>
      </c>
    </row>
    <row r="11" spans="1:78" ht="59.45" customHeight="1" x14ac:dyDescent="0.25">
      <c r="A11" s="23"/>
      <c r="B11" s="23"/>
      <c r="C11" s="23"/>
      <c r="D11" s="23"/>
      <c r="E11" s="2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78" ht="28.9" customHeight="1" x14ac:dyDescent="0.25">
      <c r="A12" s="22"/>
      <c r="B12" s="22"/>
      <c r="C12" s="22"/>
      <c r="D12" s="22"/>
      <c r="E12" s="26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</row>
    <row r="13" spans="1:78" s="8" customFormat="1" ht="12.75" customHeight="1" x14ac:dyDescent="0.2">
      <c r="A13" s="13" t="s">
        <v>55</v>
      </c>
      <c r="B13" s="13" t="s">
        <v>64</v>
      </c>
      <c r="C13" s="13" t="s">
        <v>46</v>
      </c>
      <c r="D13" s="15">
        <v>15477000</v>
      </c>
      <c r="E13" s="15">
        <v>1100000</v>
      </c>
      <c r="F13" s="13" t="s">
        <v>73</v>
      </c>
      <c r="G13" s="16" t="s">
        <v>79</v>
      </c>
      <c r="H13" s="17" t="s">
        <v>76</v>
      </c>
      <c r="I13" s="16" t="s">
        <v>79</v>
      </c>
      <c r="J13" s="13" t="s">
        <v>81</v>
      </c>
      <c r="K13" s="16" t="s">
        <v>80</v>
      </c>
      <c r="L13" s="9">
        <v>28</v>
      </c>
      <c r="M13" s="9">
        <v>13</v>
      </c>
      <c r="N13" s="9">
        <v>11</v>
      </c>
      <c r="O13" s="9">
        <v>5</v>
      </c>
      <c r="P13" s="9">
        <v>9</v>
      </c>
      <c r="Q13" s="9">
        <v>10</v>
      </c>
      <c r="R13" s="9">
        <v>5</v>
      </c>
      <c r="S13" s="9">
        <f>SUM(L13:R13)</f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8" customFormat="1" ht="12.75" customHeight="1" x14ac:dyDescent="0.2">
      <c r="A14" s="13" t="s">
        <v>56</v>
      </c>
      <c r="B14" s="13" t="s">
        <v>65</v>
      </c>
      <c r="C14" s="13" t="s">
        <v>47</v>
      </c>
      <c r="D14" s="15">
        <v>569353</v>
      </c>
      <c r="E14" s="15">
        <v>240000</v>
      </c>
      <c r="F14" s="13" t="s">
        <v>73</v>
      </c>
      <c r="G14" s="16" t="s">
        <v>79</v>
      </c>
      <c r="H14" s="17" t="s">
        <v>76</v>
      </c>
      <c r="I14" s="16" t="s">
        <v>79</v>
      </c>
      <c r="J14" s="13" t="s">
        <v>82</v>
      </c>
      <c r="K14" s="16" t="s">
        <v>86</v>
      </c>
      <c r="L14" s="9">
        <v>32</v>
      </c>
      <c r="M14" s="9">
        <v>13</v>
      </c>
      <c r="N14" s="9">
        <v>12</v>
      </c>
      <c r="O14" s="9">
        <v>4</v>
      </c>
      <c r="P14" s="9">
        <v>7</v>
      </c>
      <c r="Q14" s="9">
        <v>9</v>
      </c>
      <c r="R14" s="9">
        <v>4</v>
      </c>
      <c r="S14" s="9">
        <f t="shared" ref="S14:S21" si="0"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8" customFormat="1" ht="12.75" customHeight="1" x14ac:dyDescent="0.2">
      <c r="A15" s="13" t="s">
        <v>57</v>
      </c>
      <c r="B15" s="13" t="s">
        <v>66</v>
      </c>
      <c r="C15" s="13" t="s">
        <v>48</v>
      </c>
      <c r="D15" s="15">
        <v>1820344</v>
      </c>
      <c r="E15" s="15">
        <v>880000</v>
      </c>
      <c r="F15" s="13" t="s">
        <v>74</v>
      </c>
      <c r="G15" s="16" t="s">
        <v>79</v>
      </c>
      <c r="H15" s="17" t="s">
        <v>73</v>
      </c>
      <c r="I15" s="16" t="s">
        <v>79</v>
      </c>
      <c r="J15" s="13" t="s">
        <v>83</v>
      </c>
      <c r="K15" s="16" t="s">
        <v>87</v>
      </c>
      <c r="L15" s="9">
        <v>26</v>
      </c>
      <c r="M15" s="9">
        <v>11</v>
      </c>
      <c r="N15" s="9">
        <v>10</v>
      </c>
      <c r="O15" s="9">
        <v>5</v>
      </c>
      <c r="P15" s="9">
        <v>8</v>
      </c>
      <c r="Q15" s="9">
        <v>9</v>
      </c>
      <c r="R15" s="9">
        <v>3</v>
      </c>
      <c r="S15" s="9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8" customFormat="1" ht="12.75" customHeight="1" x14ac:dyDescent="0.2">
      <c r="A16" s="13" t="s">
        <v>58</v>
      </c>
      <c r="B16" s="13" t="s">
        <v>67</v>
      </c>
      <c r="C16" s="13" t="s">
        <v>49</v>
      </c>
      <c r="D16" s="15">
        <v>3997416</v>
      </c>
      <c r="E16" s="15">
        <v>1103563</v>
      </c>
      <c r="F16" s="13" t="s">
        <v>75</v>
      </c>
      <c r="G16" s="16" t="s">
        <v>79</v>
      </c>
      <c r="H16" s="17" t="s">
        <v>77</v>
      </c>
      <c r="I16" s="16" t="s">
        <v>79</v>
      </c>
      <c r="J16" s="13" t="s">
        <v>83</v>
      </c>
      <c r="K16" s="16" t="s">
        <v>79</v>
      </c>
      <c r="L16" s="9">
        <v>33</v>
      </c>
      <c r="M16" s="9">
        <v>13</v>
      </c>
      <c r="N16" s="9">
        <v>12</v>
      </c>
      <c r="O16" s="9">
        <v>4</v>
      </c>
      <c r="P16" s="9">
        <v>8</v>
      </c>
      <c r="Q16" s="9">
        <v>9</v>
      </c>
      <c r="R16" s="9">
        <v>2</v>
      </c>
      <c r="S16" s="9">
        <f t="shared" si="0"/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8" customFormat="1" ht="12.75" customHeight="1" x14ac:dyDescent="0.2">
      <c r="A17" s="13" t="s">
        <v>59</v>
      </c>
      <c r="B17" s="13" t="s">
        <v>68</v>
      </c>
      <c r="C17" s="13" t="s">
        <v>50</v>
      </c>
      <c r="D17" s="15">
        <v>1828568</v>
      </c>
      <c r="E17" s="15">
        <v>900000</v>
      </c>
      <c r="F17" s="13" t="s">
        <v>75</v>
      </c>
      <c r="G17" s="16" t="s">
        <v>80</v>
      </c>
      <c r="H17" s="17" t="s">
        <v>73</v>
      </c>
      <c r="I17" s="16" t="s">
        <v>79</v>
      </c>
      <c r="J17" s="13" t="s">
        <v>81</v>
      </c>
      <c r="K17" s="16" t="s">
        <v>79</v>
      </c>
      <c r="L17" s="9">
        <v>29</v>
      </c>
      <c r="M17" s="9">
        <v>13</v>
      </c>
      <c r="N17" s="9">
        <v>11</v>
      </c>
      <c r="O17" s="9">
        <v>4</v>
      </c>
      <c r="P17" s="9">
        <v>7</v>
      </c>
      <c r="Q17" s="9">
        <v>7</v>
      </c>
      <c r="R17" s="9">
        <v>4</v>
      </c>
      <c r="S17" s="9">
        <f t="shared" si="0"/>
        <v>75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8" customFormat="1" x14ac:dyDescent="0.2">
      <c r="A18" s="13" t="s">
        <v>60</v>
      </c>
      <c r="B18" s="13" t="s">
        <v>69</v>
      </c>
      <c r="C18" s="13" t="s">
        <v>51</v>
      </c>
      <c r="D18" s="15">
        <v>696510</v>
      </c>
      <c r="E18" s="15">
        <v>199000</v>
      </c>
      <c r="F18" s="13" t="s">
        <v>76</v>
      </c>
      <c r="G18" s="16" t="s">
        <v>80</v>
      </c>
      <c r="H18" s="17" t="s">
        <v>78</v>
      </c>
      <c r="I18" s="16" t="s">
        <v>79</v>
      </c>
      <c r="J18" s="13" t="s">
        <v>82</v>
      </c>
      <c r="K18" s="16" t="s">
        <v>79</v>
      </c>
      <c r="L18" s="9">
        <v>23</v>
      </c>
      <c r="M18" s="9">
        <v>11</v>
      </c>
      <c r="N18" s="9">
        <v>9</v>
      </c>
      <c r="O18" s="9">
        <v>4</v>
      </c>
      <c r="P18" s="9">
        <v>8</v>
      </c>
      <c r="Q18" s="9">
        <v>5</v>
      </c>
      <c r="R18" s="9">
        <v>4</v>
      </c>
      <c r="S18" s="9">
        <f t="shared" si="0"/>
        <v>64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8" customFormat="1" ht="12.75" customHeight="1" x14ac:dyDescent="0.2">
      <c r="A19" s="13" t="s">
        <v>61</v>
      </c>
      <c r="B19" s="13" t="s">
        <v>70</v>
      </c>
      <c r="C19" s="14" t="s">
        <v>52</v>
      </c>
      <c r="D19" s="15">
        <v>830000</v>
      </c>
      <c r="E19" s="15">
        <v>450000</v>
      </c>
      <c r="F19" s="13" t="s">
        <v>77</v>
      </c>
      <c r="G19" s="16" t="s">
        <v>79</v>
      </c>
      <c r="H19" s="17" t="s">
        <v>74</v>
      </c>
      <c r="I19" s="16" t="s">
        <v>79</v>
      </c>
      <c r="J19" s="13" t="s">
        <v>84</v>
      </c>
      <c r="K19" s="16" t="s">
        <v>79</v>
      </c>
      <c r="L19" s="9">
        <v>21</v>
      </c>
      <c r="M19" s="9">
        <v>12</v>
      </c>
      <c r="N19" s="9">
        <v>7</v>
      </c>
      <c r="O19" s="9">
        <v>4</v>
      </c>
      <c r="P19" s="9">
        <v>8</v>
      </c>
      <c r="Q19" s="9">
        <v>5</v>
      </c>
      <c r="R19" s="9">
        <v>2</v>
      </c>
      <c r="S19" s="9">
        <f t="shared" si="0"/>
        <v>59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8" customFormat="1" ht="12.75" customHeight="1" x14ac:dyDescent="0.2">
      <c r="A20" s="13" t="s">
        <v>62</v>
      </c>
      <c r="B20" s="13" t="s">
        <v>71</v>
      </c>
      <c r="C20" s="13" t="s">
        <v>53</v>
      </c>
      <c r="D20" s="15">
        <v>786386</v>
      </c>
      <c r="E20" s="15">
        <v>393193</v>
      </c>
      <c r="F20" s="13" t="s">
        <v>78</v>
      </c>
      <c r="G20" s="16" t="s">
        <v>80</v>
      </c>
      <c r="H20" s="17" t="s">
        <v>75</v>
      </c>
      <c r="I20" s="16" t="s">
        <v>80</v>
      </c>
      <c r="J20" s="13" t="s">
        <v>85</v>
      </c>
      <c r="K20" s="16" t="s">
        <v>79</v>
      </c>
      <c r="L20" s="9">
        <v>27</v>
      </c>
      <c r="M20" s="9">
        <v>13</v>
      </c>
      <c r="N20" s="9">
        <v>10</v>
      </c>
      <c r="O20" s="9">
        <v>4</v>
      </c>
      <c r="P20" s="9">
        <v>9</v>
      </c>
      <c r="Q20" s="9">
        <v>9</v>
      </c>
      <c r="R20" s="9">
        <v>3</v>
      </c>
      <c r="S20" s="9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8" customFormat="1" ht="13.5" customHeight="1" x14ac:dyDescent="0.2">
      <c r="A21" s="13" t="s">
        <v>63</v>
      </c>
      <c r="B21" s="13" t="s">
        <v>72</v>
      </c>
      <c r="C21" s="13" t="s">
        <v>54</v>
      </c>
      <c r="D21" s="15">
        <v>531000</v>
      </c>
      <c r="E21" s="15">
        <v>361000</v>
      </c>
      <c r="F21" s="13" t="s">
        <v>74</v>
      </c>
      <c r="G21" s="16" t="s">
        <v>79</v>
      </c>
      <c r="H21" s="17" t="s">
        <v>77</v>
      </c>
      <c r="I21" s="16" t="s">
        <v>79</v>
      </c>
      <c r="J21" s="13" t="s">
        <v>82</v>
      </c>
      <c r="K21" s="16" t="s">
        <v>80</v>
      </c>
      <c r="L21" s="9">
        <v>31</v>
      </c>
      <c r="M21" s="9">
        <v>12</v>
      </c>
      <c r="N21" s="9">
        <v>12</v>
      </c>
      <c r="O21" s="9">
        <v>5</v>
      </c>
      <c r="P21" s="9">
        <v>7</v>
      </c>
      <c r="Q21" s="9">
        <v>9</v>
      </c>
      <c r="R21" s="9">
        <v>3</v>
      </c>
      <c r="S21" s="9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x14ac:dyDescent="0.25">
      <c r="D22" s="11">
        <f>SUM(D13:D21)</f>
        <v>26536577</v>
      </c>
      <c r="E22" s="11">
        <f>SUM(E13:E21)</f>
        <v>5626756</v>
      </c>
      <c r="F22" s="11"/>
    </row>
    <row r="23" spans="1:78" x14ac:dyDescent="0.25">
      <c r="E23" s="11"/>
      <c r="F23" s="11"/>
      <c r="G23" s="11"/>
      <c r="H23" s="11"/>
    </row>
  </sheetData>
  <mergeCells count="24">
    <mergeCell ref="S10:S11"/>
    <mergeCell ref="M10:M11"/>
    <mergeCell ref="N10:N11"/>
    <mergeCell ref="O10:O11"/>
    <mergeCell ref="P10:P11"/>
    <mergeCell ref="Q10:Q11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A2:C2"/>
    <mergeCell ref="A3:C3"/>
    <mergeCell ref="D3:K3"/>
    <mergeCell ref="A4:C4"/>
    <mergeCell ref="D4:S4"/>
    <mergeCell ref="A7:C7"/>
    <mergeCell ref="D7:S7"/>
  </mergeCells>
  <dataValidations count="4">
    <dataValidation type="decimal" operator="lessThanOrEqual" allowBlank="1" showInputMessage="1" showErrorMessage="1" error="max. 40" sqref="L13:L21" xr:uid="{2516ED83-B788-4F21-84D9-9E4308C6A652}">
      <formula1>40</formula1>
    </dataValidation>
    <dataValidation type="decimal" operator="lessThanOrEqual" allowBlank="1" showInputMessage="1" showErrorMessage="1" error="max. 15" sqref="M13:N21" xr:uid="{5740FB7E-4C4C-4BCA-B797-76A44DE52B0B}">
      <formula1>15</formula1>
    </dataValidation>
    <dataValidation type="decimal" operator="lessThanOrEqual" allowBlank="1" showInputMessage="1" showErrorMessage="1" error="max. 10" sqref="P13:Q21" xr:uid="{74FAAF1E-5ED8-4E7C-93E1-C39EDB2B65F7}">
      <formula1>10</formula1>
    </dataValidation>
    <dataValidation type="decimal" operator="lessThanOrEqual" allowBlank="1" showInputMessage="1" showErrorMessage="1" error="max. 5" sqref="O13:O21 R13:R21" xr:uid="{88CB9AA3-C307-44B5-9779-398F53430139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kompletní vývoj animovaný</vt:lpstr>
      <vt:lpstr>HB</vt:lpstr>
      <vt:lpstr>JarK</vt:lpstr>
      <vt:lpstr>JK</vt:lpstr>
      <vt:lpstr>LD</vt:lpstr>
      <vt:lpstr>MŠ</vt:lpstr>
      <vt:lpstr>PV</vt:lpstr>
      <vt:lpstr>RN</vt:lpstr>
      <vt:lpstr>ZK</vt:lpstr>
      <vt:lpstr>'kompletní vývoj animovaný'!Oblast_tisku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2019-03-14T14:11:04Z</dcterms:modified>
</cp:coreProperties>
</file>