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/>
  <mc:AlternateContent xmlns:mc="http://schemas.openxmlformats.org/markup-compatibility/2006">
    <mc:Choice Requires="x15">
      <x15ac:absPath xmlns:x15ac="http://schemas.microsoft.com/office/spreadsheetml/2010/11/ac" url="C:\Users\monika.bartosova\Documents\Rada\Jednání Rady\2018\10. jednání\"/>
    </mc:Choice>
  </mc:AlternateContent>
  <xr:revisionPtr revIDLastSave="0" documentId="10_ncr:8100000_{0346749E-D78B-480E-B14E-0D7A3C737A1E}" xr6:coauthVersionLast="34" xr6:coauthVersionMax="34" xr10:uidLastSave="{00000000-0000-0000-0000-000000000000}"/>
  <bookViews>
    <workbookView xWindow="0" yWindow="0" windowWidth="13800" windowHeight="3840" xr2:uid="{00000000-000D-0000-FFFF-FFFF00000000}"/>
  </bookViews>
  <sheets>
    <sheet name="výroba dokument" sheetId="2" r:id="rId1"/>
    <sheet name="HB" sheetId="3" r:id="rId2"/>
    <sheet name="JarK" sheetId="4" r:id="rId3"/>
    <sheet name="JK" sheetId="5" r:id="rId4"/>
    <sheet name="LD" sheetId="6" r:id="rId5"/>
    <sheet name="MŠ" sheetId="7" r:id="rId6"/>
    <sheet name="RN" sheetId="8" r:id="rId7"/>
    <sheet name="VT" sheetId="9" r:id="rId8"/>
    <sheet name="ZK" sheetId="10" r:id="rId9"/>
  </sheets>
  <definedNames>
    <definedName name="_xlnm.Print_Area" localSheetId="0">'výroba dokument'!$A$1:$AD$47</definedName>
  </definedNames>
  <calcPr calcId="162913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9" i="10" l="1"/>
  <c r="E40" i="10"/>
  <c r="D40" i="10"/>
  <c r="S38" i="10"/>
  <c r="S37" i="10"/>
  <c r="S36" i="10"/>
  <c r="S35" i="10"/>
  <c r="S34" i="10"/>
  <c r="S33" i="10"/>
  <c r="S32" i="10"/>
  <c r="S31" i="10"/>
  <c r="S30" i="10"/>
  <c r="S29" i="10"/>
  <c r="S28" i="10"/>
  <c r="S27" i="10"/>
  <c r="S26" i="10"/>
  <c r="S25" i="10"/>
  <c r="S24" i="10"/>
  <c r="S23" i="10"/>
  <c r="S22" i="10"/>
  <c r="S21" i="10"/>
  <c r="S20" i="10"/>
  <c r="S19" i="10"/>
  <c r="S18" i="10"/>
  <c r="S17" i="10"/>
  <c r="S16" i="10"/>
  <c r="S15" i="10"/>
  <c r="E40" i="9"/>
  <c r="D40" i="9"/>
  <c r="S39" i="9"/>
  <c r="S38" i="9"/>
  <c r="S37" i="9"/>
  <c r="S36" i="9"/>
  <c r="S35" i="9"/>
  <c r="S34" i="9"/>
  <c r="S33" i="9"/>
  <c r="S32" i="9"/>
  <c r="S31" i="9"/>
  <c r="S30" i="9"/>
  <c r="S29" i="9"/>
  <c r="S28" i="9"/>
  <c r="S27" i="9"/>
  <c r="S26" i="9"/>
  <c r="S25" i="9"/>
  <c r="S24" i="9"/>
  <c r="S23" i="9"/>
  <c r="S22" i="9"/>
  <c r="S21" i="9"/>
  <c r="S20" i="9"/>
  <c r="S19" i="9"/>
  <c r="S18" i="9"/>
  <c r="S17" i="9"/>
  <c r="S16" i="9"/>
  <c r="S15" i="9"/>
  <c r="E40" i="8"/>
  <c r="D40" i="8"/>
  <c r="S39" i="8"/>
  <c r="S38" i="8"/>
  <c r="S37" i="8"/>
  <c r="S36" i="8"/>
  <c r="S35" i="8"/>
  <c r="S34" i="8"/>
  <c r="S33" i="8"/>
  <c r="S32" i="8"/>
  <c r="S31" i="8"/>
  <c r="S30" i="8"/>
  <c r="S29" i="8"/>
  <c r="S28" i="8"/>
  <c r="S27" i="8"/>
  <c r="S26" i="8"/>
  <c r="S25" i="8"/>
  <c r="S24" i="8"/>
  <c r="S23" i="8"/>
  <c r="S22" i="8"/>
  <c r="S21" i="8"/>
  <c r="S20" i="8"/>
  <c r="S19" i="8"/>
  <c r="S18" i="8"/>
  <c r="S17" i="8"/>
  <c r="S16" i="8"/>
  <c r="S15" i="8"/>
  <c r="E40" i="7"/>
  <c r="D40" i="7"/>
  <c r="S39" i="7"/>
  <c r="S38" i="7"/>
  <c r="S37" i="7"/>
  <c r="S36" i="7"/>
  <c r="S35" i="7"/>
  <c r="S34" i="7"/>
  <c r="S33" i="7"/>
  <c r="S32" i="7"/>
  <c r="S31" i="7"/>
  <c r="S30" i="7"/>
  <c r="S29" i="7"/>
  <c r="S28" i="7"/>
  <c r="S27" i="7"/>
  <c r="S26" i="7"/>
  <c r="S25" i="7"/>
  <c r="S24" i="7"/>
  <c r="S23" i="7"/>
  <c r="S22" i="7"/>
  <c r="S21" i="7"/>
  <c r="S20" i="7"/>
  <c r="S19" i="7"/>
  <c r="S18" i="7"/>
  <c r="S17" i="7"/>
  <c r="S16" i="7"/>
  <c r="S15" i="7"/>
  <c r="E40" i="6"/>
  <c r="D40" i="6"/>
  <c r="S39" i="6"/>
  <c r="S38" i="6"/>
  <c r="S37" i="6"/>
  <c r="S36" i="6"/>
  <c r="S35" i="6"/>
  <c r="S34" i="6"/>
  <c r="S33" i="6"/>
  <c r="S32" i="6"/>
  <c r="S31" i="6"/>
  <c r="S30" i="6"/>
  <c r="S29" i="6"/>
  <c r="S28" i="6"/>
  <c r="S27" i="6"/>
  <c r="S26" i="6"/>
  <c r="S25" i="6"/>
  <c r="S24" i="6"/>
  <c r="S23" i="6"/>
  <c r="S22" i="6"/>
  <c r="S21" i="6"/>
  <c r="S20" i="6"/>
  <c r="S19" i="6"/>
  <c r="S18" i="6"/>
  <c r="S17" i="6"/>
  <c r="S16" i="6"/>
  <c r="S15" i="6"/>
  <c r="E40" i="5"/>
  <c r="D40" i="5"/>
  <c r="S39" i="5"/>
  <c r="S38" i="5"/>
  <c r="S37" i="5"/>
  <c r="S36" i="5"/>
  <c r="S35" i="5"/>
  <c r="S34" i="5"/>
  <c r="S3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S15" i="5"/>
  <c r="E40" i="4"/>
  <c r="D40" i="4"/>
  <c r="S39" i="4"/>
  <c r="S38" i="4"/>
  <c r="S37" i="4"/>
  <c r="S36" i="4"/>
  <c r="S35" i="4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AD17" i="2" l="1"/>
  <c r="AD18" i="2"/>
  <c r="AD19" i="2"/>
  <c r="AD20" i="2"/>
  <c r="AD21" i="2"/>
  <c r="AD22" i="2"/>
  <c r="AD23" i="2"/>
  <c r="AD24" i="2"/>
  <c r="AD25" i="2"/>
  <c r="AD26" i="2"/>
  <c r="AD27" i="2"/>
  <c r="E40" i="3" l="1"/>
  <c r="D40" i="3"/>
  <c r="S39" i="3"/>
  <c r="S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E41" i="2" l="1"/>
  <c r="D41" i="2"/>
  <c r="S27" i="2" l="1"/>
  <c r="S38" i="2"/>
  <c r="S21" i="2"/>
  <c r="S19" i="2"/>
  <c r="S17" i="2"/>
  <c r="S34" i="2"/>
  <c r="S35" i="2"/>
  <c r="S25" i="2"/>
  <c r="S23" i="2"/>
  <c r="S29" i="2"/>
  <c r="S18" i="2"/>
  <c r="S32" i="2"/>
  <c r="S22" i="2"/>
  <c r="S28" i="2"/>
  <c r="S26" i="2"/>
  <c r="S31" i="2"/>
  <c r="S33" i="2"/>
  <c r="S30" i="2"/>
  <c r="S20" i="2"/>
  <c r="S37" i="2"/>
  <c r="S36" i="2"/>
  <c r="S39" i="2"/>
  <c r="S40" i="2"/>
  <c r="T41" i="2" l="1"/>
  <c r="T42" i="2" s="1"/>
  <c r="S24" i="2" l="1"/>
</calcChain>
</file>

<file path=xl/sharedStrings.xml><?xml version="1.0" encoding="utf-8"?>
<sst xmlns="http://schemas.openxmlformats.org/spreadsheetml/2006/main" count="2447" uniqueCount="153">
  <si>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</si>
  <si>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</si>
  <si>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</si>
  <si>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</si>
  <si>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</si>
  <si>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</si>
  <si>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</si>
  <si>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</si>
  <si>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</si>
  <si>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</si>
  <si>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</si>
  <si>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</si>
  <si>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</si>
  <si>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</si>
  <si>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</si>
  <si>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max. podíl dotace na celkových nákladech projektu</t>
  </si>
  <si>
    <t>Umělecká kvalita projektu</t>
  </si>
  <si>
    <t>Přínos a význam pro českou a evropskou kinematografii</t>
  </si>
  <si>
    <t>Rada - Komplexní dílo</t>
  </si>
  <si>
    <t xml:space="preserve">žadatel -Komplexní dílo </t>
  </si>
  <si>
    <t>název projektu</t>
  </si>
  <si>
    <t>zbývá</t>
  </si>
  <si>
    <t>0-15</t>
  </si>
  <si>
    <t>0-5</t>
  </si>
  <si>
    <t>0-10</t>
  </si>
  <si>
    <t xml:space="preserve">                                                                     </t>
  </si>
  <si>
    <t>Cíle podpory kinematografie:</t>
  </si>
  <si>
    <t>Specifikace dotačního okruhu</t>
  </si>
  <si>
    <t>jméno experta</t>
  </si>
  <si>
    <t>doporučení</t>
  </si>
  <si>
    <t>0-40</t>
  </si>
  <si>
    <t>Srozumitelnost a úplnost podané žádosti včetně příloh</t>
  </si>
  <si>
    <t>Ekonomické parametry projektu</t>
  </si>
  <si>
    <t>Realizační strategie</t>
  </si>
  <si>
    <t>expert: první losované pořadí</t>
  </si>
  <si>
    <t>expert: druhé losované pořadí</t>
  </si>
  <si>
    <t>expert: ekonomické losované pořadí</t>
  </si>
  <si>
    <r>
      <t>Dotační okruh:</t>
    </r>
    <r>
      <rPr>
        <sz val="11"/>
        <color theme="1"/>
        <rFont val="Calibri"/>
        <family val="2"/>
        <charset val="238"/>
        <scheme val="minor"/>
      </rPr>
      <t xml:space="preserve"> 2. výroba českého kinematografického díla</t>
    </r>
  </si>
  <si>
    <r>
      <rPr>
        <b/>
        <sz val="11"/>
        <color theme="1"/>
        <rFont val="Calibri"/>
        <family val="2"/>
        <charset val="238"/>
        <scheme val="minor"/>
      </rPr>
      <t>Forma podpory:</t>
    </r>
    <r>
      <rPr>
        <sz val="11"/>
        <color theme="1"/>
        <rFont val="Calibri"/>
        <family val="2"/>
        <charset val="238"/>
        <scheme val="minor"/>
      </rPr>
      <t xml:space="preserve"> dotace</t>
    </r>
  </si>
  <si>
    <r>
      <t>Evidenční číslo výzvy:</t>
    </r>
    <r>
      <rPr>
        <sz val="11"/>
        <color theme="1"/>
        <rFont val="Calibri"/>
        <family val="2"/>
        <charset val="238"/>
        <scheme val="minor"/>
      </rPr>
      <t xml:space="preserve"> 2018-2-4-10</t>
    </r>
  </si>
  <si>
    <t>Výroba dokumentárního filmu</t>
  </si>
  <si>
    <r>
      <t>Lhůta pro podávání žádostí:</t>
    </r>
    <r>
      <rPr>
        <sz val="11"/>
        <color theme="1"/>
        <rFont val="Calibri"/>
        <family val="2"/>
        <charset val="238"/>
        <scheme val="minor"/>
      </rPr>
      <t xml:space="preserve"> 29.3.2018 - 30.4.2018</t>
    </r>
  </si>
  <si>
    <t>Finanční alokace: 12 000 000 Kč.</t>
  </si>
  <si>
    <r>
      <t xml:space="preserve">1. </t>
    </r>
    <r>
      <rPr>
        <sz val="9.5"/>
        <color theme="1"/>
        <rFont val="Arial"/>
        <family val="2"/>
        <charset val="238"/>
      </rPr>
      <t>rozvoj kvalitní, umělecky a společensky progresivní, žánrově diverzifikované české kinematografie</t>
    </r>
  </si>
  <si>
    <r>
      <t xml:space="preserve">2. </t>
    </r>
    <r>
      <rPr>
        <sz val="9.5"/>
        <color theme="1"/>
        <rFont val="Arial"/>
        <family val="2"/>
        <charset val="238"/>
      </rPr>
      <t>originalita obsahu i zpracování námětu a tématu</t>
    </r>
  </si>
  <si>
    <r>
      <t xml:space="preserve">3. </t>
    </r>
    <r>
      <rPr>
        <sz val="9.5"/>
        <color theme="1"/>
        <rFont val="Arial"/>
        <family val="2"/>
        <charset val="238"/>
      </rPr>
      <t>podpora dokumentárních českých kinematografických děl s výrazným autorským rukopisem</t>
    </r>
  </si>
  <si>
    <r>
      <t xml:space="preserve">4. </t>
    </r>
    <r>
      <rPr>
        <sz val="9.5"/>
        <color theme="1"/>
        <rFont val="Arial"/>
        <family val="2"/>
        <charset val="238"/>
      </rPr>
      <t>posílení české kinematografie v mezinárodní konkurenci</t>
    </r>
  </si>
  <si>
    <t>5. podpora mezinárodních koprodukcí</t>
  </si>
  <si>
    <t>Podpora je určena pro celovečerní nebo krátkometrážní dokumentární česká kinematografická díla (ve smyslu §2 odst. 1 písm. f) zákona o audiovizi) se 100% podílem českých koproducentů nebo s podílem 40 % a vyšší u dvoustranné koprodukce a 30 % a vyšší u vícestranné koprodukce.</t>
  </si>
  <si>
    <t>2503-2018</t>
  </si>
  <si>
    <t>2511-2018</t>
  </si>
  <si>
    <t>2514-2018</t>
  </si>
  <si>
    <t>2515-2018</t>
  </si>
  <si>
    <t>2516-2018</t>
  </si>
  <si>
    <t>2517-2018</t>
  </si>
  <si>
    <t>2518-2018</t>
  </si>
  <si>
    <t>2519-2018</t>
  </si>
  <si>
    <t>2520-2018</t>
  </si>
  <si>
    <t>2521-2018</t>
  </si>
  <si>
    <t>2522-2018</t>
  </si>
  <si>
    <t>2523-2018</t>
  </si>
  <si>
    <t>2524-2018</t>
  </si>
  <si>
    <t>2525-2018</t>
  </si>
  <si>
    <t>2526-2018</t>
  </si>
  <si>
    <t>2527-2018</t>
  </si>
  <si>
    <t>2528-2018</t>
  </si>
  <si>
    <t>2529-2018</t>
  </si>
  <si>
    <t>2530-2018</t>
  </si>
  <si>
    <t>2531-2018</t>
  </si>
  <si>
    <t>2532-2018</t>
  </si>
  <si>
    <t>2534-2018</t>
  </si>
  <si>
    <t>2535-2018</t>
  </si>
  <si>
    <t>2536-2018</t>
  </si>
  <si>
    <t>Frame Films s.r.o.</t>
  </si>
  <si>
    <t>CineArt TV Prague s.r.o.</t>
  </si>
  <si>
    <t>Bio Illusion s.r.o.</t>
  </si>
  <si>
    <t>Punk film s.r.o.</t>
  </si>
  <si>
    <t>endorfilm s.r.o.</t>
  </si>
  <si>
    <t>Evolution Films s.r.o.</t>
  </si>
  <si>
    <t>Milk and Honeey Pictures s.r.o.</t>
  </si>
  <si>
    <t>DOCUfilm Praha s.r.o.</t>
  </si>
  <si>
    <t>Produkce Radim Procházka s.r.o.</t>
  </si>
  <si>
    <t>HYPERMARKET FILM spol. s.r.o.</t>
  </si>
  <si>
    <t>MasterFilm s.r.o.</t>
  </si>
  <si>
    <t>moloko film s.r.o.</t>
  </si>
  <si>
    <t>Cinepoint s.r.o.</t>
  </si>
  <si>
    <t>GPO Platform s.r.o.</t>
  </si>
  <si>
    <t>Punk Film s.r.o.</t>
  </si>
  <si>
    <t>Film&amp;Sociologie s.r.o</t>
  </si>
  <si>
    <t>Silk Films s.r.o.</t>
  </si>
  <si>
    <t>nutprodukce, s.r.o.</t>
  </si>
  <si>
    <t>Up&amp;Up production s.r.o.</t>
  </si>
  <si>
    <t>Analog Vision s.r.o.</t>
  </si>
  <si>
    <t>Michal Rákosník</t>
  </si>
  <si>
    <t>Felis nebulosa z.ú.</t>
  </si>
  <si>
    <t>Vlci na hranicích</t>
  </si>
  <si>
    <t>Legenda Suchý</t>
  </si>
  <si>
    <t>Po tsunami</t>
  </si>
  <si>
    <t>Mucha</t>
  </si>
  <si>
    <t>Můj otec Antonín Kratochvíl</t>
  </si>
  <si>
    <t>Každá minuta života</t>
  </si>
  <si>
    <t>This way</t>
  </si>
  <si>
    <t>Smrt jako brána</t>
  </si>
  <si>
    <t>Šifry Jana Kapra</t>
  </si>
  <si>
    <t>Pongo story</t>
  </si>
  <si>
    <t>Božský hlas</t>
  </si>
  <si>
    <t>V síti</t>
  </si>
  <si>
    <t>Drahomíra</t>
  </si>
  <si>
    <t>Nová šichta</t>
  </si>
  <si>
    <t>1968 Rekonstrukce okupace</t>
  </si>
  <si>
    <t>Epocha mezi srpnem a listopadem</t>
  </si>
  <si>
    <t>Do druhý nohy</t>
  </si>
  <si>
    <t>KHM1 - Pouť krkonošská</t>
  </si>
  <si>
    <t>Osobní život díry</t>
  </si>
  <si>
    <t>Czech Norris</t>
  </si>
  <si>
    <t>Berekina</t>
  </si>
  <si>
    <t>Bluesman</t>
  </si>
  <si>
    <t>V sedm u koně</t>
  </si>
  <si>
    <t>ano</t>
  </si>
  <si>
    <t>ne</t>
  </si>
  <si>
    <t>Kulhánková, Hana</t>
  </si>
  <si>
    <t>Uhrík, Štefan</t>
  </si>
  <si>
    <t>Vandas, Martin</t>
  </si>
  <si>
    <t>Bernard, Jan</t>
  </si>
  <si>
    <t>Cielová, Hana</t>
  </si>
  <si>
    <t>Voráč, Jiří</t>
  </si>
  <si>
    <t>Ryšavý, Martin</t>
  </si>
  <si>
    <t>Šuster, Jan</t>
  </si>
  <si>
    <t>Poláková, Jarmila</t>
  </si>
  <si>
    <t>Lukeš, Jan</t>
  </si>
  <si>
    <t>Borovan, Pavel</t>
  </si>
  <si>
    <t>Slavíková, Helena</t>
  </si>
  <si>
    <t>Konečný, Lubomír</t>
  </si>
  <si>
    <t>Krasnohorský, Juraj</t>
  </si>
  <si>
    <t>Cviková, Ludmila</t>
  </si>
  <si>
    <t>Česálková, Lucie</t>
  </si>
  <si>
    <t>Krejčí, Tereza</t>
  </si>
  <si>
    <t>Slavíková, Nataša</t>
  </si>
  <si>
    <t>Vála, Luboš</t>
  </si>
  <si>
    <t>Mathé, Ivo</t>
  </si>
  <si>
    <t>Tuček, Daniel</t>
  </si>
  <si>
    <t>x</t>
  </si>
  <si>
    <t>Schwarcz, Viktor</t>
  </si>
  <si>
    <t>Projekty v této výzvě budou na základě usnesení Rady č. 202/2018 hrazeny ze státní dotace 2018.</t>
  </si>
  <si>
    <t>dotace</t>
  </si>
  <si>
    <t>31.10.2019</t>
  </si>
  <si>
    <t>31.8.2019</t>
  </si>
  <si>
    <t>80%</t>
  </si>
  <si>
    <t>70%</t>
  </si>
  <si>
    <t>90%</t>
  </si>
  <si>
    <t>65%</t>
  </si>
  <si>
    <t>85%</t>
  </si>
  <si>
    <t>Ve jménu Alláha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</si>
</sst>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č_-;\-* #,##0.00\ _K_č_-;_-* &quot;-&quot;??\ _K_č_-;_-@_-"/>
    <numFmt numFmtId="164" formatCode="_-* #,##0\ _K_č_-;\-* #,##0\ _K_č_-;_-* &quot;-&quot;??\ _K_č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9" fillId="0" borderId="0" applyFill="0" applyProtection="0"/>
  </cellStyleXfs>
  <cellXfs count="45">
    <xf numFmtId="0" fontId="0" fillId="0" borderId="0" xfId="0"/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2" fontId="3" fillId="2" borderId="0" xfId="0" applyNumberFormat="1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2" fontId="4" fillId="2" borderId="1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49" fontId="3" fillId="2" borderId="1" xfId="0" applyNumberFormat="1" applyFont="1" applyFill="1" applyBorder="1" applyAlignment="1">
      <alignment horizontal="left"/>
    </xf>
    <xf numFmtId="2" fontId="3" fillId="2" borderId="1" xfId="0" applyNumberFormat="1" applyFont="1" applyFill="1" applyBorder="1" applyAlignment="1" applyProtection="1">
      <alignment horizontal="left" vertical="top"/>
    </xf>
    <xf numFmtId="2" fontId="3" fillId="2" borderId="1" xfId="0" applyNumberFormat="1" applyFont="1" applyFill="1" applyBorder="1" applyAlignment="1">
      <alignment horizontal="left" vertical="top"/>
    </xf>
    <xf numFmtId="1" fontId="3" fillId="2" borderId="1" xfId="0" applyNumberFormat="1" applyFont="1" applyFill="1" applyBorder="1" applyAlignment="1">
      <alignment horizontal="left" vertical="top"/>
    </xf>
    <xf numFmtId="49" fontId="3" fillId="2" borderId="1" xfId="0" applyNumberFormat="1" applyFont="1" applyFill="1" applyBorder="1"/>
    <xf numFmtId="0" fontId="3" fillId="2" borderId="1" xfId="0" applyFont="1" applyFill="1" applyBorder="1"/>
    <xf numFmtId="3" fontId="3" fillId="2" borderId="1" xfId="0" applyNumberFormat="1" applyFont="1" applyFill="1" applyBorder="1"/>
    <xf numFmtId="9" fontId="3" fillId="2" borderId="1" xfId="0" applyNumberFormat="1" applyFont="1" applyFill="1" applyBorder="1" applyAlignment="1">
      <alignment horizontal="center"/>
    </xf>
    <xf numFmtId="3" fontId="3" fillId="2" borderId="0" xfId="0" applyNumberFormat="1" applyFont="1" applyFill="1" applyBorder="1" applyAlignment="1">
      <alignment horizontal="left" vertical="top"/>
    </xf>
    <xf numFmtId="0" fontId="0" fillId="2" borderId="0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9" fontId="3" fillId="2" borderId="1" xfId="0" applyNumberFormat="1" applyFont="1" applyFill="1" applyBorder="1" applyAlignment="1">
      <alignment horizontal="center" vertical="top"/>
    </xf>
    <xf numFmtId="14" fontId="4" fillId="2" borderId="1" xfId="0" applyNumberFormat="1" applyFont="1" applyFill="1" applyBorder="1" applyAlignment="1">
      <alignment horizontal="left" vertical="top" wrapText="1"/>
    </xf>
    <xf numFmtId="164" fontId="3" fillId="2" borderId="1" xfId="1" applyNumberFormat="1" applyFont="1" applyFill="1" applyBorder="1" applyAlignment="1" applyProtection="1">
      <alignment horizontal="left" vertical="top"/>
      <protection locked="0"/>
    </xf>
    <xf numFmtId="164" fontId="3" fillId="2" borderId="0" xfId="1" applyNumberFormat="1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 wrapText="1"/>
    </xf>
    <xf numFmtId="2" fontId="4" fillId="2" borderId="1" xfId="0" applyNumberFormat="1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vertical="top" wrapText="1"/>
    </xf>
    <xf numFmtId="2" fontId="4" fillId="2" borderId="1" xfId="0" applyNumberFormat="1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2" fontId="4" fillId="2" borderId="2" xfId="0" applyNumberFormat="1" applyFont="1" applyFill="1" applyBorder="1" applyAlignment="1">
      <alignment horizontal="left" vertical="top" wrapText="1"/>
    </xf>
    <xf numFmtId="2" fontId="4" fillId="2" borderId="4" xfId="0" applyNumberFormat="1" applyFont="1" applyFill="1" applyBorder="1" applyAlignment="1">
      <alignment horizontal="left" vertical="top" wrapText="1"/>
    </xf>
    <xf numFmtId="2" fontId="4" fillId="2" borderId="3" xfId="0" applyNumberFormat="1" applyFont="1" applyFill="1" applyBorder="1" applyAlignment="1">
      <alignment horizontal="left" vertical="top" wrapText="1"/>
    </xf>
  </cellXfs>
  <cellStyles count="3">
    <cellStyle name="Čárka" xfId="1" builtinId="3"/>
    <cellStyle name="Normální" xfId="0" builtinId="0"/>
    <cellStyle name="Normální 2" xfId="2" xr:uid="{00000000-0005-0000-0000-00002F000000}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R42"/>
  <sheetViews>
    <sheetView tabSelected="1" zoomScale="60" zoomScaleNormal="6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21" style="2" customWidth="1"/>
    <col min="7" max="7" width="5.6640625" style="3" customWidth="1"/>
    <col min="8" max="8" width="19.88671875" style="3" customWidth="1"/>
    <col min="9" max="9" width="5.6640625" style="2" customWidth="1"/>
    <col min="10" max="10" width="21.5546875" style="2" customWidth="1"/>
    <col min="11" max="11" width="5.6640625" style="2" customWidth="1"/>
    <col min="12" max="12" width="9.6640625" style="2" customWidth="1"/>
    <col min="13" max="19" width="9.33203125" style="2" customWidth="1"/>
    <col min="20" max="20" width="16.6640625" style="2" customWidth="1"/>
    <col min="21" max="21" width="21.6640625" style="2" customWidth="1"/>
    <col min="22" max="22" width="10.33203125" style="2" customWidth="1"/>
    <col min="23" max="26" width="9.33203125" style="2" customWidth="1"/>
    <col min="27" max="27" width="10.33203125" style="2" customWidth="1"/>
    <col min="28" max="29" width="15.6640625" style="2" customWidth="1"/>
    <col min="30" max="30" width="15" style="2" customWidth="1"/>
    <col min="31" max="16384" width="9.109375" style="2"/>
  </cols>
  <sheetData>
    <row r="1" spans="1:30" ht="38.25" customHeight="1" x14ac:dyDescent="0.3">
      <c r="A1" s="1" t="s">
        <v>40</v>
      </c>
    </row>
    <row r="2" spans="1:30" ht="14.4" x14ac:dyDescent="0.3">
      <c r="A2" s="4" t="s">
        <v>39</v>
      </c>
      <c r="D2" s="4" t="s">
        <v>26</v>
      </c>
    </row>
    <row r="3" spans="1:30" ht="14.4" x14ac:dyDescent="0.3">
      <c r="A3" s="4" t="s">
        <v>37</v>
      </c>
      <c r="D3" s="2" t="s">
        <v>43</v>
      </c>
    </row>
    <row r="4" spans="1:30" ht="14.4" x14ac:dyDescent="0.3">
      <c r="A4" s="4" t="s">
        <v>41</v>
      </c>
      <c r="D4" s="2" t="s">
        <v>44</v>
      </c>
    </row>
    <row r="5" spans="1:30" ht="12.6" x14ac:dyDescent="0.3">
      <c r="A5" s="4" t="s">
        <v>42</v>
      </c>
      <c r="D5" s="2" t="s">
        <v>45</v>
      </c>
    </row>
    <row r="6" spans="1:30" ht="14.4" x14ac:dyDescent="0.3">
      <c r="A6" s="16" t="s">
        <v>38</v>
      </c>
      <c r="D6" s="2" t="s">
        <v>46</v>
      </c>
    </row>
    <row r="7" spans="1:30" ht="12.6" x14ac:dyDescent="0.3">
      <c r="A7" s="4" t="s">
        <v>25</v>
      </c>
      <c r="D7" s="2" t="s">
        <v>47</v>
      </c>
    </row>
    <row r="8" spans="1:30" ht="12.6" customHeight="1" x14ac:dyDescent="0.3">
      <c r="D8" s="35"/>
      <c r="E8" s="35"/>
      <c r="F8" s="35"/>
      <c r="G8" s="35"/>
      <c r="H8" s="35"/>
      <c r="I8" s="35"/>
      <c r="J8" s="35"/>
      <c r="K8" s="35"/>
    </row>
    <row r="9" spans="1:30" ht="12.6" customHeight="1" x14ac:dyDescent="0.3">
      <c r="A9" s="4"/>
      <c r="D9" s="4" t="s">
        <v>27</v>
      </c>
      <c r="E9" s="18"/>
      <c r="F9" s="18"/>
      <c r="G9" s="18"/>
      <c r="H9" s="18"/>
      <c r="I9" s="18"/>
      <c r="J9" s="18"/>
      <c r="K9" s="18"/>
    </row>
    <row r="10" spans="1:30" ht="39" customHeight="1" x14ac:dyDescent="0.3">
      <c r="A10" s="4"/>
      <c r="D10" s="35" t="s">
        <v>48</v>
      </c>
      <c r="E10" s="35"/>
      <c r="F10" s="35"/>
      <c r="G10" s="35"/>
      <c r="H10" s="35"/>
      <c r="I10" s="35"/>
      <c r="J10" s="35"/>
      <c r="K10" s="35"/>
    </row>
    <row r="11" spans="1:30" ht="12.6" customHeight="1" x14ac:dyDescent="0.3">
      <c r="A11" s="4"/>
      <c r="D11" s="18"/>
      <c r="E11" s="18"/>
      <c r="F11" s="18"/>
      <c r="G11" s="18"/>
      <c r="H11" s="18"/>
      <c r="I11" s="18"/>
      <c r="J11" s="18"/>
      <c r="K11" s="18"/>
    </row>
    <row r="12" spans="1:30" ht="12.6" customHeight="1" x14ac:dyDescent="0.3">
      <c r="A12" s="4"/>
      <c r="D12" s="2" t="s">
        <v>143</v>
      </c>
      <c r="E12" s="18"/>
      <c r="F12" s="18"/>
      <c r="G12" s="18"/>
      <c r="H12" s="18"/>
      <c r="I12" s="18"/>
      <c r="J12" s="18"/>
      <c r="K12" s="18"/>
    </row>
    <row r="13" spans="1:30" ht="12.6" customHeight="1" x14ac:dyDescent="0.3">
      <c r="A13" s="4"/>
    </row>
    <row r="14" spans="1:30" ht="26.4" customHeight="1" x14ac:dyDescent="0.3">
      <c r="A14" s="36" t="s">
        <v>0</v>
      </c>
      <c r="B14" s="36" t="s">
        <v>1</v>
      </c>
      <c r="C14" s="36" t="s">
        <v>20</v>
      </c>
      <c r="D14" s="36" t="s">
        <v>13</v>
      </c>
      <c r="E14" s="38" t="s">
        <v>2</v>
      </c>
      <c r="F14" s="36" t="s">
        <v>34</v>
      </c>
      <c r="G14" s="36"/>
      <c r="H14" s="36" t="s">
        <v>35</v>
      </c>
      <c r="I14" s="36"/>
      <c r="J14" s="36" t="s">
        <v>36</v>
      </c>
      <c r="K14" s="36"/>
      <c r="L14" s="36" t="s">
        <v>16</v>
      </c>
      <c r="M14" s="36" t="s">
        <v>14</v>
      </c>
      <c r="N14" s="36" t="s">
        <v>17</v>
      </c>
      <c r="O14" s="36" t="s">
        <v>31</v>
      </c>
      <c r="P14" s="36" t="s">
        <v>32</v>
      </c>
      <c r="Q14" s="36" t="s">
        <v>33</v>
      </c>
      <c r="R14" s="36" t="s">
        <v>3</v>
      </c>
      <c r="S14" s="36" t="s">
        <v>4</v>
      </c>
      <c r="T14" s="36" t="s">
        <v>5</v>
      </c>
      <c r="U14" s="36" t="s">
        <v>6</v>
      </c>
      <c r="V14" s="36" t="s">
        <v>7</v>
      </c>
      <c r="W14" s="36" t="s">
        <v>8</v>
      </c>
      <c r="X14" s="36" t="s">
        <v>19</v>
      </c>
      <c r="Y14" s="36" t="s">
        <v>18</v>
      </c>
      <c r="Z14" s="36" t="s">
        <v>9</v>
      </c>
      <c r="AA14" s="36" t="s">
        <v>10</v>
      </c>
      <c r="AB14" s="36" t="s">
        <v>11</v>
      </c>
      <c r="AC14" s="36" t="s">
        <v>12</v>
      </c>
      <c r="AD14" s="37" t="s">
        <v>15</v>
      </c>
    </row>
    <row r="15" spans="1:30" ht="59.4" customHeight="1" x14ac:dyDescent="0.3">
      <c r="A15" s="36"/>
      <c r="B15" s="36"/>
      <c r="C15" s="36"/>
      <c r="D15" s="36"/>
      <c r="E15" s="38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7"/>
    </row>
    <row r="16" spans="1:30" ht="28.95" customHeight="1" x14ac:dyDescent="0.3">
      <c r="A16" s="36"/>
      <c r="B16" s="36"/>
      <c r="C16" s="36"/>
      <c r="D16" s="36"/>
      <c r="E16" s="38"/>
      <c r="F16" s="5" t="s">
        <v>28</v>
      </c>
      <c r="G16" s="17" t="s">
        <v>29</v>
      </c>
      <c r="H16" s="17" t="s">
        <v>28</v>
      </c>
      <c r="I16" s="17" t="s">
        <v>29</v>
      </c>
      <c r="J16" s="17" t="s">
        <v>28</v>
      </c>
      <c r="K16" s="17" t="s">
        <v>29</v>
      </c>
      <c r="L16" s="17" t="s">
        <v>30</v>
      </c>
      <c r="M16" s="17" t="s">
        <v>22</v>
      </c>
      <c r="N16" s="17" t="s">
        <v>22</v>
      </c>
      <c r="O16" s="17" t="s">
        <v>23</v>
      </c>
      <c r="P16" s="17" t="s">
        <v>24</v>
      </c>
      <c r="Q16" s="17" t="s">
        <v>24</v>
      </c>
      <c r="R16" s="17" t="s">
        <v>23</v>
      </c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29"/>
      <c r="AD16" s="17"/>
    </row>
    <row r="17" spans="1:96" s="6" customFormat="1" ht="12.75" customHeight="1" x14ac:dyDescent="0.25">
      <c r="A17" s="12" t="s">
        <v>54</v>
      </c>
      <c r="B17" s="12" t="s">
        <v>77</v>
      </c>
      <c r="C17" s="12" t="s">
        <v>100</v>
      </c>
      <c r="D17" s="13">
        <v>7314527</v>
      </c>
      <c r="E17" s="13">
        <v>3000000</v>
      </c>
      <c r="F17" s="23" t="s">
        <v>131</v>
      </c>
      <c r="G17" s="24" t="s">
        <v>118</v>
      </c>
      <c r="H17" s="23" t="s">
        <v>124</v>
      </c>
      <c r="I17" s="24" t="s">
        <v>118</v>
      </c>
      <c r="J17" s="23" t="s">
        <v>132</v>
      </c>
      <c r="K17" s="24" t="s">
        <v>118</v>
      </c>
      <c r="L17" s="8">
        <v>34.875</v>
      </c>
      <c r="M17" s="8">
        <v>13.625</v>
      </c>
      <c r="N17" s="8">
        <v>13.125</v>
      </c>
      <c r="O17" s="8">
        <v>4.625</v>
      </c>
      <c r="P17" s="8">
        <v>8.375</v>
      </c>
      <c r="Q17" s="8">
        <v>9.375</v>
      </c>
      <c r="R17" s="8">
        <v>4</v>
      </c>
      <c r="S17" s="9">
        <f t="shared" ref="S17:S40" si="0">SUM(L17:R17)</f>
        <v>88</v>
      </c>
      <c r="T17" s="30">
        <v>2000000</v>
      </c>
      <c r="U17" s="25" t="s">
        <v>144</v>
      </c>
      <c r="V17" s="26" t="s">
        <v>118</v>
      </c>
      <c r="W17" s="25" t="s">
        <v>118</v>
      </c>
      <c r="X17" s="26" t="s">
        <v>119</v>
      </c>
      <c r="Y17" s="26" t="s">
        <v>119</v>
      </c>
      <c r="Z17" s="14">
        <v>0.7117</v>
      </c>
      <c r="AA17" s="25" t="s">
        <v>147</v>
      </c>
      <c r="AB17" s="27">
        <v>44227</v>
      </c>
      <c r="AC17" s="27">
        <v>44227</v>
      </c>
      <c r="AD17" s="28">
        <f>T17/(0.7*D17)</f>
        <v>0.39061211437771132</v>
      </c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</row>
    <row r="18" spans="1:96" s="6" customFormat="1" ht="12.75" customHeight="1" x14ac:dyDescent="0.25">
      <c r="A18" s="12" t="s">
        <v>60</v>
      </c>
      <c r="B18" s="12" t="s">
        <v>82</v>
      </c>
      <c r="C18" s="12" t="s">
        <v>106</v>
      </c>
      <c r="D18" s="13">
        <v>6395500</v>
      </c>
      <c r="E18" s="13">
        <v>2000000</v>
      </c>
      <c r="F18" s="23" t="s">
        <v>141</v>
      </c>
      <c r="G18" s="24" t="s">
        <v>141</v>
      </c>
      <c r="H18" s="23" t="s">
        <v>120</v>
      </c>
      <c r="I18" s="24" t="s">
        <v>118</v>
      </c>
      <c r="J18" s="23" t="s">
        <v>139</v>
      </c>
      <c r="K18" s="24" t="s">
        <v>118</v>
      </c>
      <c r="L18" s="8">
        <v>32.625</v>
      </c>
      <c r="M18" s="8">
        <v>13.125</v>
      </c>
      <c r="N18" s="8">
        <v>13.375</v>
      </c>
      <c r="O18" s="8">
        <v>4.875</v>
      </c>
      <c r="P18" s="8">
        <v>8.25</v>
      </c>
      <c r="Q18" s="8">
        <v>9</v>
      </c>
      <c r="R18" s="8">
        <v>4</v>
      </c>
      <c r="S18" s="9">
        <f t="shared" si="0"/>
        <v>85.25</v>
      </c>
      <c r="T18" s="30">
        <v>1500000</v>
      </c>
      <c r="U18" s="25" t="s">
        <v>144</v>
      </c>
      <c r="V18" s="26" t="s">
        <v>118</v>
      </c>
      <c r="W18" s="25" t="s">
        <v>118</v>
      </c>
      <c r="X18" s="26" t="s">
        <v>119</v>
      </c>
      <c r="Y18" s="26" t="s">
        <v>119</v>
      </c>
      <c r="Z18" s="14">
        <v>0.53</v>
      </c>
      <c r="AA18" s="25" t="s">
        <v>150</v>
      </c>
      <c r="AB18" s="27">
        <v>43799</v>
      </c>
      <c r="AC18" s="27">
        <v>43799</v>
      </c>
      <c r="AD18" s="28">
        <f t="shared" ref="AD18:AD27" si="1">T18/(0.7*D18)</f>
        <v>0.33505701553547695</v>
      </c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</row>
    <row r="19" spans="1:96" s="6" customFormat="1" ht="12.75" customHeight="1" x14ac:dyDescent="0.25">
      <c r="A19" s="12" t="s">
        <v>53</v>
      </c>
      <c r="B19" s="12" t="s">
        <v>76</v>
      </c>
      <c r="C19" s="12" t="s">
        <v>99</v>
      </c>
      <c r="D19" s="13">
        <v>6448300</v>
      </c>
      <c r="E19" s="13">
        <v>1400000</v>
      </c>
      <c r="F19" s="23" t="s">
        <v>141</v>
      </c>
      <c r="G19" s="24" t="s">
        <v>141</v>
      </c>
      <c r="H19" s="23" t="s">
        <v>129</v>
      </c>
      <c r="I19" s="24" t="s">
        <v>118</v>
      </c>
      <c r="J19" s="23" t="s">
        <v>130</v>
      </c>
      <c r="K19" s="24" t="s">
        <v>118</v>
      </c>
      <c r="L19" s="8">
        <v>33.125</v>
      </c>
      <c r="M19" s="8">
        <v>12.625</v>
      </c>
      <c r="N19" s="8">
        <v>12.125</v>
      </c>
      <c r="O19" s="8">
        <v>5</v>
      </c>
      <c r="P19" s="8">
        <v>8.5</v>
      </c>
      <c r="Q19" s="8">
        <v>8.875</v>
      </c>
      <c r="R19" s="8">
        <v>4</v>
      </c>
      <c r="S19" s="9">
        <f t="shared" si="0"/>
        <v>84.25</v>
      </c>
      <c r="T19" s="30">
        <v>1200000</v>
      </c>
      <c r="U19" s="25" t="s">
        <v>144</v>
      </c>
      <c r="V19" s="26" t="s">
        <v>118</v>
      </c>
      <c r="W19" s="25" t="s">
        <v>118</v>
      </c>
      <c r="X19" s="26" t="s">
        <v>119</v>
      </c>
      <c r="Y19" s="26" t="s">
        <v>119</v>
      </c>
      <c r="Z19" s="14">
        <v>0.49</v>
      </c>
      <c r="AA19" s="25" t="s">
        <v>150</v>
      </c>
      <c r="AB19" s="27">
        <v>43889</v>
      </c>
      <c r="AC19" s="27">
        <v>43889</v>
      </c>
      <c r="AD19" s="28">
        <f t="shared" si="1"/>
        <v>0.26585080010013712</v>
      </c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</row>
    <row r="20" spans="1:96" s="6" customFormat="1" ht="12.75" customHeight="1" x14ac:dyDescent="0.25">
      <c r="A20" s="12" t="s">
        <v>68</v>
      </c>
      <c r="B20" s="12" t="s">
        <v>90</v>
      </c>
      <c r="C20" s="12" t="s">
        <v>152</v>
      </c>
      <c r="D20" s="13">
        <v>7983801</v>
      </c>
      <c r="E20" s="13">
        <v>2000000</v>
      </c>
      <c r="F20" s="23" t="s">
        <v>121</v>
      </c>
      <c r="G20" s="24" t="s">
        <v>118</v>
      </c>
      <c r="H20" s="23" t="s">
        <v>129</v>
      </c>
      <c r="I20" s="24" t="s">
        <v>118</v>
      </c>
      <c r="J20" s="23" t="s">
        <v>133</v>
      </c>
      <c r="K20" s="24" t="s">
        <v>118</v>
      </c>
      <c r="L20" s="8">
        <v>32.75</v>
      </c>
      <c r="M20" s="8">
        <v>11.875</v>
      </c>
      <c r="N20" s="8">
        <v>12.125</v>
      </c>
      <c r="O20" s="8">
        <v>4.875</v>
      </c>
      <c r="P20" s="8">
        <v>8.25</v>
      </c>
      <c r="Q20" s="8">
        <v>9.125</v>
      </c>
      <c r="R20" s="8">
        <v>5</v>
      </c>
      <c r="S20" s="9">
        <f t="shared" si="0"/>
        <v>84</v>
      </c>
      <c r="T20" s="30">
        <v>1000000</v>
      </c>
      <c r="U20" s="25" t="s">
        <v>144</v>
      </c>
      <c r="V20" s="26" t="s">
        <v>118</v>
      </c>
      <c r="W20" s="25" t="s">
        <v>118</v>
      </c>
      <c r="X20" s="26" t="s">
        <v>119</v>
      </c>
      <c r="Y20" s="26" t="s">
        <v>119</v>
      </c>
      <c r="Z20" s="14">
        <v>0.59</v>
      </c>
      <c r="AA20" s="25" t="s">
        <v>148</v>
      </c>
      <c r="AB20" s="27">
        <v>44074</v>
      </c>
      <c r="AC20" s="27">
        <v>44074</v>
      </c>
      <c r="AD20" s="28">
        <f t="shared" si="1"/>
        <v>0.17893374704247123</v>
      </c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</row>
    <row r="21" spans="1:96" s="6" customFormat="1" ht="12.75" customHeight="1" x14ac:dyDescent="0.25">
      <c r="A21" s="12" t="s">
        <v>52</v>
      </c>
      <c r="B21" s="12" t="s">
        <v>76</v>
      </c>
      <c r="C21" s="12" t="s">
        <v>98</v>
      </c>
      <c r="D21" s="13">
        <v>7775548</v>
      </c>
      <c r="E21" s="13">
        <v>1200000</v>
      </c>
      <c r="F21" s="23" t="s">
        <v>121</v>
      </c>
      <c r="G21" s="24" t="s">
        <v>118</v>
      </c>
      <c r="H21" s="23" t="s">
        <v>123</v>
      </c>
      <c r="I21" s="24" t="s">
        <v>118</v>
      </c>
      <c r="J21" s="23" t="s">
        <v>128</v>
      </c>
      <c r="K21" s="24" t="s">
        <v>118</v>
      </c>
      <c r="L21" s="8">
        <v>31.5</v>
      </c>
      <c r="M21" s="8">
        <v>12.375</v>
      </c>
      <c r="N21" s="8">
        <v>12.125</v>
      </c>
      <c r="O21" s="8">
        <v>4.75</v>
      </c>
      <c r="P21" s="8">
        <v>9.375</v>
      </c>
      <c r="Q21" s="8">
        <v>9.75</v>
      </c>
      <c r="R21" s="8">
        <v>4</v>
      </c>
      <c r="S21" s="9">
        <f t="shared" si="0"/>
        <v>83.875</v>
      </c>
      <c r="T21" s="30">
        <v>600000</v>
      </c>
      <c r="U21" s="25" t="s">
        <v>144</v>
      </c>
      <c r="V21" s="26" t="s">
        <v>118</v>
      </c>
      <c r="W21" s="25" t="s">
        <v>118</v>
      </c>
      <c r="X21" s="26" t="s">
        <v>119</v>
      </c>
      <c r="Y21" s="26" t="s">
        <v>119</v>
      </c>
      <c r="Z21" s="14">
        <v>0.68</v>
      </c>
      <c r="AA21" s="25" t="s">
        <v>147</v>
      </c>
      <c r="AB21" s="27">
        <v>43921</v>
      </c>
      <c r="AC21" s="27">
        <v>43921</v>
      </c>
      <c r="AD21" s="28">
        <f t="shared" si="1"/>
        <v>0.11023568462864061</v>
      </c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</row>
    <row r="22" spans="1:96" s="6" customFormat="1" ht="12.75" customHeight="1" x14ac:dyDescent="0.25">
      <c r="A22" s="12" t="s">
        <v>62</v>
      </c>
      <c r="B22" s="12" t="s">
        <v>84</v>
      </c>
      <c r="C22" s="12" t="s">
        <v>108</v>
      </c>
      <c r="D22" s="13">
        <v>2225000</v>
      </c>
      <c r="E22" s="13">
        <v>650000</v>
      </c>
      <c r="F22" s="23" t="s">
        <v>129</v>
      </c>
      <c r="G22" s="24" t="s">
        <v>118</v>
      </c>
      <c r="H22" s="23" t="s">
        <v>141</v>
      </c>
      <c r="I22" s="24" t="s">
        <v>141</v>
      </c>
      <c r="J22" s="23" t="s">
        <v>140</v>
      </c>
      <c r="K22" s="24" t="s">
        <v>118</v>
      </c>
      <c r="L22" s="8">
        <v>33</v>
      </c>
      <c r="M22" s="8">
        <v>10.375</v>
      </c>
      <c r="N22" s="8">
        <v>12.125</v>
      </c>
      <c r="O22" s="8">
        <v>4.75</v>
      </c>
      <c r="P22" s="8">
        <v>8.875</v>
      </c>
      <c r="Q22" s="8">
        <v>9.125</v>
      </c>
      <c r="R22" s="8">
        <v>3.875</v>
      </c>
      <c r="S22" s="9">
        <f t="shared" si="0"/>
        <v>82.125</v>
      </c>
      <c r="T22" s="30">
        <v>600000</v>
      </c>
      <c r="U22" s="25" t="s">
        <v>144</v>
      </c>
      <c r="V22" s="26" t="s">
        <v>118</v>
      </c>
      <c r="W22" s="25" t="s">
        <v>118</v>
      </c>
      <c r="X22" s="26" t="s">
        <v>119</v>
      </c>
      <c r="Y22" s="26" t="s">
        <v>119</v>
      </c>
      <c r="Z22" s="14">
        <v>0.61</v>
      </c>
      <c r="AA22" s="25" t="s">
        <v>148</v>
      </c>
      <c r="AB22" s="27">
        <v>43753</v>
      </c>
      <c r="AC22" s="25" t="s">
        <v>145</v>
      </c>
      <c r="AD22" s="28">
        <f t="shared" si="1"/>
        <v>0.3852327447833066</v>
      </c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</row>
    <row r="23" spans="1:96" s="6" customFormat="1" ht="12.75" customHeight="1" x14ac:dyDescent="0.25">
      <c r="A23" s="12" t="s">
        <v>58</v>
      </c>
      <c r="B23" s="12" t="s">
        <v>81</v>
      </c>
      <c r="C23" s="12" t="s">
        <v>104</v>
      </c>
      <c r="D23" s="13">
        <v>7859000</v>
      </c>
      <c r="E23" s="13">
        <v>1500000</v>
      </c>
      <c r="F23" s="23" t="s">
        <v>141</v>
      </c>
      <c r="G23" s="24" t="s">
        <v>141</v>
      </c>
      <c r="H23" s="23" t="s">
        <v>141</v>
      </c>
      <c r="I23" s="24" t="s">
        <v>141</v>
      </c>
      <c r="J23" s="23" t="s">
        <v>137</v>
      </c>
      <c r="K23" s="24" t="s">
        <v>118</v>
      </c>
      <c r="L23" s="8">
        <v>31.875</v>
      </c>
      <c r="M23" s="8">
        <v>12.5</v>
      </c>
      <c r="N23" s="8">
        <v>12.875</v>
      </c>
      <c r="O23" s="8">
        <v>3.5</v>
      </c>
      <c r="P23" s="8">
        <v>7.625</v>
      </c>
      <c r="Q23" s="8">
        <v>9.125</v>
      </c>
      <c r="R23" s="8">
        <v>4</v>
      </c>
      <c r="S23" s="9">
        <f t="shared" si="0"/>
        <v>81.5</v>
      </c>
      <c r="T23" s="30">
        <v>1200000</v>
      </c>
      <c r="U23" s="25" t="s">
        <v>144</v>
      </c>
      <c r="V23" s="26" t="s">
        <v>118</v>
      </c>
      <c r="W23" s="25" t="s">
        <v>118</v>
      </c>
      <c r="X23" s="26" t="s">
        <v>119</v>
      </c>
      <c r="Y23" s="26" t="s">
        <v>119</v>
      </c>
      <c r="Z23" s="14">
        <v>0.61</v>
      </c>
      <c r="AA23" s="25" t="s">
        <v>148</v>
      </c>
      <c r="AB23" s="27">
        <v>44530</v>
      </c>
      <c r="AC23" s="27">
        <v>44530</v>
      </c>
      <c r="AD23" s="28">
        <f t="shared" si="1"/>
        <v>0.21813026012033521</v>
      </c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</row>
    <row r="24" spans="1:96" s="6" customFormat="1" ht="12.75" customHeight="1" x14ac:dyDescent="0.25">
      <c r="A24" s="12" t="s">
        <v>49</v>
      </c>
      <c r="B24" s="12" t="s">
        <v>73</v>
      </c>
      <c r="C24" s="12" t="s">
        <v>95</v>
      </c>
      <c r="D24" s="13">
        <v>3686760</v>
      </c>
      <c r="E24" s="13">
        <v>2000000</v>
      </c>
      <c r="F24" s="23" t="s">
        <v>120</v>
      </c>
      <c r="G24" s="24" t="s">
        <v>118</v>
      </c>
      <c r="H24" s="23" t="s">
        <v>121</v>
      </c>
      <c r="I24" s="24" t="s">
        <v>118</v>
      </c>
      <c r="J24" s="23" t="s">
        <v>122</v>
      </c>
      <c r="K24" s="24" t="s">
        <v>118</v>
      </c>
      <c r="L24" s="8">
        <v>31.5</v>
      </c>
      <c r="M24" s="8">
        <v>11.25</v>
      </c>
      <c r="N24" s="8">
        <v>11.75</v>
      </c>
      <c r="O24" s="8">
        <v>4.875</v>
      </c>
      <c r="P24" s="8">
        <v>8.75</v>
      </c>
      <c r="Q24" s="8">
        <v>8.625</v>
      </c>
      <c r="R24" s="8">
        <v>4</v>
      </c>
      <c r="S24" s="9">
        <f t="shared" si="0"/>
        <v>80.75</v>
      </c>
      <c r="T24" s="30">
        <v>1300000</v>
      </c>
      <c r="U24" s="25" t="s">
        <v>144</v>
      </c>
      <c r="V24" s="26" t="s">
        <v>118</v>
      </c>
      <c r="W24" s="25" t="s">
        <v>118</v>
      </c>
      <c r="X24" s="26" t="s">
        <v>119</v>
      </c>
      <c r="Y24" s="26" t="s">
        <v>119</v>
      </c>
      <c r="Z24" s="14">
        <v>0.68</v>
      </c>
      <c r="AA24" s="25" t="s">
        <v>147</v>
      </c>
      <c r="AB24" s="27">
        <v>43982</v>
      </c>
      <c r="AC24" s="27">
        <v>43982</v>
      </c>
      <c r="AD24" s="28">
        <f t="shared" si="1"/>
        <v>0.50373304938288832</v>
      </c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</row>
    <row r="25" spans="1:96" s="6" customFormat="1" ht="12.75" customHeight="1" x14ac:dyDescent="0.25">
      <c r="A25" s="12" t="s">
        <v>57</v>
      </c>
      <c r="B25" s="12" t="s">
        <v>80</v>
      </c>
      <c r="C25" s="12" t="s">
        <v>103</v>
      </c>
      <c r="D25" s="13">
        <v>2986200</v>
      </c>
      <c r="E25" s="13">
        <v>1250000</v>
      </c>
      <c r="F25" s="23" t="s">
        <v>141</v>
      </c>
      <c r="G25" s="24" t="s">
        <v>141</v>
      </c>
      <c r="H25" s="23" t="s">
        <v>125</v>
      </c>
      <c r="I25" s="24" t="s">
        <v>118</v>
      </c>
      <c r="J25" s="23" t="s">
        <v>136</v>
      </c>
      <c r="K25" s="24" t="s">
        <v>118</v>
      </c>
      <c r="L25" s="8">
        <v>31.25</v>
      </c>
      <c r="M25" s="8">
        <v>12.25</v>
      </c>
      <c r="N25" s="8">
        <v>11.5</v>
      </c>
      <c r="O25" s="8">
        <v>5</v>
      </c>
      <c r="P25" s="8">
        <v>8.375</v>
      </c>
      <c r="Q25" s="8">
        <v>8</v>
      </c>
      <c r="R25" s="8">
        <v>4</v>
      </c>
      <c r="S25" s="9">
        <f t="shared" si="0"/>
        <v>80.375</v>
      </c>
      <c r="T25" s="30">
        <v>1000000</v>
      </c>
      <c r="U25" s="25" t="s">
        <v>144</v>
      </c>
      <c r="V25" s="26" t="s">
        <v>118</v>
      </c>
      <c r="W25" s="25" t="s">
        <v>118</v>
      </c>
      <c r="X25" s="26" t="s">
        <v>119</v>
      </c>
      <c r="Y25" s="26" t="s">
        <v>119</v>
      </c>
      <c r="Z25" s="14">
        <v>0.79</v>
      </c>
      <c r="AA25" s="25" t="s">
        <v>151</v>
      </c>
      <c r="AB25" s="27">
        <v>44104</v>
      </c>
      <c r="AC25" s="27">
        <v>44104</v>
      </c>
      <c r="AD25" s="28">
        <f t="shared" si="1"/>
        <v>0.4783910751361023</v>
      </c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</row>
    <row r="26" spans="1:96" s="6" customFormat="1" ht="12.75" customHeight="1" x14ac:dyDescent="0.25">
      <c r="A26" s="12" t="s">
        <v>64</v>
      </c>
      <c r="B26" s="12" t="s">
        <v>86</v>
      </c>
      <c r="C26" s="12" t="s">
        <v>110</v>
      </c>
      <c r="D26" s="13">
        <v>1686000</v>
      </c>
      <c r="E26" s="13">
        <v>894000</v>
      </c>
      <c r="F26" s="23" t="s">
        <v>141</v>
      </c>
      <c r="G26" s="24" t="s">
        <v>141</v>
      </c>
      <c r="H26" s="23" t="s">
        <v>121</v>
      </c>
      <c r="I26" s="24" t="s">
        <v>119</v>
      </c>
      <c r="J26" s="23" t="s">
        <v>127</v>
      </c>
      <c r="K26" s="24" t="s">
        <v>118</v>
      </c>
      <c r="L26" s="8">
        <v>31.25</v>
      </c>
      <c r="M26" s="8">
        <v>11.625</v>
      </c>
      <c r="N26" s="8">
        <v>12.625</v>
      </c>
      <c r="O26" s="8">
        <v>4.125</v>
      </c>
      <c r="P26" s="8">
        <v>8.25</v>
      </c>
      <c r="Q26" s="8">
        <v>8.25</v>
      </c>
      <c r="R26" s="8">
        <v>3.125</v>
      </c>
      <c r="S26" s="9">
        <f t="shared" si="0"/>
        <v>79.25</v>
      </c>
      <c r="T26" s="30">
        <v>800000</v>
      </c>
      <c r="U26" s="25" t="s">
        <v>144</v>
      </c>
      <c r="V26" s="26" t="s">
        <v>118</v>
      </c>
      <c r="W26" s="25" t="s">
        <v>118</v>
      </c>
      <c r="X26" s="26" t="s">
        <v>119</v>
      </c>
      <c r="Y26" s="26" t="s">
        <v>119</v>
      </c>
      <c r="Z26" s="14">
        <v>0.9</v>
      </c>
      <c r="AA26" s="25" t="s">
        <v>149</v>
      </c>
      <c r="AB26" s="27">
        <v>43861</v>
      </c>
      <c r="AC26" s="27">
        <v>43861</v>
      </c>
      <c r="AD26" s="28">
        <f t="shared" si="1"/>
        <v>0.67785121165904083</v>
      </c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</row>
    <row r="27" spans="1:96" s="6" customFormat="1" ht="12.75" customHeight="1" x14ac:dyDescent="0.25">
      <c r="A27" s="12" t="s">
        <v>50</v>
      </c>
      <c r="B27" s="12" t="s">
        <v>74</v>
      </c>
      <c r="C27" s="12" t="s">
        <v>96</v>
      </c>
      <c r="D27" s="13">
        <v>5459648</v>
      </c>
      <c r="E27" s="13">
        <v>1500000</v>
      </c>
      <c r="F27" s="23" t="s">
        <v>123</v>
      </c>
      <c r="G27" s="24" t="s">
        <v>118</v>
      </c>
      <c r="H27" s="23" t="s">
        <v>124</v>
      </c>
      <c r="I27" s="24" t="s">
        <v>118</v>
      </c>
      <c r="J27" s="23" t="s">
        <v>141</v>
      </c>
      <c r="K27" s="24" t="s">
        <v>141</v>
      </c>
      <c r="L27" s="8">
        <v>30.125</v>
      </c>
      <c r="M27" s="8">
        <v>13.125</v>
      </c>
      <c r="N27" s="8">
        <v>12</v>
      </c>
      <c r="O27" s="8">
        <v>3.125</v>
      </c>
      <c r="P27" s="8">
        <v>6.625</v>
      </c>
      <c r="Q27" s="8">
        <v>7.75</v>
      </c>
      <c r="R27" s="8">
        <v>4.875</v>
      </c>
      <c r="S27" s="9">
        <f t="shared" si="0"/>
        <v>77.625</v>
      </c>
      <c r="T27" s="30">
        <v>800000</v>
      </c>
      <c r="U27" s="25" t="s">
        <v>144</v>
      </c>
      <c r="V27" s="26" t="s">
        <v>118</v>
      </c>
      <c r="W27" s="25" t="s">
        <v>118</v>
      </c>
      <c r="X27" s="26" t="s">
        <v>119</v>
      </c>
      <c r="Y27" s="26" t="s">
        <v>119</v>
      </c>
      <c r="Z27" s="14">
        <v>0.57999999999999996</v>
      </c>
      <c r="AA27" s="25" t="s">
        <v>148</v>
      </c>
      <c r="AB27" s="27">
        <v>43707</v>
      </c>
      <c r="AC27" s="25" t="s">
        <v>146</v>
      </c>
      <c r="AD27" s="28">
        <f t="shared" si="1"/>
        <v>0.20932799016660836</v>
      </c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</row>
    <row r="28" spans="1:96" s="6" customFormat="1" ht="12.75" customHeight="1" x14ac:dyDescent="0.25">
      <c r="A28" s="12" t="s">
        <v>63</v>
      </c>
      <c r="B28" s="12" t="s">
        <v>85</v>
      </c>
      <c r="C28" s="12" t="s">
        <v>109</v>
      </c>
      <c r="D28" s="13">
        <v>3167400</v>
      </c>
      <c r="E28" s="13">
        <v>1000000</v>
      </c>
      <c r="F28" s="23" t="s">
        <v>141</v>
      </c>
      <c r="G28" s="24" t="s">
        <v>141</v>
      </c>
      <c r="H28" s="23" t="s">
        <v>141</v>
      </c>
      <c r="I28" s="24" t="s">
        <v>141</v>
      </c>
      <c r="J28" s="23" t="s">
        <v>141</v>
      </c>
      <c r="K28" s="24" t="s">
        <v>141</v>
      </c>
      <c r="L28" s="8">
        <v>26.375</v>
      </c>
      <c r="M28" s="8">
        <v>12.25</v>
      </c>
      <c r="N28" s="8">
        <v>11.5</v>
      </c>
      <c r="O28" s="8">
        <v>4</v>
      </c>
      <c r="P28" s="8">
        <v>8</v>
      </c>
      <c r="Q28" s="8">
        <v>8</v>
      </c>
      <c r="R28" s="8">
        <v>4</v>
      </c>
      <c r="S28" s="9">
        <f t="shared" si="0"/>
        <v>74.125</v>
      </c>
      <c r="T28" s="30"/>
      <c r="U28" s="25"/>
      <c r="V28" s="26" t="s">
        <v>118</v>
      </c>
      <c r="W28" s="25"/>
      <c r="X28" s="26" t="s">
        <v>119</v>
      </c>
      <c r="Y28" s="25"/>
      <c r="Z28" s="14">
        <v>0.52</v>
      </c>
      <c r="AA28" s="25"/>
      <c r="AB28" s="27">
        <v>43646</v>
      </c>
      <c r="AC28" s="25"/>
      <c r="AD28" s="28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</row>
    <row r="29" spans="1:96" s="6" customFormat="1" ht="12.75" customHeight="1" x14ac:dyDescent="0.25">
      <c r="A29" s="12" t="s">
        <v>59</v>
      </c>
      <c r="B29" s="12" t="s">
        <v>82</v>
      </c>
      <c r="C29" s="12" t="s">
        <v>105</v>
      </c>
      <c r="D29" s="13">
        <v>12610900</v>
      </c>
      <c r="E29" s="13">
        <v>2850000</v>
      </c>
      <c r="F29" s="23" t="s">
        <v>135</v>
      </c>
      <c r="G29" s="24" t="s">
        <v>118</v>
      </c>
      <c r="H29" s="23" t="s">
        <v>141</v>
      </c>
      <c r="I29" s="24" t="s">
        <v>141</v>
      </c>
      <c r="J29" s="23" t="s">
        <v>138</v>
      </c>
      <c r="K29" s="24" t="s">
        <v>118</v>
      </c>
      <c r="L29" s="8">
        <v>26</v>
      </c>
      <c r="M29" s="8">
        <v>12.75</v>
      </c>
      <c r="N29" s="8">
        <v>9.5</v>
      </c>
      <c r="O29" s="8">
        <v>4.75</v>
      </c>
      <c r="P29" s="8">
        <v>7.25</v>
      </c>
      <c r="Q29" s="8">
        <v>8.25</v>
      </c>
      <c r="R29" s="8">
        <v>4</v>
      </c>
      <c r="S29" s="9">
        <f t="shared" si="0"/>
        <v>72.5</v>
      </c>
      <c r="T29" s="30"/>
      <c r="U29" s="25"/>
      <c r="V29" s="26" t="s">
        <v>119</v>
      </c>
      <c r="W29" s="25"/>
      <c r="X29" s="26" t="s">
        <v>119</v>
      </c>
      <c r="Y29" s="25"/>
      <c r="Z29" s="14">
        <v>0.34</v>
      </c>
      <c r="AA29" s="25"/>
      <c r="AB29" s="27">
        <v>44012</v>
      </c>
      <c r="AC29" s="25"/>
      <c r="AD29" s="28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</row>
    <row r="30" spans="1:96" s="6" customFormat="1" ht="12.75" customHeight="1" x14ac:dyDescent="0.25">
      <c r="A30" s="12" t="s">
        <v>67</v>
      </c>
      <c r="B30" s="12" t="s">
        <v>89</v>
      </c>
      <c r="C30" s="12" t="s">
        <v>113</v>
      </c>
      <c r="D30" s="13">
        <v>1517538</v>
      </c>
      <c r="E30" s="13">
        <v>1080304</v>
      </c>
      <c r="F30" s="23" t="s">
        <v>125</v>
      </c>
      <c r="G30" s="24" t="s">
        <v>118</v>
      </c>
      <c r="H30" s="23" t="s">
        <v>141</v>
      </c>
      <c r="I30" s="24" t="s">
        <v>141</v>
      </c>
      <c r="J30" s="23" t="s">
        <v>132</v>
      </c>
      <c r="K30" s="24" t="s">
        <v>118</v>
      </c>
      <c r="L30" s="8">
        <v>29.875</v>
      </c>
      <c r="M30" s="8">
        <v>12</v>
      </c>
      <c r="N30" s="8">
        <v>9.875</v>
      </c>
      <c r="O30" s="8">
        <v>3.625</v>
      </c>
      <c r="P30" s="8">
        <v>6.625</v>
      </c>
      <c r="Q30" s="8">
        <v>6.75</v>
      </c>
      <c r="R30" s="8">
        <v>3</v>
      </c>
      <c r="S30" s="9">
        <f t="shared" si="0"/>
        <v>71.75</v>
      </c>
      <c r="T30" s="30"/>
      <c r="U30" s="25"/>
      <c r="V30" s="26" t="s">
        <v>118</v>
      </c>
      <c r="W30" s="25"/>
      <c r="X30" s="26" t="s">
        <v>119</v>
      </c>
      <c r="Y30" s="25"/>
      <c r="Z30" s="14">
        <v>0.79</v>
      </c>
      <c r="AA30" s="25"/>
      <c r="AB30" s="27">
        <v>43465</v>
      </c>
      <c r="AC30" s="25"/>
      <c r="AD30" s="28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</row>
    <row r="31" spans="1:96" s="6" customFormat="1" ht="12.75" customHeight="1" x14ac:dyDescent="0.25">
      <c r="A31" s="12" t="s">
        <v>65</v>
      </c>
      <c r="B31" s="12" t="s">
        <v>87</v>
      </c>
      <c r="C31" s="12" t="s">
        <v>111</v>
      </c>
      <c r="D31" s="13">
        <v>4400000</v>
      </c>
      <c r="E31" s="13">
        <v>1500000</v>
      </c>
      <c r="F31" s="23" t="s">
        <v>120</v>
      </c>
      <c r="G31" s="24" t="s">
        <v>118</v>
      </c>
      <c r="H31" s="23" t="s">
        <v>124</v>
      </c>
      <c r="I31" s="24" t="s">
        <v>118</v>
      </c>
      <c r="J31" s="23" t="s">
        <v>128</v>
      </c>
      <c r="K31" s="24" t="s">
        <v>118</v>
      </c>
      <c r="L31" s="8">
        <v>27.125</v>
      </c>
      <c r="M31" s="8">
        <v>12</v>
      </c>
      <c r="N31" s="8">
        <v>10.375</v>
      </c>
      <c r="O31" s="8">
        <v>3</v>
      </c>
      <c r="P31" s="8">
        <v>7.75</v>
      </c>
      <c r="Q31" s="8">
        <v>7.125</v>
      </c>
      <c r="R31" s="8">
        <v>4</v>
      </c>
      <c r="S31" s="9">
        <f t="shared" si="0"/>
        <v>71.375</v>
      </c>
      <c r="T31" s="30"/>
      <c r="U31" s="25"/>
      <c r="V31" s="26" t="s">
        <v>118</v>
      </c>
      <c r="W31" s="25"/>
      <c r="X31" s="26" t="s">
        <v>119</v>
      </c>
      <c r="Y31" s="25"/>
      <c r="Z31" s="14">
        <v>0.55000000000000004</v>
      </c>
      <c r="AA31" s="25"/>
      <c r="AB31" s="27">
        <v>43769</v>
      </c>
      <c r="AC31" s="25"/>
      <c r="AD31" s="28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</row>
    <row r="32" spans="1:96" s="6" customFormat="1" ht="12.75" customHeight="1" x14ac:dyDescent="0.25">
      <c r="A32" s="12" t="s">
        <v>61</v>
      </c>
      <c r="B32" s="12" t="s">
        <v>83</v>
      </c>
      <c r="C32" s="12" t="s">
        <v>107</v>
      </c>
      <c r="D32" s="13">
        <v>3320000</v>
      </c>
      <c r="E32" s="13">
        <v>950000</v>
      </c>
      <c r="F32" s="23" t="s">
        <v>126</v>
      </c>
      <c r="G32" s="24" t="s">
        <v>118</v>
      </c>
      <c r="H32" s="23" t="s">
        <v>141</v>
      </c>
      <c r="I32" s="24" t="s">
        <v>141</v>
      </c>
      <c r="J32" s="23" t="s">
        <v>122</v>
      </c>
      <c r="K32" s="24" t="s">
        <v>119</v>
      </c>
      <c r="L32" s="8">
        <v>25.5</v>
      </c>
      <c r="M32" s="8">
        <v>11.25</v>
      </c>
      <c r="N32" s="8">
        <v>9.875</v>
      </c>
      <c r="O32" s="8">
        <v>4.625</v>
      </c>
      <c r="P32" s="8">
        <v>7.625</v>
      </c>
      <c r="Q32" s="8">
        <v>8.25</v>
      </c>
      <c r="R32" s="8">
        <v>3.625</v>
      </c>
      <c r="S32" s="9">
        <f t="shared" si="0"/>
        <v>70.75</v>
      </c>
      <c r="T32" s="30"/>
      <c r="U32" s="25"/>
      <c r="V32" s="26" t="s">
        <v>118</v>
      </c>
      <c r="W32" s="25"/>
      <c r="X32" s="26" t="s">
        <v>119</v>
      </c>
      <c r="Y32" s="25"/>
      <c r="Z32" s="14">
        <v>0.73</v>
      </c>
      <c r="AA32" s="25"/>
      <c r="AB32" s="27">
        <v>44132</v>
      </c>
      <c r="AC32" s="25"/>
      <c r="AD32" s="28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</row>
    <row r="33" spans="1:96" s="6" customFormat="1" ht="12.75" customHeight="1" x14ac:dyDescent="0.25">
      <c r="A33" s="12" t="s">
        <v>66</v>
      </c>
      <c r="B33" s="12" t="s">
        <v>88</v>
      </c>
      <c r="C33" s="12" t="s">
        <v>112</v>
      </c>
      <c r="D33" s="13">
        <v>1768300</v>
      </c>
      <c r="E33" s="13">
        <v>800000</v>
      </c>
      <c r="F33" s="23" t="s">
        <v>129</v>
      </c>
      <c r="G33" s="24" t="s">
        <v>118</v>
      </c>
      <c r="H33" s="23" t="s">
        <v>141</v>
      </c>
      <c r="I33" s="24" t="s">
        <v>141</v>
      </c>
      <c r="J33" s="23" t="s">
        <v>130</v>
      </c>
      <c r="K33" s="24" t="s">
        <v>118</v>
      </c>
      <c r="L33" s="8">
        <v>22.5</v>
      </c>
      <c r="M33" s="8">
        <v>11</v>
      </c>
      <c r="N33" s="8">
        <v>9</v>
      </c>
      <c r="O33" s="8">
        <v>4.625</v>
      </c>
      <c r="P33" s="8">
        <v>7.625</v>
      </c>
      <c r="Q33" s="8">
        <v>7.625</v>
      </c>
      <c r="R33" s="8">
        <v>5</v>
      </c>
      <c r="S33" s="9">
        <f t="shared" si="0"/>
        <v>67.375</v>
      </c>
      <c r="T33" s="30"/>
      <c r="U33" s="25"/>
      <c r="V33" s="26" t="s">
        <v>118</v>
      </c>
      <c r="W33" s="25"/>
      <c r="X33" s="26" t="s">
        <v>119</v>
      </c>
      <c r="Y33" s="25"/>
      <c r="Z33" s="14">
        <v>0.83</v>
      </c>
      <c r="AA33" s="25"/>
      <c r="AB33" s="27">
        <v>43585</v>
      </c>
      <c r="AC33" s="25"/>
      <c r="AD33" s="28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</row>
    <row r="34" spans="1:96" s="6" customFormat="1" ht="12.75" customHeight="1" x14ac:dyDescent="0.25">
      <c r="A34" s="12" t="s">
        <v>55</v>
      </c>
      <c r="B34" s="12" t="s">
        <v>78</v>
      </c>
      <c r="C34" s="12" t="s">
        <v>101</v>
      </c>
      <c r="D34" s="13">
        <v>839070</v>
      </c>
      <c r="E34" s="13">
        <v>385000</v>
      </c>
      <c r="F34" s="23" t="s">
        <v>141</v>
      </c>
      <c r="G34" s="24" t="s">
        <v>141</v>
      </c>
      <c r="H34" s="23" t="s">
        <v>126</v>
      </c>
      <c r="I34" s="24" t="s">
        <v>118</v>
      </c>
      <c r="J34" s="23" t="s">
        <v>133</v>
      </c>
      <c r="K34" s="24" t="s">
        <v>118</v>
      </c>
      <c r="L34" s="8">
        <v>22.125</v>
      </c>
      <c r="M34" s="8">
        <v>11.5</v>
      </c>
      <c r="N34" s="8">
        <v>8.125</v>
      </c>
      <c r="O34" s="8">
        <v>4.75</v>
      </c>
      <c r="P34" s="8">
        <v>8.125</v>
      </c>
      <c r="Q34" s="8">
        <v>8</v>
      </c>
      <c r="R34" s="8">
        <v>4</v>
      </c>
      <c r="S34" s="9">
        <f t="shared" si="0"/>
        <v>66.625</v>
      </c>
      <c r="T34" s="30"/>
      <c r="U34" s="25"/>
      <c r="V34" s="26" t="s">
        <v>119</v>
      </c>
      <c r="W34" s="25"/>
      <c r="X34" s="26" t="s">
        <v>119</v>
      </c>
      <c r="Y34" s="25"/>
      <c r="Z34" s="14">
        <v>0.46</v>
      </c>
      <c r="AA34" s="25"/>
      <c r="AB34" s="27">
        <v>43251</v>
      </c>
      <c r="AC34" s="25"/>
      <c r="AD34" s="28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</row>
    <row r="35" spans="1:96" s="6" customFormat="1" ht="12.75" customHeight="1" x14ac:dyDescent="0.25">
      <c r="A35" s="12" t="s">
        <v>56</v>
      </c>
      <c r="B35" s="12" t="s">
        <v>79</v>
      </c>
      <c r="C35" s="12" t="s">
        <v>102</v>
      </c>
      <c r="D35" s="13">
        <v>4944500</v>
      </c>
      <c r="E35" s="13">
        <v>950000</v>
      </c>
      <c r="F35" s="23" t="s">
        <v>124</v>
      </c>
      <c r="G35" s="24" t="s">
        <v>118</v>
      </c>
      <c r="H35" s="23" t="s">
        <v>134</v>
      </c>
      <c r="I35" s="24" t="s">
        <v>119</v>
      </c>
      <c r="J35" s="23" t="s">
        <v>142</v>
      </c>
      <c r="K35" s="24" t="s">
        <v>118</v>
      </c>
      <c r="L35" s="8">
        <v>22.125</v>
      </c>
      <c r="M35" s="8">
        <v>11.125</v>
      </c>
      <c r="N35" s="8">
        <v>8.625</v>
      </c>
      <c r="O35" s="8">
        <v>4.625</v>
      </c>
      <c r="P35" s="8">
        <v>7.5</v>
      </c>
      <c r="Q35" s="8">
        <v>7.625</v>
      </c>
      <c r="R35" s="8">
        <v>3.875</v>
      </c>
      <c r="S35" s="9">
        <f t="shared" si="0"/>
        <v>65.5</v>
      </c>
      <c r="T35" s="30"/>
      <c r="U35" s="25"/>
      <c r="V35" s="26" t="s">
        <v>119</v>
      </c>
      <c r="W35" s="25"/>
      <c r="X35" s="26" t="s">
        <v>119</v>
      </c>
      <c r="Y35" s="25"/>
      <c r="Z35" s="14">
        <v>0.38</v>
      </c>
      <c r="AA35" s="25"/>
      <c r="AB35" s="27">
        <v>43951</v>
      </c>
      <c r="AC35" s="25"/>
      <c r="AD35" s="28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</row>
    <row r="36" spans="1:96" s="6" customFormat="1" ht="12.75" customHeight="1" x14ac:dyDescent="0.25">
      <c r="A36" s="12" t="s">
        <v>70</v>
      </c>
      <c r="B36" s="12" t="s">
        <v>92</v>
      </c>
      <c r="C36" s="12" t="s">
        <v>115</v>
      </c>
      <c r="D36" s="13">
        <v>4535125</v>
      </c>
      <c r="E36" s="13">
        <v>1190000</v>
      </c>
      <c r="F36" s="23" t="s">
        <v>131</v>
      </c>
      <c r="G36" s="24" t="s">
        <v>119</v>
      </c>
      <c r="H36" s="23" t="s">
        <v>126</v>
      </c>
      <c r="I36" s="24" t="s">
        <v>119</v>
      </c>
      <c r="J36" s="23" t="s">
        <v>137</v>
      </c>
      <c r="K36" s="24" t="s">
        <v>118</v>
      </c>
      <c r="L36" s="8">
        <v>23.875</v>
      </c>
      <c r="M36" s="8">
        <v>10.375</v>
      </c>
      <c r="N36" s="8">
        <v>8.75</v>
      </c>
      <c r="O36" s="8">
        <v>4</v>
      </c>
      <c r="P36" s="8">
        <v>7.25</v>
      </c>
      <c r="Q36" s="8">
        <v>7.125</v>
      </c>
      <c r="R36" s="8">
        <v>3.75</v>
      </c>
      <c r="S36" s="9">
        <f t="shared" si="0"/>
        <v>65.125</v>
      </c>
      <c r="T36" s="30"/>
      <c r="U36" s="25"/>
      <c r="V36" s="26" t="s">
        <v>118</v>
      </c>
      <c r="W36" s="25"/>
      <c r="X36" s="26" t="s">
        <v>119</v>
      </c>
      <c r="Y36" s="25"/>
      <c r="Z36" s="14">
        <v>0.8</v>
      </c>
      <c r="AA36" s="25"/>
      <c r="AB36" s="27">
        <v>43889</v>
      </c>
      <c r="AC36" s="25"/>
      <c r="AD36" s="28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</row>
    <row r="37" spans="1:96" s="6" customFormat="1" ht="12.75" customHeight="1" x14ac:dyDescent="0.25">
      <c r="A37" s="12" t="s">
        <v>69</v>
      </c>
      <c r="B37" s="12" t="s">
        <v>91</v>
      </c>
      <c r="C37" s="12" t="s">
        <v>114</v>
      </c>
      <c r="D37" s="13">
        <v>3815988</v>
      </c>
      <c r="E37" s="13">
        <v>1300000</v>
      </c>
      <c r="F37" s="23" t="s">
        <v>141</v>
      </c>
      <c r="G37" s="24" t="s">
        <v>141</v>
      </c>
      <c r="H37" s="23" t="s">
        <v>141</v>
      </c>
      <c r="I37" s="24" t="s">
        <v>141</v>
      </c>
      <c r="J37" s="23" t="s">
        <v>141</v>
      </c>
      <c r="K37" s="24" t="s">
        <v>141</v>
      </c>
      <c r="L37" s="8">
        <v>22.375</v>
      </c>
      <c r="M37" s="8">
        <v>9.875</v>
      </c>
      <c r="N37" s="8">
        <v>9.25</v>
      </c>
      <c r="O37" s="8">
        <v>4</v>
      </c>
      <c r="P37" s="8">
        <v>8</v>
      </c>
      <c r="Q37" s="8">
        <v>7</v>
      </c>
      <c r="R37" s="8">
        <v>2</v>
      </c>
      <c r="S37" s="9">
        <f t="shared" si="0"/>
        <v>62.5</v>
      </c>
      <c r="T37" s="30"/>
      <c r="U37" s="25"/>
      <c r="V37" s="26" t="s">
        <v>119</v>
      </c>
      <c r="W37" s="25"/>
      <c r="X37" s="26" t="s">
        <v>119</v>
      </c>
      <c r="Y37" s="25"/>
      <c r="Z37" s="14">
        <v>0.45</v>
      </c>
      <c r="AA37" s="25"/>
      <c r="AB37" s="27">
        <v>43738</v>
      </c>
      <c r="AC37" s="25"/>
      <c r="AD37" s="28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</row>
    <row r="38" spans="1:96" s="6" customFormat="1" ht="12.75" customHeight="1" x14ac:dyDescent="0.25">
      <c r="A38" s="12" t="s">
        <v>51</v>
      </c>
      <c r="B38" s="12" t="s">
        <v>75</v>
      </c>
      <c r="C38" s="12" t="s">
        <v>97</v>
      </c>
      <c r="D38" s="13">
        <v>1868500</v>
      </c>
      <c r="E38" s="13">
        <v>400000</v>
      </c>
      <c r="F38" s="23" t="s">
        <v>125</v>
      </c>
      <c r="G38" s="24" t="s">
        <v>119</v>
      </c>
      <c r="H38" s="23" t="s">
        <v>126</v>
      </c>
      <c r="I38" s="24" t="s">
        <v>119</v>
      </c>
      <c r="J38" s="23" t="s">
        <v>127</v>
      </c>
      <c r="K38" s="24" t="s">
        <v>118</v>
      </c>
      <c r="L38" s="8">
        <v>17.625</v>
      </c>
      <c r="M38" s="8">
        <v>10.25</v>
      </c>
      <c r="N38" s="8">
        <v>8.25</v>
      </c>
      <c r="O38" s="8">
        <v>4.625</v>
      </c>
      <c r="P38" s="8">
        <v>7.875</v>
      </c>
      <c r="Q38" s="8">
        <v>7.25</v>
      </c>
      <c r="R38" s="8">
        <v>3.875</v>
      </c>
      <c r="S38" s="9">
        <f t="shared" si="0"/>
        <v>59.75</v>
      </c>
      <c r="T38" s="30"/>
      <c r="U38" s="25"/>
      <c r="V38" s="26" t="s">
        <v>119</v>
      </c>
      <c r="W38" s="25"/>
      <c r="X38" s="26" t="s">
        <v>119</v>
      </c>
      <c r="Y38" s="25"/>
      <c r="Z38" s="14">
        <v>0.21</v>
      </c>
      <c r="AA38" s="25"/>
      <c r="AB38" s="27">
        <v>43556</v>
      </c>
      <c r="AC38" s="25"/>
      <c r="AD38" s="28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</row>
    <row r="39" spans="1:96" s="6" customFormat="1" ht="12.75" customHeight="1" x14ac:dyDescent="0.25">
      <c r="A39" s="12" t="s">
        <v>71</v>
      </c>
      <c r="B39" s="12" t="s">
        <v>93</v>
      </c>
      <c r="C39" s="12" t="s">
        <v>116</v>
      </c>
      <c r="D39" s="13">
        <v>1438601</v>
      </c>
      <c r="E39" s="13">
        <v>300000</v>
      </c>
      <c r="F39" s="23" t="s">
        <v>134</v>
      </c>
      <c r="G39" s="24" t="s">
        <v>119</v>
      </c>
      <c r="H39" s="23" t="s">
        <v>125</v>
      </c>
      <c r="I39" s="24" t="s">
        <v>118</v>
      </c>
      <c r="J39" s="23" t="s">
        <v>138</v>
      </c>
      <c r="K39" s="24" t="s">
        <v>119</v>
      </c>
      <c r="L39" s="8">
        <v>24.25</v>
      </c>
      <c r="M39" s="8">
        <v>10.125</v>
      </c>
      <c r="N39" s="8">
        <v>8.875</v>
      </c>
      <c r="O39" s="8">
        <v>3.25</v>
      </c>
      <c r="P39" s="8">
        <v>5.75</v>
      </c>
      <c r="Q39" s="8">
        <v>5.5</v>
      </c>
      <c r="R39" s="8">
        <v>2</v>
      </c>
      <c r="S39" s="9">
        <f t="shared" si="0"/>
        <v>59.75</v>
      </c>
      <c r="T39" s="30"/>
      <c r="U39" s="25"/>
      <c r="V39" s="26" t="s">
        <v>118</v>
      </c>
      <c r="W39" s="25"/>
      <c r="X39" s="26" t="s">
        <v>119</v>
      </c>
      <c r="Y39" s="25"/>
      <c r="Z39" s="14">
        <v>0.52</v>
      </c>
      <c r="AA39" s="25"/>
      <c r="AB39" s="27">
        <v>43585</v>
      </c>
      <c r="AC39" s="25"/>
      <c r="AD39" s="28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</row>
    <row r="40" spans="1:96" s="6" customFormat="1" ht="12.75" customHeight="1" x14ac:dyDescent="0.25">
      <c r="A40" s="12" t="s">
        <v>72</v>
      </c>
      <c r="B40" s="12" t="s">
        <v>94</v>
      </c>
      <c r="C40" s="12" t="s">
        <v>117</v>
      </c>
      <c r="D40" s="13">
        <v>586414</v>
      </c>
      <c r="E40" s="13">
        <v>327773</v>
      </c>
      <c r="F40" s="23" t="s">
        <v>124</v>
      </c>
      <c r="G40" s="24" t="s">
        <v>118</v>
      </c>
      <c r="H40" s="23" t="s">
        <v>141</v>
      </c>
      <c r="I40" s="24" t="s">
        <v>141</v>
      </c>
      <c r="J40" s="23" t="s">
        <v>139</v>
      </c>
      <c r="K40" s="24" t="s">
        <v>118</v>
      </c>
      <c r="L40" s="8">
        <v>18.375</v>
      </c>
      <c r="M40" s="8">
        <v>9.5</v>
      </c>
      <c r="N40" s="8">
        <v>6.5</v>
      </c>
      <c r="O40" s="8">
        <v>2.875</v>
      </c>
      <c r="P40" s="8">
        <v>5.125</v>
      </c>
      <c r="Q40" s="8">
        <v>4.5</v>
      </c>
      <c r="R40" s="8">
        <v>2</v>
      </c>
      <c r="S40" s="9">
        <f t="shared" si="0"/>
        <v>48.875</v>
      </c>
      <c r="T40" s="30"/>
      <c r="U40" s="25"/>
      <c r="V40" s="26" t="s">
        <v>118</v>
      </c>
      <c r="W40" s="25"/>
      <c r="X40" s="26" t="s">
        <v>119</v>
      </c>
      <c r="Y40" s="25"/>
      <c r="Z40" s="14">
        <v>0.9</v>
      </c>
      <c r="AA40" s="25"/>
      <c r="AB40" s="27">
        <v>43448</v>
      </c>
      <c r="AC40" s="25"/>
      <c r="AD40" s="28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</row>
    <row r="41" spans="1:96" x14ac:dyDescent="0.3">
      <c r="D41" s="15">
        <f>SUM(D17:D40)</f>
        <v>104632620</v>
      </c>
      <c r="E41" s="15">
        <f>SUM(E17:E40)</f>
        <v>30427077</v>
      </c>
      <c r="F41" s="15"/>
      <c r="T41" s="31">
        <f>SUM(T17:T40)</f>
        <v>12000000</v>
      </c>
    </row>
    <row r="42" spans="1:96" x14ac:dyDescent="0.3">
      <c r="E42" s="15"/>
      <c r="F42" s="15"/>
      <c r="G42" s="15"/>
      <c r="H42" s="15"/>
      <c r="S42" s="2" t="s">
        <v>21</v>
      </c>
      <c r="T42" s="31">
        <f>12000000-T41</f>
        <v>0</v>
      </c>
    </row>
  </sheetData>
  <mergeCells count="29">
    <mergeCell ref="W14:W15"/>
    <mergeCell ref="X14:X15"/>
    <mergeCell ref="Y14:Y15"/>
    <mergeCell ref="A14:A16"/>
    <mergeCell ref="B14:B16"/>
    <mergeCell ref="C14:C16"/>
    <mergeCell ref="D14:D16"/>
    <mergeCell ref="E14:E16"/>
    <mergeCell ref="R14:R15"/>
    <mergeCell ref="S14:S15"/>
    <mergeCell ref="T14:T15"/>
    <mergeCell ref="U14:U15"/>
    <mergeCell ref="V14:V15"/>
    <mergeCell ref="D8:K8"/>
    <mergeCell ref="AA14:AA15"/>
    <mergeCell ref="AB14:AB15"/>
    <mergeCell ref="AC14:AC15"/>
    <mergeCell ref="AD14:AD15"/>
    <mergeCell ref="F14:G15"/>
    <mergeCell ref="H14:I15"/>
    <mergeCell ref="J14:K15"/>
    <mergeCell ref="D10:K10"/>
    <mergeCell ref="L14:L15"/>
    <mergeCell ref="M14:M15"/>
    <mergeCell ref="N14:N15"/>
    <mergeCell ref="Z14:Z15"/>
    <mergeCell ref="O14:O15"/>
    <mergeCell ref="P14:P15"/>
    <mergeCell ref="Q14:Q15"/>
  </mergeCells>
  <dataValidations count="4">
    <dataValidation type="decimal" operator="lessThanOrEqual" allowBlank="1" showInputMessage="1" showErrorMessage="1" error="max. 40" sqref="L17:L40" xr:uid="{00000000-0002-0000-0000-000000000000}">
      <formula1>40</formula1>
    </dataValidation>
    <dataValidation type="decimal" operator="lessThanOrEqual" allowBlank="1" showInputMessage="1" showErrorMessage="1" error="max. 15" sqref="M17:N40" xr:uid="{00000000-0002-0000-0000-000001000000}">
      <formula1>15</formula1>
    </dataValidation>
    <dataValidation type="decimal" operator="lessThanOrEqual" allowBlank="1" showInputMessage="1" showErrorMessage="1" error="max. 10" sqref="P17:Q40" xr:uid="{00000000-0002-0000-0000-000002000000}">
      <formula1>10</formula1>
    </dataValidation>
    <dataValidation type="decimal" operator="lessThanOrEqual" allowBlank="1" showInputMessage="1" showErrorMessage="1" error="max. 5" sqref="R17:R40 O17:O40" xr:uid="{00000000-0002-0000-0000-000003000000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3BD94-2538-4DFA-8633-0653C51D5158}">
  <dimension ref="A1:BQ41"/>
  <sheetViews>
    <sheetView zoomScale="60" zoomScaleNormal="6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21" style="2" customWidth="1"/>
    <col min="7" max="7" width="5.6640625" style="3" customWidth="1"/>
    <col min="8" max="8" width="19.88671875" style="3" customWidth="1"/>
    <col min="9" max="9" width="5.6640625" style="2" customWidth="1"/>
    <col min="10" max="10" width="21.554687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69" ht="38.25" customHeight="1" x14ac:dyDescent="0.3">
      <c r="A1" s="1" t="s">
        <v>40</v>
      </c>
    </row>
    <row r="2" spans="1:69" ht="14.4" x14ac:dyDescent="0.3">
      <c r="A2" s="4" t="s">
        <v>39</v>
      </c>
      <c r="D2" s="4" t="s">
        <v>26</v>
      </c>
    </row>
    <row r="3" spans="1:69" ht="14.4" x14ac:dyDescent="0.3">
      <c r="A3" s="4" t="s">
        <v>37</v>
      </c>
      <c r="D3" s="2" t="s">
        <v>43</v>
      </c>
    </row>
    <row r="4" spans="1:69" ht="14.4" x14ac:dyDescent="0.3">
      <c r="A4" s="4" t="s">
        <v>41</v>
      </c>
      <c r="D4" s="2" t="s">
        <v>44</v>
      </c>
    </row>
    <row r="5" spans="1:69" ht="12.6" x14ac:dyDescent="0.3">
      <c r="A5" s="4" t="s">
        <v>42</v>
      </c>
      <c r="D5" s="2" t="s">
        <v>45</v>
      </c>
    </row>
    <row r="6" spans="1:69" ht="14.4" x14ac:dyDescent="0.3">
      <c r="A6" s="16" t="s">
        <v>38</v>
      </c>
      <c r="D6" s="2" t="s">
        <v>46</v>
      </c>
    </row>
    <row r="7" spans="1:69" ht="12.6" x14ac:dyDescent="0.3">
      <c r="A7" s="4" t="s">
        <v>25</v>
      </c>
      <c r="D7" s="2" t="s">
        <v>47</v>
      </c>
    </row>
    <row r="8" spans="1:69" ht="12.6" customHeight="1" x14ac:dyDescent="0.3">
      <c r="D8" s="35"/>
      <c r="E8" s="35"/>
      <c r="F8" s="35"/>
      <c r="G8" s="35"/>
      <c r="H8" s="35"/>
      <c r="I8" s="35"/>
      <c r="J8" s="35"/>
      <c r="K8" s="35"/>
    </row>
    <row r="9" spans="1:69" ht="12.6" customHeight="1" x14ac:dyDescent="0.3">
      <c r="A9" s="4"/>
      <c r="D9" s="4" t="s">
        <v>27</v>
      </c>
      <c r="E9" s="18"/>
      <c r="F9" s="18"/>
      <c r="G9" s="18"/>
      <c r="H9" s="18"/>
      <c r="I9" s="18"/>
      <c r="J9" s="18"/>
      <c r="K9" s="18"/>
    </row>
    <row r="10" spans="1:69" ht="39" customHeight="1" x14ac:dyDescent="0.3">
      <c r="A10" s="4"/>
      <c r="D10" s="35" t="s">
        <v>48</v>
      </c>
      <c r="E10" s="35"/>
      <c r="F10" s="35"/>
      <c r="G10" s="35"/>
      <c r="H10" s="35"/>
      <c r="I10" s="35"/>
      <c r="J10" s="35"/>
      <c r="K10" s="35"/>
    </row>
    <row r="11" spans="1:69" ht="12.6" customHeight="1" x14ac:dyDescent="0.3">
      <c r="A11" s="4"/>
    </row>
    <row r="12" spans="1:69" ht="26.4" customHeight="1" x14ac:dyDescent="0.3">
      <c r="A12" s="39" t="s">
        <v>0</v>
      </c>
      <c r="B12" s="39" t="s">
        <v>1</v>
      </c>
      <c r="C12" s="39" t="s">
        <v>20</v>
      </c>
      <c r="D12" s="39" t="s">
        <v>13</v>
      </c>
      <c r="E12" s="42" t="s">
        <v>2</v>
      </c>
      <c r="F12" s="39" t="s">
        <v>34</v>
      </c>
      <c r="G12" s="39"/>
      <c r="H12" s="39" t="s">
        <v>35</v>
      </c>
      <c r="I12" s="39"/>
      <c r="J12" s="39" t="s">
        <v>36</v>
      </c>
      <c r="K12" s="39"/>
      <c r="L12" s="39" t="s">
        <v>16</v>
      </c>
      <c r="M12" s="39" t="s">
        <v>14</v>
      </c>
      <c r="N12" s="39" t="s">
        <v>17</v>
      </c>
      <c r="O12" s="39" t="s">
        <v>31</v>
      </c>
      <c r="P12" s="39" t="s">
        <v>32</v>
      </c>
      <c r="Q12" s="39" t="s">
        <v>33</v>
      </c>
      <c r="R12" s="39" t="s">
        <v>3</v>
      </c>
      <c r="S12" s="39" t="s">
        <v>4</v>
      </c>
    </row>
    <row r="13" spans="1:69" ht="59.4" customHeight="1" x14ac:dyDescent="0.3">
      <c r="A13" s="40"/>
      <c r="B13" s="40"/>
      <c r="C13" s="40"/>
      <c r="D13" s="40"/>
      <c r="E13" s="43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</row>
    <row r="14" spans="1:69" ht="28.95" customHeight="1" x14ac:dyDescent="0.3">
      <c r="A14" s="41"/>
      <c r="B14" s="41"/>
      <c r="C14" s="41"/>
      <c r="D14" s="41"/>
      <c r="E14" s="44"/>
      <c r="F14" s="5" t="s">
        <v>28</v>
      </c>
      <c r="G14" s="17" t="s">
        <v>29</v>
      </c>
      <c r="H14" s="17" t="s">
        <v>28</v>
      </c>
      <c r="I14" s="17" t="s">
        <v>29</v>
      </c>
      <c r="J14" s="17" t="s">
        <v>28</v>
      </c>
      <c r="K14" s="17" t="s">
        <v>29</v>
      </c>
      <c r="L14" s="17" t="s">
        <v>30</v>
      </c>
      <c r="M14" s="17" t="s">
        <v>22</v>
      </c>
      <c r="N14" s="17" t="s">
        <v>22</v>
      </c>
      <c r="O14" s="17" t="s">
        <v>23</v>
      </c>
      <c r="P14" s="17" t="s">
        <v>24</v>
      </c>
      <c r="Q14" s="17" t="s">
        <v>24</v>
      </c>
      <c r="R14" s="17" t="s">
        <v>23</v>
      </c>
      <c r="S14" s="17"/>
    </row>
    <row r="15" spans="1:69" s="6" customFormat="1" ht="12.75" customHeight="1" x14ac:dyDescent="0.25">
      <c r="A15" s="12" t="s">
        <v>49</v>
      </c>
      <c r="B15" s="12" t="s">
        <v>73</v>
      </c>
      <c r="C15" s="12" t="s">
        <v>95</v>
      </c>
      <c r="D15" s="13">
        <v>3686760</v>
      </c>
      <c r="E15" s="13">
        <v>2000000</v>
      </c>
      <c r="F15" s="19" t="s">
        <v>120</v>
      </c>
      <c r="G15" s="20" t="s">
        <v>118</v>
      </c>
      <c r="H15" s="19" t="s">
        <v>121</v>
      </c>
      <c r="I15" s="20" t="s">
        <v>118</v>
      </c>
      <c r="J15" s="19" t="s">
        <v>122</v>
      </c>
      <c r="K15" s="21" t="s">
        <v>118</v>
      </c>
      <c r="L15" s="9">
        <v>31</v>
      </c>
      <c r="M15" s="9">
        <v>12</v>
      </c>
      <c r="N15" s="9">
        <v>12</v>
      </c>
      <c r="O15" s="9">
        <v>5</v>
      </c>
      <c r="P15" s="9">
        <v>9</v>
      </c>
      <c r="Q15" s="9">
        <v>8</v>
      </c>
      <c r="R15" s="9">
        <v>4</v>
      </c>
      <c r="S15" s="9">
        <f>SUM(L15:R15)</f>
        <v>81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</row>
    <row r="16" spans="1:69" s="6" customFormat="1" ht="12.75" customHeight="1" x14ac:dyDescent="0.25">
      <c r="A16" s="12" t="s">
        <v>50</v>
      </c>
      <c r="B16" s="12" t="s">
        <v>74</v>
      </c>
      <c r="C16" s="12" t="s">
        <v>96</v>
      </c>
      <c r="D16" s="13">
        <v>5459648</v>
      </c>
      <c r="E16" s="13">
        <v>1500000</v>
      </c>
      <c r="F16" s="19" t="s">
        <v>123</v>
      </c>
      <c r="G16" s="20" t="s">
        <v>118</v>
      </c>
      <c r="H16" s="19" t="s">
        <v>124</v>
      </c>
      <c r="I16" s="20" t="s">
        <v>118</v>
      </c>
      <c r="J16" s="19" t="s">
        <v>141</v>
      </c>
      <c r="K16" s="20" t="s">
        <v>141</v>
      </c>
      <c r="L16" s="9">
        <v>26</v>
      </c>
      <c r="M16" s="9">
        <v>12</v>
      </c>
      <c r="N16" s="9">
        <v>12</v>
      </c>
      <c r="O16" s="9">
        <v>4</v>
      </c>
      <c r="P16" s="9">
        <v>8</v>
      </c>
      <c r="Q16" s="9">
        <v>8</v>
      </c>
      <c r="R16" s="9">
        <v>5</v>
      </c>
      <c r="S16" s="9">
        <f t="shared" ref="S16:S39" si="0">SUM(L16:R16)</f>
        <v>75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</row>
    <row r="17" spans="1:69" s="6" customFormat="1" ht="12.75" customHeight="1" x14ac:dyDescent="0.25">
      <c r="A17" s="12" t="s">
        <v>51</v>
      </c>
      <c r="B17" s="12" t="s">
        <v>75</v>
      </c>
      <c r="C17" s="12" t="s">
        <v>97</v>
      </c>
      <c r="D17" s="13">
        <v>1868500</v>
      </c>
      <c r="E17" s="13">
        <v>400000</v>
      </c>
      <c r="F17" s="19" t="s">
        <v>125</v>
      </c>
      <c r="G17" s="20" t="s">
        <v>119</v>
      </c>
      <c r="H17" s="19" t="s">
        <v>126</v>
      </c>
      <c r="I17" s="20" t="s">
        <v>119</v>
      </c>
      <c r="J17" s="19" t="s">
        <v>127</v>
      </c>
      <c r="K17" s="21" t="s">
        <v>118</v>
      </c>
      <c r="L17" s="9">
        <v>5</v>
      </c>
      <c r="M17" s="9">
        <v>9</v>
      </c>
      <c r="N17" s="9">
        <v>5</v>
      </c>
      <c r="O17" s="9">
        <v>4</v>
      </c>
      <c r="P17" s="9">
        <v>8</v>
      </c>
      <c r="Q17" s="9">
        <v>8</v>
      </c>
      <c r="R17" s="9">
        <v>4</v>
      </c>
      <c r="S17" s="9">
        <f t="shared" si="0"/>
        <v>43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</row>
    <row r="18" spans="1:69" s="6" customFormat="1" ht="12.75" customHeight="1" x14ac:dyDescent="0.25">
      <c r="A18" s="12" t="s">
        <v>52</v>
      </c>
      <c r="B18" s="12" t="s">
        <v>76</v>
      </c>
      <c r="C18" s="12" t="s">
        <v>98</v>
      </c>
      <c r="D18" s="13">
        <v>7775548</v>
      </c>
      <c r="E18" s="13">
        <v>1200000</v>
      </c>
      <c r="F18" s="19" t="s">
        <v>121</v>
      </c>
      <c r="G18" s="20" t="s">
        <v>118</v>
      </c>
      <c r="H18" s="19" t="s">
        <v>123</v>
      </c>
      <c r="I18" s="20" t="s">
        <v>118</v>
      </c>
      <c r="J18" s="19" t="s">
        <v>128</v>
      </c>
      <c r="K18" s="20" t="s">
        <v>118</v>
      </c>
      <c r="L18" s="9">
        <v>28</v>
      </c>
      <c r="M18" s="9">
        <v>12</v>
      </c>
      <c r="N18" s="9">
        <v>10</v>
      </c>
      <c r="O18" s="9">
        <v>5</v>
      </c>
      <c r="P18" s="9">
        <v>9</v>
      </c>
      <c r="Q18" s="9">
        <v>10</v>
      </c>
      <c r="R18" s="9">
        <v>4</v>
      </c>
      <c r="S18" s="9">
        <f t="shared" si="0"/>
        <v>78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</row>
    <row r="19" spans="1:69" s="6" customFormat="1" ht="12.75" customHeight="1" x14ac:dyDescent="0.25">
      <c r="A19" s="12" t="s">
        <v>53</v>
      </c>
      <c r="B19" s="12" t="s">
        <v>76</v>
      </c>
      <c r="C19" s="12" t="s">
        <v>99</v>
      </c>
      <c r="D19" s="13">
        <v>6448300</v>
      </c>
      <c r="E19" s="13">
        <v>1400000</v>
      </c>
      <c r="F19" s="19" t="s">
        <v>141</v>
      </c>
      <c r="G19" s="21" t="s">
        <v>141</v>
      </c>
      <c r="H19" s="19" t="s">
        <v>129</v>
      </c>
      <c r="I19" s="20" t="s">
        <v>118</v>
      </c>
      <c r="J19" s="19" t="s">
        <v>130</v>
      </c>
      <c r="K19" s="20" t="s">
        <v>118</v>
      </c>
      <c r="L19" s="9">
        <v>31</v>
      </c>
      <c r="M19" s="9">
        <v>12</v>
      </c>
      <c r="N19" s="9">
        <v>12</v>
      </c>
      <c r="O19" s="9">
        <v>5</v>
      </c>
      <c r="P19" s="9">
        <v>9</v>
      </c>
      <c r="Q19" s="9">
        <v>9</v>
      </c>
      <c r="R19" s="9">
        <v>4</v>
      </c>
      <c r="S19" s="9">
        <f t="shared" si="0"/>
        <v>82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</row>
    <row r="20" spans="1:69" s="6" customFormat="1" ht="12.75" customHeight="1" x14ac:dyDescent="0.25">
      <c r="A20" s="12" t="s">
        <v>54</v>
      </c>
      <c r="B20" s="12" t="s">
        <v>77</v>
      </c>
      <c r="C20" s="12" t="s">
        <v>100</v>
      </c>
      <c r="D20" s="13">
        <v>7314527</v>
      </c>
      <c r="E20" s="13">
        <v>3000000</v>
      </c>
      <c r="F20" s="19" t="s">
        <v>131</v>
      </c>
      <c r="G20" s="20" t="s">
        <v>118</v>
      </c>
      <c r="H20" s="19" t="s">
        <v>124</v>
      </c>
      <c r="I20" s="20" t="s">
        <v>118</v>
      </c>
      <c r="J20" s="19" t="s">
        <v>132</v>
      </c>
      <c r="K20" s="20" t="s">
        <v>118</v>
      </c>
      <c r="L20" s="9">
        <v>37</v>
      </c>
      <c r="M20" s="9">
        <v>13</v>
      </c>
      <c r="N20" s="9">
        <v>14</v>
      </c>
      <c r="O20" s="9">
        <v>5</v>
      </c>
      <c r="P20" s="9">
        <v>9</v>
      </c>
      <c r="Q20" s="9">
        <v>9</v>
      </c>
      <c r="R20" s="9">
        <v>4</v>
      </c>
      <c r="S20" s="9">
        <f t="shared" si="0"/>
        <v>91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</row>
    <row r="21" spans="1:69" s="6" customFormat="1" ht="12.75" customHeight="1" x14ac:dyDescent="0.25">
      <c r="A21" s="12" t="s">
        <v>55</v>
      </c>
      <c r="B21" s="12" t="s">
        <v>78</v>
      </c>
      <c r="C21" s="12" t="s">
        <v>101</v>
      </c>
      <c r="D21" s="13">
        <v>839070</v>
      </c>
      <c r="E21" s="13">
        <v>385000</v>
      </c>
      <c r="F21" s="19" t="s">
        <v>141</v>
      </c>
      <c r="G21" s="20" t="s">
        <v>141</v>
      </c>
      <c r="H21" s="19" t="s">
        <v>126</v>
      </c>
      <c r="I21" s="20" t="s">
        <v>118</v>
      </c>
      <c r="J21" s="19" t="s">
        <v>133</v>
      </c>
      <c r="K21" s="20" t="s">
        <v>118</v>
      </c>
      <c r="L21" s="9">
        <v>12</v>
      </c>
      <c r="M21" s="9">
        <v>10</v>
      </c>
      <c r="N21" s="9">
        <v>8</v>
      </c>
      <c r="O21" s="9">
        <v>5</v>
      </c>
      <c r="P21" s="9">
        <v>8</v>
      </c>
      <c r="Q21" s="9">
        <v>8</v>
      </c>
      <c r="R21" s="9">
        <v>4</v>
      </c>
      <c r="S21" s="9">
        <f t="shared" si="0"/>
        <v>55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</row>
    <row r="22" spans="1:69" s="6" customFormat="1" ht="12.75" customHeight="1" x14ac:dyDescent="0.25">
      <c r="A22" s="12" t="s">
        <v>56</v>
      </c>
      <c r="B22" s="12" t="s">
        <v>79</v>
      </c>
      <c r="C22" s="12" t="s">
        <v>102</v>
      </c>
      <c r="D22" s="13">
        <v>4944500</v>
      </c>
      <c r="E22" s="13">
        <v>950000</v>
      </c>
      <c r="F22" s="19" t="s">
        <v>124</v>
      </c>
      <c r="G22" s="20" t="s">
        <v>118</v>
      </c>
      <c r="H22" s="19" t="s">
        <v>134</v>
      </c>
      <c r="I22" s="20" t="s">
        <v>119</v>
      </c>
      <c r="J22" s="19" t="s">
        <v>142</v>
      </c>
      <c r="K22" s="20" t="s">
        <v>118</v>
      </c>
      <c r="L22" s="9">
        <v>10</v>
      </c>
      <c r="M22" s="9">
        <v>10</v>
      </c>
      <c r="N22" s="9">
        <v>7</v>
      </c>
      <c r="O22" s="9">
        <v>5</v>
      </c>
      <c r="P22" s="9">
        <v>8</v>
      </c>
      <c r="Q22" s="9">
        <v>8</v>
      </c>
      <c r="R22" s="9">
        <v>4</v>
      </c>
      <c r="S22" s="9">
        <f t="shared" si="0"/>
        <v>52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</row>
    <row r="23" spans="1:69" s="6" customFormat="1" ht="12.75" customHeight="1" x14ac:dyDescent="0.25">
      <c r="A23" s="12" t="s">
        <v>57</v>
      </c>
      <c r="B23" s="12" t="s">
        <v>80</v>
      </c>
      <c r="C23" s="12" t="s">
        <v>103</v>
      </c>
      <c r="D23" s="13">
        <v>2986200</v>
      </c>
      <c r="E23" s="13">
        <v>1250000</v>
      </c>
      <c r="F23" s="19" t="s">
        <v>141</v>
      </c>
      <c r="G23" s="20" t="s">
        <v>141</v>
      </c>
      <c r="H23" s="19" t="s">
        <v>125</v>
      </c>
      <c r="I23" s="20" t="s">
        <v>118</v>
      </c>
      <c r="J23" s="19" t="s">
        <v>136</v>
      </c>
      <c r="K23" s="20" t="s">
        <v>118</v>
      </c>
      <c r="L23" s="9">
        <v>33</v>
      </c>
      <c r="M23" s="9">
        <v>12</v>
      </c>
      <c r="N23" s="9">
        <v>12</v>
      </c>
      <c r="O23" s="9">
        <v>5</v>
      </c>
      <c r="P23" s="9">
        <v>9</v>
      </c>
      <c r="Q23" s="9">
        <v>8</v>
      </c>
      <c r="R23" s="9">
        <v>4</v>
      </c>
      <c r="S23" s="9">
        <f t="shared" si="0"/>
        <v>83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</row>
    <row r="24" spans="1:69" s="6" customFormat="1" ht="12.75" customHeight="1" x14ac:dyDescent="0.25">
      <c r="A24" s="12" t="s">
        <v>58</v>
      </c>
      <c r="B24" s="12" t="s">
        <v>81</v>
      </c>
      <c r="C24" s="12" t="s">
        <v>104</v>
      </c>
      <c r="D24" s="13">
        <v>7859000</v>
      </c>
      <c r="E24" s="13">
        <v>1500000</v>
      </c>
      <c r="F24" s="19" t="s">
        <v>141</v>
      </c>
      <c r="G24" s="20" t="s">
        <v>141</v>
      </c>
      <c r="H24" s="19" t="s">
        <v>141</v>
      </c>
      <c r="I24" s="20" t="s">
        <v>141</v>
      </c>
      <c r="J24" s="19" t="s">
        <v>137</v>
      </c>
      <c r="K24" s="20" t="s">
        <v>118</v>
      </c>
      <c r="L24" s="9">
        <v>33</v>
      </c>
      <c r="M24" s="9">
        <v>13</v>
      </c>
      <c r="N24" s="9">
        <v>14</v>
      </c>
      <c r="O24" s="9">
        <v>4</v>
      </c>
      <c r="P24" s="9">
        <v>7</v>
      </c>
      <c r="Q24" s="9">
        <v>9</v>
      </c>
      <c r="R24" s="9">
        <v>4</v>
      </c>
      <c r="S24" s="9">
        <f t="shared" si="0"/>
        <v>84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</row>
    <row r="25" spans="1:69" s="6" customFormat="1" ht="12.75" customHeight="1" x14ac:dyDescent="0.25">
      <c r="A25" s="12" t="s">
        <v>59</v>
      </c>
      <c r="B25" s="12" t="s">
        <v>82</v>
      </c>
      <c r="C25" s="12" t="s">
        <v>105</v>
      </c>
      <c r="D25" s="13">
        <v>12610900</v>
      </c>
      <c r="E25" s="13">
        <v>2850000</v>
      </c>
      <c r="F25" s="19" t="s">
        <v>135</v>
      </c>
      <c r="G25" s="20" t="s">
        <v>118</v>
      </c>
      <c r="H25" s="19" t="s">
        <v>141</v>
      </c>
      <c r="I25" s="20" t="s">
        <v>141</v>
      </c>
      <c r="J25" s="19" t="s">
        <v>138</v>
      </c>
      <c r="K25" s="21" t="s">
        <v>118</v>
      </c>
      <c r="L25" s="9">
        <v>26</v>
      </c>
      <c r="M25" s="9">
        <v>13</v>
      </c>
      <c r="N25" s="9">
        <v>10</v>
      </c>
      <c r="O25" s="9">
        <v>5</v>
      </c>
      <c r="P25" s="9">
        <v>7</v>
      </c>
      <c r="Q25" s="9">
        <v>9</v>
      </c>
      <c r="R25" s="9">
        <v>4</v>
      </c>
      <c r="S25" s="9">
        <f t="shared" si="0"/>
        <v>74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</row>
    <row r="26" spans="1:69" s="6" customFormat="1" ht="12.75" customHeight="1" x14ac:dyDescent="0.25">
      <c r="A26" s="12" t="s">
        <v>60</v>
      </c>
      <c r="B26" s="12" t="s">
        <v>82</v>
      </c>
      <c r="C26" s="12" t="s">
        <v>106</v>
      </c>
      <c r="D26" s="13">
        <v>6395500</v>
      </c>
      <c r="E26" s="13">
        <v>2000000</v>
      </c>
      <c r="F26" s="19" t="s">
        <v>141</v>
      </c>
      <c r="G26" s="20" t="s">
        <v>141</v>
      </c>
      <c r="H26" s="19" t="s">
        <v>120</v>
      </c>
      <c r="I26" s="20" t="s">
        <v>118</v>
      </c>
      <c r="J26" s="19" t="s">
        <v>139</v>
      </c>
      <c r="K26" s="20" t="s">
        <v>118</v>
      </c>
      <c r="L26" s="9">
        <v>38</v>
      </c>
      <c r="M26" s="9">
        <v>13</v>
      </c>
      <c r="N26" s="9">
        <v>14</v>
      </c>
      <c r="O26" s="9">
        <v>5</v>
      </c>
      <c r="P26" s="9">
        <v>9</v>
      </c>
      <c r="Q26" s="9">
        <v>10</v>
      </c>
      <c r="R26" s="9">
        <v>4</v>
      </c>
      <c r="S26" s="9">
        <f t="shared" si="0"/>
        <v>93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</row>
    <row r="27" spans="1:69" s="6" customFormat="1" ht="12.75" customHeight="1" x14ac:dyDescent="0.25">
      <c r="A27" s="12" t="s">
        <v>61</v>
      </c>
      <c r="B27" s="12" t="s">
        <v>83</v>
      </c>
      <c r="C27" s="12" t="s">
        <v>107</v>
      </c>
      <c r="D27" s="13">
        <v>3320000</v>
      </c>
      <c r="E27" s="13">
        <v>950000</v>
      </c>
      <c r="F27" s="19" t="s">
        <v>126</v>
      </c>
      <c r="G27" s="20" t="s">
        <v>118</v>
      </c>
      <c r="H27" s="19" t="s">
        <v>141</v>
      </c>
      <c r="I27" s="20" t="s">
        <v>141</v>
      </c>
      <c r="J27" s="19" t="s">
        <v>122</v>
      </c>
      <c r="K27" s="21" t="s">
        <v>119</v>
      </c>
      <c r="L27" s="9">
        <v>23</v>
      </c>
      <c r="M27" s="9">
        <v>11</v>
      </c>
      <c r="N27" s="9">
        <v>11</v>
      </c>
      <c r="O27" s="9">
        <v>5</v>
      </c>
      <c r="P27" s="9">
        <v>8</v>
      </c>
      <c r="Q27" s="9">
        <v>9</v>
      </c>
      <c r="R27" s="9">
        <v>3</v>
      </c>
      <c r="S27" s="9">
        <f t="shared" si="0"/>
        <v>70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</row>
    <row r="28" spans="1:69" s="6" customFormat="1" ht="12.75" customHeight="1" x14ac:dyDescent="0.25">
      <c r="A28" s="12" t="s">
        <v>62</v>
      </c>
      <c r="B28" s="12" t="s">
        <v>84</v>
      </c>
      <c r="C28" s="12" t="s">
        <v>108</v>
      </c>
      <c r="D28" s="13">
        <v>2225000</v>
      </c>
      <c r="E28" s="13">
        <v>650000</v>
      </c>
      <c r="F28" s="19" t="s">
        <v>129</v>
      </c>
      <c r="G28" s="21" t="s">
        <v>118</v>
      </c>
      <c r="H28" s="19" t="s">
        <v>141</v>
      </c>
      <c r="I28" s="20" t="s">
        <v>141</v>
      </c>
      <c r="J28" s="19" t="s">
        <v>140</v>
      </c>
      <c r="K28" s="20" t="s">
        <v>118</v>
      </c>
      <c r="L28" s="9">
        <v>35</v>
      </c>
      <c r="M28" s="9">
        <v>10</v>
      </c>
      <c r="N28" s="9">
        <v>12</v>
      </c>
      <c r="O28" s="9">
        <v>5</v>
      </c>
      <c r="P28" s="9">
        <v>9</v>
      </c>
      <c r="Q28" s="9">
        <v>10</v>
      </c>
      <c r="R28" s="9">
        <v>4</v>
      </c>
      <c r="S28" s="9">
        <f t="shared" si="0"/>
        <v>85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</row>
    <row r="29" spans="1:69" s="6" customFormat="1" ht="12.75" customHeight="1" x14ac:dyDescent="0.25">
      <c r="A29" s="12" t="s">
        <v>63</v>
      </c>
      <c r="B29" s="12" t="s">
        <v>85</v>
      </c>
      <c r="C29" s="12" t="s">
        <v>109</v>
      </c>
      <c r="D29" s="13">
        <v>3167400</v>
      </c>
      <c r="E29" s="13">
        <v>1000000</v>
      </c>
      <c r="F29" s="19" t="s">
        <v>141</v>
      </c>
      <c r="G29" s="20" t="s">
        <v>141</v>
      </c>
      <c r="H29" s="19" t="s">
        <v>141</v>
      </c>
      <c r="I29" s="20" t="s">
        <v>141</v>
      </c>
      <c r="J29" s="19" t="s">
        <v>141</v>
      </c>
      <c r="K29" s="20" t="s">
        <v>141</v>
      </c>
      <c r="L29" s="9">
        <v>25</v>
      </c>
      <c r="M29" s="9">
        <v>12</v>
      </c>
      <c r="N29" s="9">
        <v>10</v>
      </c>
      <c r="O29" s="9">
        <v>4</v>
      </c>
      <c r="P29" s="9">
        <v>9</v>
      </c>
      <c r="Q29" s="9">
        <v>8</v>
      </c>
      <c r="R29" s="9">
        <v>4</v>
      </c>
      <c r="S29" s="9">
        <f t="shared" si="0"/>
        <v>72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</row>
    <row r="30" spans="1:69" s="6" customFormat="1" ht="12.75" customHeight="1" x14ac:dyDescent="0.25">
      <c r="A30" s="12" t="s">
        <v>64</v>
      </c>
      <c r="B30" s="12" t="s">
        <v>86</v>
      </c>
      <c r="C30" s="12" t="s">
        <v>110</v>
      </c>
      <c r="D30" s="13">
        <v>1686000</v>
      </c>
      <c r="E30" s="13">
        <v>894000</v>
      </c>
      <c r="F30" s="19" t="s">
        <v>141</v>
      </c>
      <c r="G30" s="20" t="s">
        <v>141</v>
      </c>
      <c r="H30" s="19" t="s">
        <v>121</v>
      </c>
      <c r="I30" s="21" t="s">
        <v>119</v>
      </c>
      <c r="J30" s="19" t="s">
        <v>127</v>
      </c>
      <c r="K30" s="20" t="s">
        <v>118</v>
      </c>
      <c r="L30" s="9">
        <v>29</v>
      </c>
      <c r="M30" s="9">
        <v>12</v>
      </c>
      <c r="N30" s="9">
        <v>13</v>
      </c>
      <c r="O30" s="9">
        <v>4</v>
      </c>
      <c r="P30" s="9">
        <v>8</v>
      </c>
      <c r="Q30" s="9">
        <v>9</v>
      </c>
      <c r="R30" s="9">
        <v>3</v>
      </c>
      <c r="S30" s="9">
        <f t="shared" si="0"/>
        <v>78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</row>
    <row r="31" spans="1:69" s="6" customFormat="1" ht="12.75" customHeight="1" x14ac:dyDescent="0.25">
      <c r="A31" s="12" t="s">
        <v>65</v>
      </c>
      <c r="B31" s="12" t="s">
        <v>87</v>
      </c>
      <c r="C31" s="12" t="s">
        <v>111</v>
      </c>
      <c r="D31" s="13">
        <v>4400000</v>
      </c>
      <c r="E31" s="13">
        <v>1500000</v>
      </c>
      <c r="F31" s="19" t="s">
        <v>120</v>
      </c>
      <c r="G31" s="20" t="s">
        <v>118</v>
      </c>
      <c r="H31" s="19" t="s">
        <v>124</v>
      </c>
      <c r="I31" s="20" t="s">
        <v>118</v>
      </c>
      <c r="J31" s="19" t="s">
        <v>128</v>
      </c>
      <c r="K31" s="20" t="s">
        <v>118</v>
      </c>
      <c r="L31" s="9">
        <v>24</v>
      </c>
      <c r="M31" s="9">
        <v>12</v>
      </c>
      <c r="N31" s="9">
        <v>12</v>
      </c>
      <c r="O31" s="9">
        <v>3</v>
      </c>
      <c r="P31" s="9">
        <v>8</v>
      </c>
      <c r="Q31" s="9">
        <v>8</v>
      </c>
      <c r="R31" s="9">
        <v>4</v>
      </c>
      <c r="S31" s="9">
        <f t="shared" si="0"/>
        <v>71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</row>
    <row r="32" spans="1:69" s="6" customFormat="1" ht="12.75" customHeight="1" x14ac:dyDescent="0.25">
      <c r="A32" s="12" t="s">
        <v>66</v>
      </c>
      <c r="B32" s="12" t="s">
        <v>88</v>
      </c>
      <c r="C32" s="12" t="s">
        <v>112</v>
      </c>
      <c r="D32" s="13">
        <v>1768300</v>
      </c>
      <c r="E32" s="13">
        <v>800000</v>
      </c>
      <c r="F32" s="19" t="s">
        <v>129</v>
      </c>
      <c r="G32" s="20" t="s">
        <v>118</v>
      </c>
      <c r="H32" s="19" t="s">
        <v>141</v>
      </c>
      <c r="I32" s="20" t="s">
        <v>141</v>
      </c>
      <c r="J32" s="19" t="s">
        <v>130</v>
      </c>
      <c r="K32" s="20" t="s">
        <v>118</v>
      </c>
      <c r="L32" s="9">
        <v>18</v>
      </c>
      <c r="M32" s="9">
        <v>10</v>
      </c>
      <c r="N32" s="9">
        <v>9</v>
      </c>
      <c r="O32" s="9">
        <v>5</v>
      </c>
      <c r="P32" s="9">
        <v>7</v>
      </c>
      <c r="Q32" s="9">
        <v>8</v>
      </c>
      <c r="R32" s="9">
        <v>5</v>
      </c>
      <c r="S32" s="9">
        <f t="shared" si="0"/>
        <v>62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</row>
    <row r="33" spans="1:69" s="6" customFormat="1" ht="12.75" customHeight="1" x14ac:dyDescent="0.25">
      <c r="A33" s="12" t="s">
        <v>67</v>
      </c>
      <c r="B33" s="12" t="s">
        <v>89</v>
      </c>
      <c r="C33" s="12" t="s">
        <v>113</v>
      </c>
      <c r="D33" s="13">
        <v>1517538</v>
      </c>
      <c r="E33" s="13">
        <v>1080304</v>
      </c>
      <c r="F33" s="19" t="s">
        <v>125</v>
      </c>
      <c r="G33" s="20" t="s">
        <v>118</v>
      </c>
      <c r="H33" s="19" t="s">
        <v>141</v>
      </c>
      <c r="I33" s="20" t="s">
        <v>141</v>
      </c>
      <c r="J33" s="19" t="s">
        <v>132</v>
      </c>
      <c r="K33" s="20" t="s">
        <v>118</v>
      </c>
      <c r="L33" s="9">
        <v>33</v>
      </c>
      <c r="M33" s="9">
        <v>11</v>
      </c>
      <c r="N33" s="9">
        <v>12</v>
      </c>
      <c r="O33" s="9">
        <v>2</v>
      </c>
      <c r="P33" s="9">
        <v>6</v>
      </c>
      <c r="Q33" s="9">
        <v>7</v>
      </c>
      <c r="R33" s="9">
        <v>3</v>
      </c>
      <c r="S33" s="9">
        <f t="shared" si="0"/>
        <v>74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</row>
    <row r="34" spans="1:69" s="6" customFormat="1" ht="12.75" customHeight="1" x14ac:dyDescent="0.25">
      <c r="A34" s="12" t="s">
        <v>68</v>
      </c>
      <c r="B34" s="12" t="s">
        <v>90</v>
      </c>
      <c r="C34" s="12" t="s">
        <v>152</v>
      </c>
      <c r="D34" s="13">
        <v>7983801</v>
      </c>
      <c r="E34" s="13">
        <v>2000000</v>
      </c>
      <c r="F34" s="19" t="s">
        <v>121</v>
      </c>
      <c r="G34" s="20" t="s">
        <v>118</v>
      </c>
      <c r="H34" s="19" t="s">
        <v>129</v>
      </c>
      <c r="I34" s="20" t="s">
        <v>118</v>
      </c>
      <c r="J34" s="19" t="s">
        <v>133</v>
      </c>
      <c r="K34" s="20" t="s">
        <v>118</v>
      </c>
      <c r="L34" s="9">
        <v>33</v>
      </c>
      <c r="M34" s="9">
        <v>12</v>
      </c>
      <c r="N34" s="9">
        <v>12</v>
      </c>
      <c r="O34" s="9">
        <v>5</v>
      </c>
      <c r="P34" s="9">
        <v>9</v>
      </c>
      <c r="Q34" s="9">
        <v>10</v>
      </c>
      <c r="R34" s="9">
        <v>5</v>
      </c>
      <c r="S34" s="9">
        <f t="shared" si="0"/>
        <v>86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</row>
    <row r="35" spans="1:69" s="6" customFormat="1" ht="12.75" customHeight="1" x14ac:dyDescent="0.25">
      <c r="A35" s="12" t="s">
        <v>69</v>
      </c>
      <c r="B35" s="12" t="s">
        <v>91</v>
      </c>
      <c r="C35" s="12" t="s">
        <v>114</v>
      </c>
      <c r="D35" s="13">
        <v>3815988</v>
      </c>
      <c r="E35" s="13">
        <v>1300000</v>
      </c>
      <c r="F35" s="19" t="s">
        <v>141</v>
      </c>
      <c r="G35" s="20" t="s">
        <v>141</v>
      </c>
      <c r="H35" s="19" t="s">
        <v>141</v>
      </c>
      <c r="I35" s="20" t="s">
        <v>141</v>
      </c>
      <c r="J35" s="19" t="s">
        <v>141</v>
      </c>
      <c r="K35" s="20" t="s">
        <v>141</v>
      </c>
      <c r="L35" s="9">
        <v>15</v>
      </c>
      <c r="M35" s="9">
        <v>10</v>
      </c>
      <c r="N35" s="9">
        <v>8</v>
      </c>
      <c r="O35" s="9">
        <v>4</v>
      </c>
      <c r="P35" s="9">
        <v>8</v>
      </c>
      <c r="Q35" s="9">
        <v>7</v>
      </c>
      <c r="R35" s="9">
        <v>2</v>
      </c>
      <c r="S35" s="9">
        <f t="shared" si="0"/>
        <v>54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</row>
    <row r="36" spans="1:69" s="6" customFormat="1" ht="12.75" customHeight="1" x14ac:dyDescent="0.25">
      <c r="A36" s="12" t="s">
        <v>70</v>
      </c>
      <c r="B36" s="12" t="s">
        <v>92</v>
      </c>
      <c r="C36" s="12" t="s">
        <v>115</v>
      </c>
      <c r="D36" s="13">
        <v>4535125</v>
      </c>
      <c r="E36" s="13">
        <v>1190000</v>
      </c>
      <c r="F36" s="19" t="s">
        <v>131</v>
      </c>
      <c r="G36" s="20" t="s">
        <v>119</v>
      </c>
      <c r="H36" s="19" t="s">
        <v>126</v>
      </c>
      <c r="I36" s="20" t="s">
        <v>119</v>
      </c>
      <c r="J36" s="19" t="s">
        <v>137</v>
      </c>
      <c r="K36" s="20" t="s">
        <v>118</v>
      </c>
      <c r="L36" s="9">
        <v>17</v>
      </c>
      <c r="M36" s="9">
        <v>11</v>
      </c>
      <c r="N36" s="9">
        <v>10</v>
      </c>
      <c r="O36" s="9">
        <v>4</v>
      </c>
      <c r="P36" s="9">
        <v>7</v>
      </c>
      <c r="Q36" s="9">
        <v>7</v>
      </c>
      <c r="R36" s="9">
        <v>4</v>
      </c>
      <c r="S36" s="9">
        <f t="shared" si="0"/>
        <v>60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</row>
    <row r="37" spans="1:69" s="6" customFormat="1" ht="12.75" customHeight="1" x14ac:dyDescent="0.25">
      <c r="A37" s="12" t="s">
        <v>71</v>
      </c>
      <c r="B37" s="12" t="s">
        <v>93</v>
      </c>
      <c r="C37" s="12" t="s">
        <v>116</v>
      </c>
      <c r="D37" s="13">
        <v>1438601</v>
      </c>
      <c r="E37" s="13">
        <v>300000</v>
      </c>
      <c r="F37" s="19" t="s">
        <v>134</v>
      </c>
      <c r="G37" s="20" t="s">
        <v>119</v>
      </c>
      <c r="H37" s="19" t="s">
        <v>125</v>
      </c>
      <c r="I37" s="20" t="s">
        <v>118</v>
      </c>
      <c r="J37" s="19" t="s">
        <v>138</v>
      </c>
      <c r="K37" s="21" t="s">
        <v>119</v>
      </c>
      <c r="L37" s="9">
        <v>17</v>
      </c>
      <c r="M37" s="9">
        <v>10</v>
      </c>
      <c r="N37" s="9">
        <v>9</v>
      </c>
      <c r="O37" s="9">
        <v>3</v>
      </c>
      <c r="P37" s="9">
        <v>6</v>
      </c>
      <c r="Q37" s="9">
        <v>7</v>
      </c>
      <c r="R37" s="9">
        <v>2</v>
      </c>
      <c r="S37" s="9">
        <f t="shared" si="0"/>
        <v>54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</row>
    <row r="38" spans="1:69" s="6" customFormat="1" ht="12.75" customHeight="1" x14ac:dyDescent="0.25">
      <c r="A38" s="12" t="s">
        <v>72</v>
      </c>
      <c r="B38" s="12" t="s">
        <v>94</v>
      </c>
      <c r="C38" s="12" t="s">
        <v>117</v>
      </c>
      <c r="D38" s="13">
        <v>586414</v>
      </c>
      <c r="E38" s="13">
        <v>327773</v>
      </c>
      <c r="F38" s="19" t="s">
        <v>124</v>
      </c>
      <c r="G38" s="22" t="s">
        <v>118</v>
      </c>
      <c r="H38" s="19" t="s">
        <v>141</v>
      </c>
      <c r="I38" s="22" t="s">
        <v>141</v>
      </c>
      <c r="J38" s="19" t="s">
        <v>139</v>
      </c>
      <c r="K38" s="20" t="s">
        <v>118</v>
      </c>
      <c r="L38" s="9">
        <v>12</v>
      </c>
      <c r="M38" s="9">
        <v>10</v>
      </c>
      <c r="N38" s="9">
        <v>7</v>
      </c>
      <c r="O38" s="9">
        <v>4</v>
      </c>
      <c r="P38" s="9">
        <v>6</v>
      </c>
      <c r="Q38" s="9">
        <v>5</v>
      </c>
      <c r="R38" s="9">
        <v>2</v>
      </c>
      <c r="S38" s="9">
        <f t="shared" si="0"/>
        <v>46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</row>
    <row r="39" spans="1:69" s="6" customFormat="1" ht="12.75" customHeight="1" x14ac:dyDescent="0.2">
      <c r="A39" s="7"/>
      <c r="B39" s="11"/>
      <c r="C39" s="11"/>
      <c r="D39" s="13"/>
      <c r="E39" s="13"/>
      <c r="F39" s="13"/>
      <c r="G39" s="10"/>
      <c r="H39" s="10"/>
      <c r="I39" s="10"/>
      <c r="J39" s="10"/>
      <c r="K39" s="10"/>
      <c r="L39" s="8"/>
      <c r="M39" s="8"/>
      <c r="N39" s="8"/>
      <c r="O39" s="8"/>
      <c r="P39" s="8"/>
      <c r="Q39" s="8"/>
      <c r="R39" s="8"/>
      <c r="S39" s="9">
        <f t="shared" si="0"/>
        <v>0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</row>
    <row r="40" spans="1:69" x14ac:dyDescent="0.3">
      <c r="D40" s="15">
        <f>SUM(D15:D39)</f>
        <v>104632620</v>
      </c>
      <c r="E40" s="15">
        <f>SUM(E15:E39)</f>
        <v>30427077</v>
      </c>
      <c r="F40" s="15"/>
    </row>
    <row r="41" spans="1:69" x14ac:dyDescent="0.3">
      <c r="E41" s="15"/>
      <c r="F41" s="15"/>
      <c r="G41" s="15"/>
      <c r="H41" s="15"/>
    </row>
  </sheetData>
  <mergeCells count="18">
    <mergeCell ref="R12:R13"/>
    <mergeCell ref="S12:S13"/>
    <mergeCell ref="L12:L13"/>
    <mergeCell ref="M12:M13"/>
    <mergeCell ref="N12:N13"/>
    <mergeCell ref="O12:O13"/>
    <mergeCell ref="P12:P13"/>
    <mergeCell ref="Q12:Q13"/>
    <mergeCell ref="D8:K8"/>
    <mergeCell ref="D10:K10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4">
    <dataValidation type="decimal" operator="lessThanOrEqual" allowBlank="1" showInputMessage="1" showErrorMessage="1" error="max. 5" sqref="R15:R39 O15:O39" xr:uid="{A497014B-86ED-4F33-A3D9-F006E98FF640}">
      <formula1>5</formula1>
    </dataValidation>
    <dataValidation type="decimal" operator="lessThanOrEqual" allowBlank="1" showInputMessage="1" showErrorMessage="1" error="max. 10" sqref="P15:Q39" xr:uid="{8954B566-7424-489F-ADF8-2F459DFDD5D0}">
      <formula1>10</formula1>
    </dataValidation>
    <dataValidation type="decimal" operator="lessThanOrEqual" allowBlank="1" showInputMessage="1" showErrorMessage="1" error="max. 15" sqref="M15:N39" xr:uid="{8A8D2218-D794-41A0-8C71-98FE05B331D0}">
      <formula1>15</formula1>
    </dataValidation>
    <dataValidation type="decimal" operator="lessThanOrEqual" allowBlank="1" showInputMessage="1" showErrorMessage="1" error="max. 40" sqref="L15:L39" xr:uid="{F173DACC-4A6B-4419-8519-CC9B8D6CFC30}">
      <formula1>40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9774C-7837-443F-8D4F-C115C2B837AF}">
  <dimension ref="A1:BQ41"/>
  <sheetViews>
    <sheetView zoomScale="60" zoomScaleNormal="6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21" style="2" customWidth="1"/>
    <col min="7" max="7" width="5.6640625" style="3" customWidth="1"/>
    <col min="8" max="8" width="19.88671875" style="3" customWidth="1"/>
    <col min="9" max="9" width="5.6640625" style="2" customWidth="1"/>
    <col min="10" max="10" width="21.554687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69" ht="38.25" customHeight="1" x14ac:dyDescent="0.3">
      <c r="A1" s="1" t="s">
        <v>40</v>
      </c>
    </row>
    <row r="2" spans="1:69" x14ac:dyDescent="0.3">
      <c r="A2" s="4" t="s">
        <v>39</v>
      </c>
      <c r="D2" s="4" t="s">
        <v>26</v>
      </c>
    </row>
    <row r="3" spans="1:69" x14ac:dyDescent="0.3">
      <c r="A3" s="4" t="s">
        <v>37</v>
      </c>
      <c r="D3" s="2" t="s">
        <v>43</v>
      </c>
    </row>
    <row r="4" spans="1:69" x14ac:dyDescent="0.3">
      <c r="A4" s="4" t="s">
        <v>41</v>
      </c>
      <c r="D4" s="2" t="s">
        <v>44</v>
      </c>
    </row>
    <row r="5" spans="1:69" ht="12.6" x14ac:dyDescent="0.3">
      <c r="A5" s="4" t="s">
        <v>42</v>
      </c>
      <c r="D5" s="2" t="s">
        <v>45</v>
      </c>
    </row>
    <row r="6" spans="1:69" x14ac:dyDescent="0.3">
      <c r="A6" s="16" t="s">
        <v>38</v>
      </c>
      <c r="D6" s="2" t="s">
        <v>46</v>
      </c>
    </row>
    <row r="7" spans="1:69" ht="12.6" x14ac:dyDescent="0.3">
      <c r="A7" s="4" t="s">
        <v>25</v>
      </c>
      <c r="D7" s="2" t="s">
        <v>47</v>
      </c>
    </row>
    <row r="8" spans="1:69" ht="12.6" customHeight="1" x14ac:dyDescent="0.3">
      <c r="D8" s="35"/>
      <c r="E8" s="35"/>
      <c r="F8" s="35"/>
      <c r="G8" s="35"/>
      <c r="H8" s="35"/>
      <c r="I8" s="35"/>
      <c r="J8" s="35"/>
      <c r="K8" s="35"/>
    </row>
    <row r="9" spans="1:69" ht="12.6" customHeight="1" x14ac:dyDescent="0.3">
      <c r="A9" s="4"/>
      <c r="D9" s="4" t="s">
        <v>27</v>
      </c>
      <c r="E9" s="34"/>
      <c r="F9" s="34"/>
      <c r="G9" s="34"/>
      <c r="H9" s="34"/>
      <c r="I9" s="34"/>
      <c r="J9" s="34"/>
      <c r="K9" s="34"/>
    </row>
    <row r="10" spans="1:69" ht="39" customHeight="1" x14ac:dyDescent="0.3">
      <c r="A10" s="4"/>
      <c r="D10" s="35" t="s">
        <v>48</v>
      </c>
      <c r="E10" s="35"/>
      <c r="F10" s="35"/>
      <c r="G10" s="35"/>
      <c r="H10" s="35"/>
      <c r="I10" s="35"/>
      <c r="J10" s="35"/>
      <c r="K10" s="35"/>
    </row>
    <row r="11" spans="1:69" ht="12.6" customHeight="1" x14ac:dyDescent="0.3">
      <c r="A11" s="4"/>
    </row>
    <row r="12" spans="1:69" ht="26.4" customHeight="1" x14ac:dyDescent="0.3">
      <c r="A12" s="39" t="s">
        <v>0</v>
      </c>
      <c r="B12" s="39" t="s">
        <v>1</v>
      </c>
      <c r="C12" s="39" t="s">
        <v>20</v>
      </c>
      <c r="D12" s="39" t="s">
        <v>13</v>
      </c>
      <c r="E12" s="42" t="s">
        <v>2</v>
      </c>
      <c r="F12" s="39" t="s">
        <v>34</v>
      </c>
      <c r="G12" s="39"/>
      <c r="H12" s="39" t="s">
        <v>35</v>
      </c>
      <c r="I12" s="39"/>
      <c r="J12" s="39" t="s">
        <v>36</v>
      </c>
      <c r="K12" s="39"/>
      <c r="L12" s="39" t="s">
        <v>16</v>
      </c>
      <c r="M12" s="39" t="s">
        <v>14</v>
      </c>
      <c r="N12" s="39" t="s">
        <v>17</v>
      </c>
      <c r="O12" s="39" t="s">
        <v>31</v>
      </c>
      <c r="P12" s="39" t="s">
        <v>32</v>
      </c>
      <c r="Q12" s="39" t="s">
        <v>33</v>
      </c>
      <c r="R12" s="39" t="s">
        <v>3</v>
      </c>
      <c r="S12" s="39" t="s">
        <v>4</v>
      </c>
    </row>
    <row r="13" spans="1:69" ht="59.4" customHeight="1" x14ac:dyDescent="0.3">
      <c r="A13" s="40"/>
      <c r="B13" s="40"/>
      <c r="C13" s="40"/>
      <c r="D13" s="40"/>
      <c r="E13" s="43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</row>
    <row r="14" spans="1:69" ht="28.95" customHeight="1" x14ac:dyDescent="0.3">
      <c r="A14" s="41"/>
      <c r="B14" s="41"/>
      <c r="C14" s="41"/>
      <c r="D14" s="41"/>
      <c r="E14" s="44"/>
      <c r="F14" s="33" t="s">
        <v>28</v>
      </c>
      <c r="G14" s="32" t="s">
        <v>29</v>
      </c>
      <c r="H14" s="32" t="s">
        <v>28</v>
      </c>
      <c r="I14" s="32" t="s">
        <v>29</v>
      </c>
      <c r="J14" s="32" t="s">
        <v>28</v>
      </c>
      <c r="K14" s="32" t="s">
        <v>29</v>
      </c>
      <c r="L14" s="32" t="s">
        <v>30</v>
      </c>
      <c r="M14" s="32" t="s">
        <v>22</v>
      </c>
      <c r="N14" s="32" t="s">
        <v>22</v>
      </c>
      <c r="O14" s="32" t="s">
        <v>23</v>
      </c>
      <c r="P14" s="32" t="s">
        <v>24</v>
      </c>
      <c r="Q14" s="32" t="s">
        <v>24</v>
      </c>
      <c r="R14" s="32" t="s">
        <v>23</v>
      </c>
      <c r="S14" s="32"/>
    </row>
    <row r="15" spans="1:69" s="6" customFormat="1" ht="12.75" customHeight="1" x14ac:dyDescent="0.25">
      <c r="A15" s="12" t="s">
        <v>49</v>
      </c>
      <c r="B15" s="12" t="s">
        <v>73</v>
      </c>
      <c r="C15" s="12" t="s">
        <v>95</v>
      </c>
      <c r="D15" s="13">
        <v>3686760</v>
      </c>
      <c r="E15" s="13">
        <v>2000000</v>
      </c>
      <c r="F15" s="19" t="s">
        <v>120</v>
      </c>
      <c r="G15" s="20" t="s">
        <v>118</v>
      </c>
      <c r="H15" s="19" t="s">
        <v>121</v>
      </c>
      <c r="I15" s="20" t="s">
        <v>118</v>
      </c>
      <c r="J15" s="19" t="s">
        <v>122</v>
      </c>
      <c r="K15" s="21" t="s">
        <v>118</v>
      </c>
      <c r="L15" s="9">
        <v>33</v>
      </c>
      <c r="M15" s="9">
        <v>12</v>
      </c>
      <c r="N15" s="9">
        <v>12</v>
      </c>
      <c r="O15" s="9">
        <v>5</v>
      </c>
      <c r="P15" s="9">
        <v>8</v>
      </c>
      <c r="Q15" s="9">
        <v>8</v>
      </c>
      <c r="R15" s="9">
        <v>4</v>
      </c>
      <c r="S15" s="9">
        <f>SUM(L15:R15)</f>
        <v>82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</row>
    <row r="16" spans="1:69" s="6" customFormat="1" ht="12.75" customHeight="1" x14ac:dyDescent="0.25">
      <c r="A16" s="12" t="s">
        <v>50</v>
      </c>
      <c r="B16" s="12" t="s">
        <v>74</v>
      </c>
      <c r="C16" s="12" t="s">
        <v>96</v>
      </c>
      <c r="D16" s="13">
        <v>5459648</v>
      </c>
      <c r="E16" s="13">
        <v>1500000</v>
      </c>
      <c r="F16" s="19" t="s">
        <v>123</v>
      </c>
      <c r="G16" s="20" t="s">
        <v>118</v>
      </c>
      <c r="H16" s="19" t="s">
        <v>124</v>
      </c>
      <c r="I16" s="20" t="s">
        <v>118</v>
      </c>
      <c r="J16" s="19" t="s">
        <v>141</v>
      </c>
      <c r="K16" s="20" t="s">
        <v>141</v>
      </c>
      <c r="L16" s="9">
        <v>30</v>
      </c>
      <c r="M16" s="9">
        <v>11</v>
      </c>
      <c r="N16" s="9">
        <v>10</v>
      </c>
      <c r="O16" s="9">
        <v>4</v>
      </c>
      <c r="P16" s="9">
        <v>7</v>
      </c>
      <c r="Q16" s="9">
        <v>9</v>
      </c>
      <c r="R16" s="9">
        <v>5</v>
      </c>
      <c r="S16" s="9">
        <f t="shared" ref="S16:S39" si="0">SUM(L16:R16)</f>
        <v>76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</row>
    <row r="17" spans="1:69" s="6" customFormat="1" ht="12.75" customHeight="1" x14ac:dyDescent="0.25">
      <c r="A17" s="12" t="s">
        <v>51</v>
      </c>
      <c r="B17" s="12" t="s">
        <v>75</v>
      </c>
      <c r="C17" s="12" t="s">
        <v>97</v>
      </c>
      <c r="D17" s="13">
        <v>1868500</v>
      </c>
      <c r="E17" s="13">
        <v>400000</v>
      </c>
      <c r="F17" s="19" t="s">
        <v>125</v>
      </c>
      <c r="G17" s="20" t="s">
        <v>119</v>
      </c>
      <c r="H17" s="19" t="s">
        <v>126</v>
      </c>
      <c r="I17" s="20" t="s">
        <v>119</v>
      </c>
      <c r="J17" s="19" t="s">
        <v>127</v>
      </c>
      <c r="K17" s="21" t="s">
        <v>118</v>
      </c>
      <c r="L17" s="9">
        <v>20</v>
      </c>
      <c r="M17" s="9">
        <v>10</v>
      </c>
      <c r="N17" s="9">
        <v>10</v>
      </c>
      <c r="O17" s="9">
        <v>5</v>
      </c>
      <c r="P17" s="9">
        <v>7</v>
      </c>
      <c r="Q17" s="9">
        <v>7</v>
      </c>
      <c r="R17" s="9">
        <v>4</v>
      </c>
      <c r="S17" s="9">
        <f t="shared" si="0"/>
        <v>63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</row>
    <row r="18" spans="1:69" s="6" customFormat="1" ht="12.75" customHeight="1" x14ac:dyDescent="0.25">
      <c r="A18" s="12" t="s">
        <v>52</v>
      </c>
      <c r="B18" s="12" t="s">
        <v>76</v>
      </c>
      <c r="C18" s="12" t="s">
        <v>98</v>
      </c>
      <c r="D18" s="13">
        <v>7775548</v>
      </c>
      <c r="E18" s="13">
        <v>1200000</v>
      </c>
      <c r="F18" s="19" t="s">
        <v>121</v>
      </c>
      <c r="G18" s="20" t="s">
        <v>118</v>
      </c>
      <c r="H18" s="19" t="s">
        <v>123</v>
      </c>
      <c r="I18" s="20" t="s">
        <v>118</v>
      </c>
      <c r="J18" s="19" t="s">
        <v>128</v>
      </c>
      <c r="K18" s="20" t="s">
        <v>118</v>
      </c>
      <c r="L18" s="9">
        <v>30</v>
      </c>
      <c r="M18" s="9">
        <v>13</v>
      </c>
      <c r="N18" s="9">
        <v>13</v>
      </c>
      <c r="O18" s="9">
        <v>5</v>
      </c>
      <c r="P18" s="9">
        <v>10</v>
      </c>
      <c r="Q18" s="9">
        <v>10</v>
      </c>
      <c r="R18" s="9">
        <v>4</v>
      </c>
      <c r="S18" s="9">
        <f t="shared" si="0"/>
        <v>85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</row>
    <row r="19" spans="1:69" s="6" customFormat="1" ht="12.75" customHeight="1" x14ac:dyDescent="0.25">
      <c r="A19" s="12" t="s">
        <v>53</v>
      </c>
      <c r="B19" s="12" t="s">
        <v>76</v>
      </c>
      <c r="C19" s="12" t="s">
        <v>99</v>
      </c>
      <c r="D19" s="13">
        <v>6448300</v>
      </c>
      <c r="E19" s="13">
        <v>1400000</v>
      </c>
      <c r="F19" s="19" t="s">
        <v>141</v>
      </c>
      <c r="G19" s="21" t="s">
        <v>141</v>
      </c>
      <c r="H19" s="19" t="s">
        <v>129</v>
      </c>
      <c r="I19" s="20" t="s">
        <v>118</v>
      </c>
      <c r="J19" s="19" t="s">
        <v>130</v>
      </c>
      <c r="K19" s="20" t="s">
        <v>118</v>
      </c>
      <c r="L19" s="9">
        <v>33</v>
      </c>
      <c r="M19" s="9">
        <v>13</v>
      </c>
      <c r="N19" s="9">
        <v>10</v>
      </c>
      <c r="O19" s="9">
        <v>5</v>
      </c>
      <c r="P19" s="9">
        <v>9</v>
      </c>
      <c r="Q19" s="9">
        <v>9</v>
      </c>
      <c r="R19" s="9">
        <v>4</v>
      </c>
      <c r="S19" s="9">
        <f t="shared" si="0"/>
        <v>83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</row>
    <row r="20" spans="1:69" s="6" customFormat="1" ht="12.75" customHeight="1" x14ac:dyDescent="0.25">
      <c r="A20" s="12" t="s">
        <v>54</v>
      </c>
      <c r="B20" s="12" t="s">
        <v>77</v>
      </c>
      <c r="C20" s="12" t="s">
        <v>100</v>
      </c>
      <c r="D20" s="13">
        <v>7314527</v>
      </c>
      <c r="E20" s="13">
        <v>3000000</v>
      </c>
      <c r="F20" s="19" t="s">
        <v>131</v>
      </c>
      <c r="G20" s="20" t="s">
        <v>118</v>
      </c>
      <c r="H20" s="19" t="s">
        <v>124</v>
      </c>
      <c r="I20" s="20" t="s">
        <v>118</v>
      </c>
      <c r="J20" s="19" t="s">
        <v>132</v>
      </c>
      <c r="K20" s="20" t="s">
        <v>118</v>
      </c>
      <c r="L20" s="9">
        <v>30</v>
      </c>
      <c r="M20" s="9">
        <v>13</v>
      </c>
      <c r="N20" s="9">
        <v>12</v>
      </c>
      <c r="O20" s="9">
        <v>5</v>
      </c>
      <c r="P20" s="9">
        <v>9</v>
      </c>
      <c r="Q20" s="9">
        <v>9</v>
      </c>
      <c r="R20" s="9">
        <v>4</v>
      </c>
      <c r="S20" s="9">
        <f t="shared" si="0"/>
        <v>82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</row>
    <row r="21" spans="1:69" s="6" customFormat="1" ht="12.75" customHeight="1" x14ac:dyDescent="0.25">
      <c r="A21" s="12" t="s">
        <v>55</v>
      </c>
      <c r="B21" s="12" t="s">
        <v>78</v>
      </c>
      <c r="C21" s="12" t="s">
        <v>101</v>
      </c>
      <c r="D21" s="13">
        <v>839070</v>
      </c>
      <c r="E21" s="13">
        <v>385000</v>
      </c>
      <c r="F21" s="19" t="s">
        <v>141</v>
      </c>
      <c r="G21" s="20" t="s">
        <v>141</v>
      </c>
      <c r="H21" s="19" t="s">
        <v>126</v>
      </c>
      <c r="I21" s="20" t="s">
        <v>118</v>
      </c>
      <c r="J21" s="19" t="s">
        <v>133</v>
      </c>
      <c r="K21" s="20" t="s">
        <v>118</v>
      </c>
      <c r="L21" s="9">
        <v>23</v>
      </c>
      <c r="M21" s="9">
        <v>12</v>
      </c>
      <c r="N21" s="9">
        <v>8</v>
      </c>
      <c r="O21" s="9">
        <v>5</v>
      </c>
      <c r="P21" s="9">
        <v>9</v>
      </c>
      <c r="Q21" s="9">
        <v>9</v>
      </c>
      <c r="R21" s="9">
        <v>4</v>
      </c>
      <c r="S21" s="9">
        <f t="shared" si="0"/>
        <v>70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</row>
    <row r="22" spans="1:69" s="6" customFormat="1" ht="12.75" customHeight="1" x14ac:dyDescent="0.25">
      <c r="A22" s="12" t="s">
        <v>56</v>
      </c>
      <c r="B22" s="12" t="s">
        <v>79</v>
      </c>
      <c r="C22" s="12" t="s">
        <v>102</v>
      </c>
      <c r="D22" s="13">
        <v>4944500</v>
      </c>
      <c r="E22" s="13">
        <v>950000</v>
      </c>
      <c r="F22" s="19" t="s">
        <v>124</v>
      </c>
      <c r="G22" s="20" t="s">
        <v>118</v>
      </c>
      <c r="H22" s="19" t="s">
        <v>134</v>
      </c>
      <c r="I22" s="20" t="s">
        <v>119</v>
      </c>
      <c r="J22" s="19" t="s">
        <v>142</v>
      </c>
      <c r="K22" s="20" t="s">
        <v>118</v>
      </c>
      <c r="L22" s="9">
        <v>25</v>
      </c>
      <c r="M22" s="9">
        <v>10</v>
      </c>
      <c r="N22" s="9">
        <v>8</v>
      </c>
      <c r="O22" s="9">
        <v>5</v>
      </c>
      <c r="P22" s="9">
        <v>8</v>
      </c>
      <c r="Q22" s="9">
        <v>8</v>
      </c>
      <c r="R22" s="9">
        <v>4</v>
      </c>
      <c r="S22" s="9">
        <f t="shared" si="0"/>
        <v>68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</row>
    <row r="23" spans="1:69" s="6" customFormat="1" ht="12.75" customHeight="1" x14ac:dyDescent="0.25">
      <c r="A23" s="12" t="s">
        <v>57</v>
      </c>
      <c r="B23" s="12" t="s">
        <v>80</v>
      </c>
      <c r="C23" s="12" t="s">
        <v>103</v>
      </c>
      <c r="D23" s="13">
        <v>2986200</v>
      </c>
      <c r="E23" s="13">
        <v>1250000</v>
      </c>
      <c r="F23" s="19" t="s">
        <v>141</v>
      </c>
      <c r="G23" s="20" t="s">
        <v>141</v>
      </c>
      <c r="H23" s="19" t="s">
        <v>125</v>
      </c>
      <c r="I23" s="20" t="s">
        <v>118</v>
      </c>
      <c r="J23" s="19" t="s">
        <v>136</v>
      </c>
      <c r="K23" s="20" t="s">
        <v>118</v>
      </c>
      <c r="L23" s="9">
        <v>30</v>
      </c>
      <c r="M23" s="9">
        <v>13</v>
      </c>
      <c r="N23" s="9">
        <v>10</v>
      </c>
      <c r="O23" s="9">
        <v>5</v>
      </c>
      <c r="P23" s="9">
        <v>8</v>
      </c>
      <c r="Q23" s="9">
        <v>7</v>
      </c>
      <c r="R23" s="9">
        <v>4</v>
      </c>
      <c r="S23" s="9">
        <f t="shared" si="0"/>
        <v>77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</row>
    <row r="24" spans="1:69" s="6" customFormat="1" ht="12.75" customHeight="1" x14ac:dyDescent="0.25">
      <c r="A24" s="12" t="s">
        <v>58</v>
      </c>
      <c r="B24" s="12" t="s">
        <v>81</v>
      </c>
      <c r="C24" s="12" t="s">
        <v>104</v>
      </c>
      <c r="D24" s="13">
        <v>7859000</v>
      </c>
      <c r="E24" s="13">
        <v>1500000</v>
      </c>
      <c r="F24" s="19" t="s">
        <v>141</v>
      </c>
      <c r="G24" s="20" t="s">
        <v>141</v>
      </c>
      <c r="H24" s="19" t="s">
        <v>141</v>
      </c>
      <c r="I24" s="20" t="s">
        <v>141</v>
      </c>
      <c r="J24" s="19" t="s">
        <v>137</v>
      </c>
      <c r="K24" s="20" t="s">
        <v>118</v>
      </c>
      <c r="L24" s="9">
        <v>30</v>
      </c>
      <c r="M24" s="9">
        <v>12</v>
      </c>
      <c r="N24" s="9">
        <v>12</v>
      </c>
      <c r="O24" s="9">
        <v>4</v>
      </c>
      <c r="P24" s="9">
        <v>9</v>
      </c>
      <c r="Q24" s="9">
        <v>10</v>
      </c>
      <c r="R24" s="9">
        <v>4</v>
      </c>
      <c r="S24" s="9">
        <f t="shared" si="0"/>
        <v>81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</row>
    <row r="25" spans="1:69" s="6" customFormat="1" ht="12.75" customHeight="1" x14ac:dyDescent="0.25">
      <c r="A25" s="12" t="s">
        <v>59</v>
      </c>
      <c r="B25" s="12" t="s">
        <v>82</v>
      </c>
      <c r="C25" s="12" t="s">
        <v>105</v>
      </c>
      <c r="D25" s="13">
        <v>12610900</v>
      </c>
      <c r="E25" s="13">
        <v>2850000</v>
      </c>
      <c r="F25" s="19" t="s">
        <v>135</v>
      </c>
      <c r="G25" s="20" t="s">
        <v>118</v>
      </c>
      <c r="H25" s="19" t="s">
        <v>141</v>
      </c>
      <c r="I25" s="20" t="s">
        <v>141</v>
      </c>
      <c r="J25" s="19" t="s">
        <v>138</v>
      </c>
      <c r="K25" s="21" t="s">
        <v>118</v>
      </c>
      <c r="L25" s="9">
        <v>24</v>
      </c>
      <c r="M25" s="9">
        <v>12</v>
      </c>
      <c r="N25" s="9">
        <v>10</v>
      </c>
      <c r="O25" s="9">
        <v>5</v>
      </c>
      <c r="P25" s="9">
        <v>8</v>
      </c>
      <c r="Q25" s="9">
        <v>9</v>
      </c>
      <c r="R25" s="9">
        <v>4</v>
      </c>
      <c r="S25" s="9">
        <f t="shared" si="0"/>
        <v>72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</row>
    <row r="26" spans="1:69" s="6" customFormat="1" ht="12.75" customHeight="1" x14ac:dyDescent="0.25">
      <c r="A26" s="12" t="s">
        <v>60</v>
      </c>
      <c r="B26" s="12" t="s">
        <v>82</v>
      </c>
      <c r="C26" s="12" t="s">
        <v>106</v>
      </c>
      <c r="D26" s="13">
        <v>6395500</v>
      </c>
      <c r="E26" s="13">
        <v>2000000</v>
      </c>
      <c r="F26" s="19" t="s">
        <v>141</v>
      </c>
      <c r="G26" s="20" t="s">
        <v>141</v>
      </c>
      <c r="H26" s="19" t="s">
        <v>120</v>
      </c>
      <c r="I26" s="20" t="s">
        <v>118</v>
      </c>
      <c r="J26" s="19" t="s">
        <v>139</v>
      </c>
      <c r="K26" s="20" t="s">
        <v>118</v>
      </c>
      <c r="L26" s="9">
        <v>29</v>
      </c>
      <c r="M26" s="9">
        <v>12</v>
      </c>
      <c r="N26" s="9">
        <v>13</v>
      </c>
      <c r="O26" s="9">
        <v>5</v>
      </c>
      <c r="P26" s="9">
        <v>9</v>
      </c>
      <c r="Q26" s="9">
        <v>9</v>
      </c>
      <c r="R26" s="9">
        <v>4</v>
      </c>
      <c r="S26" s="9">
        <f t="shared" si="0"/>
        <v>81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</row>
    <row r="27" spans="1:69" s="6" customFormat="1" ht="12.75" customHeight="1" x14ac:dyDescent="0.25">
      <c r="A27" s="12" t="s">
        <v>61</v>
      </c>
      <c r="B27" s="12" t="s">
        <v>83</v>
      </c>
      <c r="C27" s="12" t="s">
        <v>107</v>
      </c>
      <c r="D27" s="13">
        <v>3320000</v>
      </c>
      <c r="E27" s="13">
        <v>950000</v>
      </c>
      <c r="F27" s="19" t="s">
        <v>126</v>
      </c>
      <c r="G27" s="20" t="s">
        <v>118</v>
      </c>
      <c r="H27" s="19" t="s">
        <v>141</v>
      </c>
      <c r="I27" s="20" t="s">
        <v>141</v>
      </c>
      <c r="J27" s="19" t="s">
        <v>122</v>
      </c>
      <c r="K27" s="21" t="s">
        <v>119</v>
      </c>
      <c r="L27" s="9">
        <v>29</v>
      </c>
      <c r="M27" s="9">
        <v>10</v>
      </c>
      <c r="N27" s="9">
        <v>10</v>
      </c>
      <c r="O27" s="9">
        <v>5</v>
      </c>
      <c r="P27" s="9">
        <v>7</v>
      </c>
      <c r="Q27" s="9">
        <v>8</v>
      </c>
      <c r="R27" s="9">
        <v>4</v>
      </c>
      <c r="S27" s="9">
        <f t="shared" si="0"/>
        <v>73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</row>
    <row r="28" spans="1:69" s="6" customFormat="1" ht="12.75" customHeight="1" x14ac:dyDescent="0.25">
      <c r="A28" s="12" t="s">
        <v>62</v>
      </c>
      <c r="B28" s="12" t="s">
        <v>84</v>
      </c>
      <c r="C28" s="12" t="s">
        <v>108</v>
      </c>
      <c r="D28" s="13">
        <v>2225000</v>
      </c>
      <c r="E28" s="13">
        <v>650000</v>
      </c>
      <c r="F28" s="19" t="s">
        <v>129</v>
      </c>
      <c r="G28" s="21" t="s">
        <v>118</v>
      </c>
      <c r="H28" s="19" t="s">
        <v>141</v>
      </c>
      <c r="I28" s="20" t="s">
        <v>141</v>
      </c>
      <c r="J28" s="19" t="s">
        <v>140</v>
      </c>
      <c r="K28" s="20" t="s">
        <v>118</v>
      </c>
      <c r="L28" s="9">
        <v>35</v>
      </c>
      <c r="M28" s="9">
        <v>10</v>
      </c>
      <c r="N28" s="9">
        <v>12</v>
      </c>
      <c r="O28" s="9">
        <v>4</v>
      </c>
      <c r="P28" s="9">
        <v>9</v>
      </c>
      <c r="Q28" s="9">
        <v>9</v>
      </c>
      <c r="R28" s="9">
        <v>4</v>
      </c>
      <c r="S28" s="9">
        <f t="shared" si="0"/>
        <v>83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</row>
    <row r="29" spans="1:69" s="6" customFormat="1" ht="12.75" customHeight="1" x14ac:dyDescent="0.25">
      <c r="A29" s="12" t="s">
        <v>63</v>
      </c>
      <c r="B29" s="12" t="s">
        <v>85</v>
      </c>
      <c r="C29" s="12" t="s">
        <v>109</v>
      </c>
      <c r="D29" s="13">
        <v>3167400</v>
      </c>
      <c r="E29" s="13">
        <v>1000000</v>
      </c>
      <c r="F29" s="19" t="s">
        <v>141</v>
      </c>
      <c r="G29" s="20" t="s">
        <v>141</v>
      </c>
      <c r="H29" s="19" t="s">
        <v>141</v>
      </c>
      <c r="I29" s="20" t="s">
        <v>141</v>
      </c>
      <c r="J29" s="19" t="s">
        <v>141</v>
      </c>
      <c r="K29" s="20" t="s">
        <v>141</v>
      </c>
      <c r="L29" s="9">
        <v>22</v>
      </c>
      <c r="M29" s="9">
        <v>12</v>
      </c>
      <c r="N29" s="9">
        <v>13</v>
      </c>
      <c r="O29" s="9">
        <v>5</v>
      </c>
      <c r="P29" s="9">
        <v>9</v>
      </c>
      <c r="Q29" s="9">
        <v>9</v>
      </c>
      <c r="R29" s="9">
        <v>4</v>
      </c>
      <c r="S29" s="9">
        <f t="shared" si="0"/>
        <v>74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</row>
    <row r="30" spans="1:69" s="6" customFormat="1" ht="12.75" customHeight="1" x14ac:dyDescent="0.25">
      <c r="A30" s="12" t="s">
        <v>64</v>
      </c>
      <c r="B30" s="12" t="s">
        <v>86</v>
      </c>
      <c r="C30" s="12" t="s">
        <v>110</v>
      </c>
      <c r="D30" s="13">
        <v>1686000</v>
      </c>
      <c r="E30" s="13">
        <v>894000</v>
      </c>
      <c r="F30" s="19" t="s">
        <v>141</v>
      </c>
      <c r="G30" s="20" t="s">
        <v>141</v>
      </c>
      <c r="H30" s="19" t="s">
        <v>121</v>
      </c>
      <c r="I30" s="21" t="s">
        <v>119</v>
      </c>
      <c r="J30" s="19" t="s">
        <v>127</v>
      </c>
      <c r="K30" s="20" t="s">
        <v>118</v>
      </c>
      <c r="L30" s="9">
        <v>35</v>
      </c>
      <c r="M30" s="9">
        <v>12</v>
      </c>
      <c r="N30" s="9">
        <v>12</v>
      </c>
      <c r="O30" s="9">
        <v>5</v>
      </c>
      <c r="P30" s="9">
        <v>8</v>
      </c>
      <c r="Q30" s="9">
        <v>8</v>
      </c>
      <c r="R30" s="9">
        <v>3</v>
      </c>
      <c r="S30" s="9">
        <f t="shared" si="0"/>
        <v>83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</row>
    <row r="31" spans="1:69" s="6" customFormat="1" ht="12.75" customHeight="1" x14ac:dyDescent="0.25">
      <c r="A31" s="12" t="s">
        <v>65</v>
      </c>
      <c r="B31" s="12" t="s">
        <v>87</v>
      </c>
      <c r="C31" s="12" t="s">
        <v>111</v>
      </c>
      <c r="D31" s="13">
        <v>4400000</v>
      </c>
      <c r="E31" s="13">
        <v>1500000</v>
      </c>
      <c r="F31" s="19" t="s">
        <v>120</v>
      </c>
      <c r="G31" s="20" t="s">
        <v>118</v>
      </c>
      <c r="H31" s="19" t="s">
        <v>124</v>
      </c>
      <c r="I31" s="20" t="s">
        <v>118</v>
      </c>
      <c r="J31" s="19" t="s">
        <v>128</v>
      </c>
      <c r="K31" s="20" t="s">
        <v>118</v>
      </c>
      <c r="L31" s="9">
        <v>29</v>
      </c>
      <c r="M31" s="9">
        <v>11</v>
      </c>
      <c r="N31" s="9">
        <v>10</v>
      </c>
      <c r="O31" s="9">
        <v>4</v>
      </c>
      <c r="P31" s="9">
        <v>8</v>
      </c>
      <c r="Q31" s="9">
        <v>7</v>
      </c>
      <c r="R31" s="9">
        <v>4</v>
      </c>
      <c r="S31" s="9">
        <f t="shared" si="0"/>
        <v>73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</row>
    <row r="32" spans="1:69" s="6" customFormat="1" ht="12.75" customHeight="1" x14ac:dyDescent="0.25">
      <c r="A32" s="12" t="s">
        <v>66</v>
      </c>
      <c r="B32" s="12" t="s">
        <v>88</v>
      </c>
      <c r="C32" s="12" t="s">
        <v>112</v>
      </c>
      <c r="D32" s="13">
        <v>1768300</v>
      </c>
      <c r="E32" s="13">
        <v>800000</v>
      </c>
      <c r="F32" s="19" t="s">
        <v>129</v>
      </c>
      <c r="G32" s="20" t="s">
        <v>118</v>
      </c>
      <c r="H32" s="19" t="s">
        <v>141</v>
      </c>
      <c r="I32" s="20" t="s">
        <v>141</v>
      </c>
      <c r="J32" s="19" t="s">
        <v>130</v>
      </c>
      <c r="K32" s="20" t="s">
        <v>118</v>
      </c>
      <c r="L32" s="9">
        <v>20</v>
      </c>
      <c r="M32" s="9">
        <v>11</v>
      </c>
      <c r="N32" s="9">
        <v>10</v>
      </c>
      <c r="O32" s="9">
        <v>5</v>
      </c>
      <c r="P32" s="9">
        <v>8</v>
      </c>
      <c r="Q32" s="9">
        <v>8</v>
      </c>
      <c r="R32" s="9">
        <v>5</v>
      </c>
      <c r="S32" s="9">
        <f t="shared" si="0"/>
        <v>67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</row>
    <row r="33" spans="1:69" s="6" customFormat="1" ht="12.75" customHeight="1" x14ac:dyDescent="0.25">
      <c r="A33" s="12" t="s">
        <v>67</v>
      </c>
      <c r="B33" s="12" t="s">
        <v>89</v>
      </c>
      <c r="C33" s="12" t="s">
        <v>113</v>
      </c>
      <c r="D33" s="13">
        <v>1517538</v>
      </c>
      <c r="E33" s="13">
        <v>1080304</v>
      </c>
      <c r="F33" s="19" t="s">
        <v>125</v>
      </c>
      <c r="G33" s="20" t="s">
        <v>118</v>
      </c>
      <c r="H33" s="19" t="s">
        <v>141</v>
      </c>
      <c r="I33" s="20" t="s">
        <v>141</v>
      </c>
      <c r="J33" s="19" t="s">
        <v>132</v>
      </c>
      <c r="K33" s="20" t="s">
        <v>118</v>
      </c>
      <c r="L33" s="9">
        <v>34</v>
      </c>
      <c r="M33" s="9">
        <v>12</v>
      </c>
      <c r="N33" s="9">
        <v>8</v>
      </c>
      <c r="O33" s="9">
        <v>4</v>
      </c>
      <c r="P33" s="9">
        <v>7</v>
      </c>
      <c r="Q33" s="9">
        <v>6</v>
      </c>
      <c r="R33" s="9">
        <v>3</v>
      </c>
      <c r="S33" s="9">
        <f t="shared" si="0"/>
        <v>74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</row>
    <row r="34" spans="1:69" s="6" customFormat="1" ht="12.75" customHeight="1" x14ac:dyDescent="0.25">
      <c r="A34" s="12" t="s">
        <v>68</v>
      </c>
      <c r="B34" s="12" t="s">
        <v>90</v>
      </c>
      <c r="C34" s="12" t="s">
        <v>152</v>
      </c>
      <c r="D34" s="13">
        <v>7983801</v>
      </c>
      <c r="E34" s="13">
        <v>2000000</v>
      </c>
      <c r="F34" s="19" t="s">
        <v>121</v>
      </c>
      <c r="G34" s="20" t="s">
        <v>118</v>
      </c>
      <c r="H34" s="19" t="s">
        <v>129</v>
      </c>
      <c r="I34" s="20" t="s">
        <v>118</v>
      </c>
      <c r="J34" s="19" t="s">
        <v>133</v>
      </c>
      <c r="K34" s="20" t="s">
        <v>118</v>
      </c>
      <c r="L34" s="9">
        <v>35</v>
      </c>
      <c r="M34" s="9">
        <v>12</v>
      </c>
      <c r="N34" s="9">
        <v>11</v>
      </c>
      <c r="O34" s="9">
        <v>5</v>
      </c>
      <c r="P34" s="9">
        <v>7</v>
      </c>
      <c r="Q34" s="9">
        <v>8</v>
      </c>
      <c r="R34" s="9">
        <v>5</v>
      </c>
      <c r="S34" s="9">
        <f t="shared" si="0"/>
        <v>83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</row>
    <row r="35" spans="1:69" s="6" customFormat="1" ht="12.75" customHeight="1" x14ac:dyDescent="0.25">
      <c r="A35" s="12" t="s">
        <v>69</v>
      </c>
      <c r="B35" s="12" t="s">
        <v>91</v>
      </c>
      <c r="C35" s="12" t="s">
        <v>114</v>
      </c>
      <c r="D35" s="13">
        <v>3815988</v>
      </c>
      <c r="E35" s="13">
        <v>1300000</v>
      </c>
      <c r="F35" s="19" t="s">
        <v>141</v>
      </c>
      <c r="G35" s="20" t="s">
        <v>141</v>
      </c>
      <c r="H35" s="19" t="s">
        <v>141</v>
      </c>
      <c r="I35" s="20" t="s">
        <v>141</v>
      </c>
      <c r="J35" s="19" t="s">
        <v>141</v>
      </c>
      <c r="K35" s="20" t="s">
        <v>141</v>
      </c>
      <c r="L35" s="9">
        <v>23</v>
      </c>
      <c r="M35" s="9">
        <v>10</v>
      </c>
      <c r="N35" s="9">
        <v>10</v>
      </c>
      <c r="O35" s="9">
        <v>4</v>
      </c>
      <c r="P35" s="9">
        <v>8</v>
      </c>
      <c r="Q35" s="9">
        <v>7</v>
      </c>
      <c r="R35" s="9">
        <v>2</v>
      </c>
      <c r="S35" s="9">
        <f t="shared" si="0"/>
        <v>64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</row>
    <row r="36" spans="1:69" s="6" customFormat="1" ht="12.75" customHeight="1" x14ac:dyDescent="0.25">
      <c r="A36" s="12" t="s">
        <v>70</v>
      </c>
      <c r="B36" s="12" t="s">
        <v>92</v>
      </c>
      <c r="C36" s="12" t="s">
        <v>115</v>
      </c>
      <c r="D36" s="13">
        <v>4535125</v>
      </c>
      <c r="E36" s="13">
        <v>1190000</v>
      </c>
      <c r="F36" s="19" t="s">
        <v>131</v>
      </c>
      <c r="G36" s="20" t="s">
        <v>119</v>
      </c>
      <c r="H36" s="19" t="s">
        <v>126</v>
      </c>
      <c r="I36" s="20" t="s">
        <v>119</v>
      </c>
      <c r="J36" s="19" t="s">
        <v>137</v>
      </c>
      <c r="K36" s="20" t="s">
        <v>118</v>
      </c>
      <c r="L36" s="9">
        <v>25</v>
      </c>
      <c r="M36" s="9">
        <v>10</v>
      </c>
      <c r="N36" s="9">
        <v>10</v>
      </c>
      <c r="O36" s="9">
        <v>4</v>
      </c>
      <c r="P36" s="9">
        <v>7</v>
      </c>
      <c r="Q36" s="9">
        <v>7</v>
      </c>
      <c r="R36" s="9">
        <v>4</v>
      </c>
      <c r="S36" s="9">
        <f t="shared" si="0"/>
        <v>67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</row>
    <row r="37" spans="1:69" s="6" customFormat="1" ht="12.75" customHeight="1" x14ac:dyDescent="0.25">
      <c r="A37" s="12" t="s">
        <v>71</v>
      </c>
      <c r="B37" s="12" t="s">
        <v>93</v>
      </c>
      <c r="C37" s="12" t="s">
        <v>116</v>
      </c>
      <c r="D37" s="13">
        <v>1438601</v>
      </c>
      <c r="E37" s="13">
        <v>300000</v>
      </c>
      <c r="F37" s="19" t="s">
        <v>134</v>
      </c>
      <c r="G37" s="20" t="s">
        <v>119</v>
      </c>
      <c r="H37" s="19" t="s">
        <v>125</v>
      </c>
      <c r="I37" s="20" t="s">
        <v>118</v>
      </c>
      <c r="J37" s="19" t="s">
        <v>138</v>
      </c>
      <c r="K37" s="21" t="s">
        <v>119</v>
      </c>
      <c r="L37" s="9">
        <v>25</v>
      </c>
      <c r="M37" s="9">
        <v>10</v>
      </c>
      <c r="N37" s="9">
        <v>10</v>
      </c>
      <c r="O37" s="9">
        <v>3</v>
      </c>
      <c r="P37" s="9">
        <v>6</v>
      </c>
      <c r="Q37" s="9">
        <v>5</v>
      </c>
      <c r="R37" s="9">
        <v>2</v>
      </c>
      <c r="S37" s="9">
        <f t="shared" si="0"/>
        <v>61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</row>
    <row r="38" spans="1:69" s="6" customFormat="1" ht="12.75" customHeight="1" x14ac:dyDescent="0.25">
      <c r="A38" s="12" t="s">
        <v>72</v>
      </c>
      <c r="B38" s="12" t="s">
        <v>94</v>
      </c>
      <c r="C38" s="12" t="s">
        <v>117</v>
      </c>
      <c r="D38" s="13">
        <v>586414</v>
      </c>
      <c r="E38" s="13">
        <v>327773</v>
      </c>
      <c r="F38" s="19" t="s">
        <v>124</v>
      </c>
      <c r="G38" s="22" t="s">
        <v>118</v>
      </c>
      <c r="H38" s="19" t="s">
        <v>141</v>
      </c>
      <c r="I38" s="22" t="s">
        <v>141</v>
      </c>
      <c r="J38" s="19" t="s">
        <v>139</v>
      </c>
      <c r="K38" s="20" t="s">
        <v>118</v>
      </c>
      <c r="L38" s="9">
        <v>20</v>
      </c>
      <c r="M38" s="9">
        <v>9</v>
      </c>
      <c r="N38" s="9">
        <v>7</v>
      </c>
      <c r="O38" s="9">
        <v>3</v>
      </c>
      <c r="P38" s="9">
        <v>4</v>
      </c>
      <c r="Q38" s="9">
        <v>3</v>
      </c>
      <c r="R38" s="9">
        <v>2</v>
      </c>
      <c r="S38" s="9">
        <f t="shared" si="0"/>
        <v>48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</row>
    <row r="39" spans="1:69" s="6" customFormat="1" ht="12.75" customHeight="1" x14ac:dyDescent="0.2">
      <c r="A39" s="7"/>
      <c r="B39" s="11"/>
      <c r="C39" s="11"/>
      <c r="D39" s="13"/>
      <c r="E39" s="13"/>
      <c r="F39" s="13"/>
      <c r="G39" s="10"/>
      <c r="H39" s="10"/>
      <c r="I39" s="10"/>
      <c r="J39" s="10"/>
      <c r="K39" s="10"/>
      <c r="L39" s="9"/>
      <c r="M39" s="9"/>
      <c r="N39" s="9"/>
      <c r="O39" s="9"/>
      <c r="P39" s="9"/>
      <c r="Q39" s="9"/>
      <c r="R39" s="9"/>
      <c r="S39" s="9">
        <f t="shared" si="0"/>
        <v>0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</row>
    <row r="40" spans="1:69" ht="12" x14ac:dyDescent="0.3">
      <c r="D40" s="15">
        <f>SUM(D15:D39)</f>
        <v>104632620</v>
      </c>
      <c r="E40" s="15">
        <f>SUM(E15:E39)</f>
        <v>30427077</v>
      </c>
      <c r="F40" s="15"/>
    </row>
    <row r="41" spans="1:69" ht="12" x14ac:dyDescent="0.3">
      <c r="E41" s="15"/>
      <c r="F41" s="15"/>
      <c r="G41" s="15"/>
      <c r="H41" s="15"/>
    </row>
  </sheetData>
  <mergeCells count="18">
    <mergeCell ref="R12:R13"/>
    <mergeCell ref="S12:S13"/>
    <mergeCell ref="L12:L13"/>
    <mergeCell ref="M12:M13"/>
    <mergeCell ref="N12:N13"/>
    <mergeCell ref="O12:O13"/>
    <mergeCell ref="P12:P13"/>
    <mergeCell ref="Q12:Q13"/>
    <mergeCell ref="D8:K8"/>
    <mergeCell ref="D10:K10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4">
    <dataValidation type="decimal" operator="lessThanOrEqual" allowBlank="1" showInputMessage="1" showErrorMessage="1" error="max. 40" sqref="L15:L39" xr:uid="{AEE2992C-07E1-42F0-9D2F-FEB9537FBB20}">
      <formula1>40</formula1>
    </dataValidation>
    <dataValidation type="decimal" operator="lessThanOrEqual" allowBlank="1" showInputMessage="1" showErrorMessage="1" error="max. 15" sqref="M15:N39" xr:uid="{5F1E0843-1122-47CB-9E8E-CD257D169934}">
      <formula1>15</formula1>
    </dataValidation>
    <dataValidation type="decimal" operator="lessThanOrEqual" allowBlank="1" showInputMessage="1" showErrorMessage="1" error="max. 10" sqref="P15:Q39" xr:uid="{F14277D7-738D-4DE1-A83B-B73928E9808A}">
      <formula1>10</formula1>
    </dataValidation>
    <dataValidation type="decimal" operator="lessThanOrEqual" allowBlank="1" showInputMessage="1" showErrorMessage="1" error="max. 5" sqref="R15:R39 O15:O39" xr:uid="{B3097F63-C2D0-4630-BD8B-28667BF81BCC}">
      <formula1>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D9873-98AA-439D-AC6A-B73421C88CC3}">
  <dimension ref="A1:BQ41"/>
  <sheetViews>
    <sheetView zoomScale="60" zoomScaleNormal="6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21" style="2" customWidth="1"/>
    <col min="7" max="7" width="5.6640625" style="3" customWidth="1"/>
    <col min="8" max="8" width="19.88671875" style="3" customWidth="1"/>
    <col min="9" max="9" width="5.6640625" style="2" customWidth="1"/>
    <col min="10" max="10" width="21.554687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69" ht="38.25" customHeight="1" x14ac:dyDescent="0.3">
      <c r="A1" s="1" t="s">
        <v>40</v>
      </c>
    </row>
    <row r="2" spans="1:69" x14ac:dyDescent="0.3">
      <c r="A2" s="4" t="s">
        <v>39</v>
      </c>
      <c r="D2" s="4" t="s">
        <v>26</v>
      </c>
    </row>
    <row r="3" spans="1:69" x14ac:dyDescent="0.3">
      <c r="A3" s="4" t="s">
        <v>37</v>
      </c>
      <c r="D3" s="2" t="s">
        <v>43</v>
      </c>
    </row>
    <row r="4" spans="1:69" x14ac:dyDescent="0.3">
      <c r="A4" s="4" t="s">
        <v>41</v>
      </c>
      <c r="D4" s="2" t="s">
        <v>44</v>
      </c>
    </row>
    <row r="5" spans="1:69" ht="12.6" x14ac:dyDescent="0.3">
      <c r="A5" s="4" t="s">
        <v>42</v>
      </c>
      <c r="D5" s="2" t="s">
        <v>45</v>
      </c>
    </row>
    <row r="6" spans="1:69" x14ac:dyDescent="0.3">
      <c r="A6" s="16" t="s">
        <v>38</v>
      </c>
      <c r="D6" s="2" t="s">
        <v>46</v>
      </c>
    </row>
    <row r="7" spans="1:69" ht="12.6" x14ac:dyDescent="0.3">
      <c r="A7" s="4" t="s">
        <v>25</v>
      </c>
      <c r="D7" s="2" t="s">
        <v>47</v>
      </c>
    </row>
    <row r="8" spans="1:69" ht="12.6" customHeight="1" x14ac:dyDescent="0.3">
      <c r="D8" s="35"/>
      <c r="E8" s="35"/>
      <c r="F8" s="35"/>
      <c r="G8" s="35"/>
      <c r="H8" s="35"/>
      <c r="I8" s="35"/>
      <c r="J8" s="35"/>
      <c r="K8" s="35"/>
    </row>
    <row r="9" spans="1:69" ht="12.6" customHeight="1" x14ac:dyDescent="0.3">
      <c r="A9" s="4"/>
      <c r="D9" s="4" t="s">
        <v>27</v>
      </c>
      <c r="E9" s="34"/>
      <c r="F9" s="34"/>
      <c r="G9" s="34"/>
      <c r="H9" s="34"/>
      <c r="I9" s="34"/>
      <c r="J9" s="34"/>
      <c r="K9" s="34"/>
    </row>
    <row r="10" spans="1:69" ht="39" customHeight="1" x14ac:dyDescent="0.3">
      <c r="A10" s="4"/>
      <c r="D10" s="35" t="s">
        <v>48</v>
      </c>
      <c r="E10" s="35"/>
      <c r="F10" s="35"/>
      <c r="G10" s="35"/>
      <c r="H10" s="35"/>
      <c r="I10" s="35"/>
      <c r="J10" s="35"/>
      <c r="K10" s="35"/>
    </row>
    <row r="11" spans="1:69" ht="12.6" customHeight="1" x14ac:dyDescent="0.3">
      <c r="A11" s="4"/>
    </row>
    <row r="12" spans="1:69" ht="26.4" customHeight="1" x14ac:dyDescent="0.3">
      <c r="A12" s="39" t="s">
        <v>0</v>
      </c>
      <c r="B12" s="39" t="s">
        <v>1</v>
      </c>
      <c r="C12" s="39" t="s">
        <v>20</v>
      </c>
      <c r="D12" s="39" t="s">
        <v>13</v>
      </c>
      <c r="E12" s="42" t="s">
        <v>2</v>
      </c>
      <c r="F12" s="39" t="s">
        <v>34</v>
      </c>
      <c r="G12" s="39"/>
      <c r="H12" s="39" t="s">
        <v>35</v>
      </c>
      <c r="I12" s="39"/>
      <c r="J12" s="39" t="s">
        <v>36</v>
      </c>
      <c r="K12" s="39"/>
      <c r="L12" s="39" t="s">
        <v>16</v>
      </c>
      <c r="M12" s="39" t="s">
        <v>14</v>
      </c>
      <c r="N12" s="39" t="s">
        <v>17</v>
      </c>
      <c r="O12" s="39" t="s">
        <v>31</v>
      </c>
      <c r="P12" s="39" t="s">
        <v>32</v>
      </c>
      <c r="Q12" s="39" t="s">
        <v>33</v>
      </c>
      <c r="R12" s="39" t="s">
        <v>3</v>
      </c>
      <c r="S12" s="39" t="s">
        <v>4</v>
      </c>
    </row>
    <row r="13" spans="1:69" ht="59.4" customHeight="1" x14ac:dyDescent="0.3">
      <c r="A13" s="40"/>
      <c r="B13" s="40"/>
      <c r="C13" s="40"/>
      <c r="D13" s="40"/>
      <c r="E13" s="43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</row>
    <row r="14" spans="1:69" ht="28.95" customHeight="1" x14ac:dyDescent="0.3">
      <c r="A14" s="41"/>
      <c r="B14" s="41"/>
      <c r="C14" s="41"/>
      <c r="D14" s="41"/>
      <c r="E14" s="44"/>
      <c r="F14" s="33" t="s">
        <v>28</v>
      </c>
      <c r="G14" s="32" t="s">
        <v>29</v>
      </c>
      <c r="H14" s="32" t="s">
        <v>28</v>
      </c>
      <c r="I14" s="32" t="s">
        <v>29</v>
      </c>
      <c r="J14" s="32" t="s">
        <v>28</v>
      </c>
      <c r="K14" s="32" t="s">
        <v>29</v>
      </c>
      <c r="L14" s="32" t="s">
        <v>30</v>
      </c>
      <c r="M14" s="32" t="s">
        <v>22</v>
      </c>
      <c r="N14" s="32" t="s">
        <v>22</v>
      </c>
      <c r="O14" s="32" t="s">
        <v>23</v>
      </c>
      <c r="P14" s="32" t="s">
        <v>24</v>
      </c>
      <c r="Q14" s="32" t="s">
        <v>24</v>
      </c>
      <c r="R14" s="32" t="s">
        <v>23</v>
      </c>
      <c r="S14" s="32"/>
    </row>
    <row r="15" spans="1:69" s="6" customFormat="1" ht="12.75" customHeight="1" x14ac:dyDescent="0.25">
      <c r="A15" s="12" t="s">
        <v>49</v>
      </c>
      <c r="B15" s="12" t="s">
        <v>73</v>
      </c>
      <c r="C15" s="12" t="s">
        <v>95</v>
      </c>
      <c r="D15" s="13">
        <v>3686760</v>
      </c>
      <c r="E15" s="13">
        <v>2000000</v>
      </c>
      <c r="F15" s="19" t="s">
        <v>120</v>
      </c>
      <c r="G15" s="20" t="s">
        <v>118</v>
      </c>
      <c r="H15" s="19" t="s">
        <v>121</v>
      </c>
      <c r="I15" s="20" t="s">
        <v>118</v>
      </c>
      <c r="J15" s="19" t="s">
        <v>122</v>
      </c>
      <c r="K15" s="21" t="s">
        <v>118</v>
      </c>
      <c r="L15" s="9">
        <v>30</v>
      </c>
      <c r="M15" s="9">
        <v>11</v>
      </c>
      <c r="N15" s="9">
        <v>12</v>
      </c>
      <c r="O15" s="9">
        <v>5</v>
      </c>
      <c r="P15" s="9">
        <v>9</v>
      </c>
      <c r="Q15" s="9">
        <v>9</v>
      </c>
      <c r="R15" s="9">
        <v>4</v>
      </c>
      <c r="S15" s="9">
        <f>SUM(L15:R15)</f>
        <v>80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</row>
    <row r="16" spans="1:69" s="6" customFormat="1" ht="12.75" customHeight="1" x14ac:dyDescent="0.25">
      <c r="A16" s="12" t="s">
        <v>50</v>
      </c>
      <c r="B16" s="12" t="s">
        <v>74</v>
      </c>
      <c r="C16" s="12" t="s">
        <v>96</v>
      </c>
      <c r="D16" s="13">
        <v>5459648</v>
      </c>
      <c r="E16" s="13">
        <v>1500000</v>
      </c>
      <c r="F16" s="19" t="s">
        <v>123</v>
      </c>
      <c r="G16" s="20" t="s">
        <v>118</v>
      </c>
      <c r="H16" s="19" t="s">
        <v>124</v>
      </c>
      <c r="I16" s="20" t="s">
        <v>118</v>
      </c>
      <c r="J16" s="19" t="s">
        <v>141</v>
      </c>
      <c r="K16" s="20" t="s">
        <v>141</v>
      </c>
      <c r="L16" s="9">
        <v>35</v>
      </c>
      <c r="M16" s="9">
        <v>14</v>
      </c>
      <c r="N16" s="9">
        <v>14</v>
      </c>
      <c r="O16" s="9">
        <v>3</v>
      </c>
      <c r="P16" s="9">
        <v>6</v>
      </c>
      <c r="Q16" s="9">
        <v>7</v>
      </c>
      <c r="R16" s="9">
        <v>5</v>
      </c>
      <c r="S16" s="9">
        <f t="shared" ref="S16:S39" si="0">SUM(L16:R16)</f>
        <v>84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</row>
    <row r="17" spans="1:69" s="6" customFormat="1" ht="12.75" customHeight="1" x14ac:dyDescent="0.25">
      <c r="A17" s="12" t="s">
        <v>51</v>
      </c>
      <c r="B17" s="12" t="s">
        <v>75</v>
      </c>
      <c r="C17" s="12" t="s">
        <v>97</v>
      </c>
      <c r="D17" s="13">
        <v>1868500</v>
      </c>
      <c r="E17" s="13">
        <v>400000</v>
      </c>
      <c r="F17" s="19" t="s">
        <v>125</v>
      </c>
      <c r="G17" s="20" t="s">
        <v>119</v>
      </c>
      <c r="H17" s="19" t="s">
        <v>126</v>
      </c>
      <c r="I17" s="20" t="s">
        <v>119</v>
      </c>
      <c r="J17" s="19" t="s">
        <v>127</v>
      </c>
      <c r="K17" s="21" t="s">
        <v>118</v>
      </c>
      <c r="L17" s="9">
        <v>20</v>
      </c>
      <c r="M17" s="9">
        <v>10</v>
      </c>
      <c r="N17" s="9">
        <v>9</v>
      </c>
      <c r="O17" s="9">
        <v>4</v>
      </c>
      <c r="P17" s="9">
        <v>8</v>
      </c>
      <c r="Q17" s="9">
        <v>6</v>
      </c>
      <c r="R17" s="9">
        <v>4</v>
      </c>
      <c r="S17" s="9">
        <f t="shared" si="0"/>
        <v>61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</row>
    <row r="18" spans="1:69" s="6" customFormat="1" ht="12.75" customHeight="1" x14ac:dyDescent="0.25">
      <c r="A18" s="12" t="s">
        <v>52</v>
      </c>
      <c r="B18" s="12" t="s">
        <v>76</v>
      </c>
      <c r="C18" s="12" t="s">
        <v>98</v>
      </c>
      <c r="D18" s="13">
        <v>7775548</v>
      </c>
      <c r="E18" s="13">
        <v>1200000</v>
      </c>
      <c r="F18" s="19" t="s">
        <v>121</v>
      </c>
      <c r="G18" s="20" t="s">
        <v>118</v>
      </c>
      <c r="H18" s="19" t="s">
        <v>123</v>
      </c>
      <c r="I18" s="20" t="s">
        <v>118</v>
      </c>
      <c r="J18" s="19" t="s">
        <v>128</v>
      </c>
      <c r="K18" s="20" t="s">
        <v>118</v>
      </c>
      <c r="L18" s="9">
        <v>35</v>
      </c>
      <c r="M18" s="9">
        <v>13</v>
      </c>
      <c r="N18" s="9">
        <v>13</v>
      </c>
      <c r="O18" s="9">
        <v>5</v>
      </c>
      <c r="P18" s="9">
        <v>10</v>
      </c>
      <c r="Q18" s="9">
        <v>10</v>
      </c>
      <c r="R18" s="9">
        <v>4</v>
      </c>
      <c r="S18" s="9">
        <f t="shared" si="0"/>
        <v>90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</row>
    <row r="19" spans="1:69" s="6" customFormat="1" ht="12.75" customHeight="1" x14ac:dyDescent="0.25">
      <c r="A19" s="12" t="s">
        <v>53</v>
      </c>
      <c r="B19" s="12" t="s">
        <v>76</v>
      </c>
      <c r="C19" s="12" t="s">
        <v>99</v>
      </c>
      <c r="D19" s="13">
        <v>6448300</v>
      </c>
      <c r="E19" s="13">
        <v>1400000</v>
      </c>
      <c r="F19" s="19" t="s">
        <v>141</v>
      </c>
      <c r="G19" s="21" t="s">
        <v>141</v>
      </c>
      <c r="H19" s="19" t="s">
        <v>129</v>
      </c>
      <c r="I19" s="20" t="s">
        <v>118</v>
      </c>
      <c r="J19" s="19" t="s">
        <v>130</v>
      </c>
      <c r="K19" s="20" t="s">
        <v>118</v>
      </c>
      <c r="L19" s="9">
        <v>36</v>
      </c>
      <c r="M19" s="9">
        <v>13</v>
      </c>
      <c r="N19" s="9">
        <v>13</v>
      </c>
      <c r="O19" s="9">
        <v>5</v>
      </c>
      <c r="P19" s="9">
        <v>8</v>
      </c>
      <c r="Q19" s="9">
        <v>8</v>
      </c>
      <c r="R19" s="9">
        <v>4</v>
      </c>
      <c r="S19" s="9">
        <f t="shared" si="0"/>
        <v>87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</row>
    <row r="20" spans="1:69" s="6" customFormat="1" ht="12.75" customHeight="1" x14ac:dyDescent="0.25">
      <c r="A20" s="12" t="s">
        <v>54</v>
      </c>
      <c r="B20" s="12" t="s">
        <v>77</v>
      </c>
      <c r="C20" s="12" t="s">
        <v>100</v>
      </c>
      <c r="D20" s="13">
        <v>7314527</v>
      </c>
      <c r="E20" s="13">
        <v>3000000</v>
      </c>
      <c r="F20" s="19" t="s">
        <v>131</v>
      </c>
      <c r="G20" s="20" t="s">
        <v>118</v>
      </c>
      <c r="H20" s="19" t="s">
        <v>124</v>
      </c>
      <c r="I20" s="20" t="s">
        <v>118</v>
      </c>
      <c r="J20" s="19" t="s">
        <v>132</v>
      </c>
      <c r="K20" s="20" t="s">
        <v>118</v>
      </c>
      <c r="L20" s="9">
        <v>38</v>
      </c>
      <c r="M20" s="9">
        <v>14</v>
      </c>
      <c r="N20" s="9">
        <v>13</v>
      </c>
      <c r="O20" s="9">
        <v>5</v>
      </c>
      <c r="P20" s="9">
        <v>9</v>
      </c>
      <c r="Q20" s="9">
        <v>9</v>
      </c>
      <c r="R20" s="9">
        <v>4</v>
      </c>
      <c r="S20" s="9">
        <f t="shared" si="0"/>
        <v>92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</row>
    <row r="21" spans="1:69" s="6" customFormat="1" ht="12.75" customHeight="1" x14ac:dyDescent="0.25">
      <c r="A21" s="12" t="s">
        <v>55</v>
      </c>
      <c r="B21" s="12" t="s">
        <v>78</v>
      </c>
      <c r="C21" s="12" t="s">
        <v>101</v>
      </c>
      <c r="D21" s="13">
        <v>839070</v>
      </c>
      <c r="E21" s="13">
        <v>385000</v>
      </c>
      <c r="F21" s="19" t="s">
        <v>141</v>
      </c>
      <c r="G21" s="20" t="s">
        <v>141</v>
      </c>
      <c r="H21" s="19" t="s">
        <v>126</v>
      </c>
      <c r="I21" s="20" t="s">
        <v>118</v>
      </c>
      <c r="J21" s="19" t="s">
        <v>133</v>
      </c>
      <c r="K21" s="20" t="s">
        <v>118</v>
      </c>
      <c r="L21" s="9">
        <v>20</v>
      </c>
      <c r="M21" s="9">
        <v>12</v>
      </c>
      <c r="N21" s="9">
        <v>7</v>
      </c>
      <c r="O21" s="9">
        <v>5</v>
      </c>
      <c r="P21" s="9">
        <v>9</v>
      </c>
      <c r="Q21" s="9">
        <v>9</v>
      </c>
      <c r="R21" s="9">
        <v>4</v>
      </c>
      <c r="S21" s="9">
        <f t="shared" si="0"/>
        <v>66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</row>
    <row r="22" spans="1:69" s="6" customFormat="1" ht="12.75" customHeight="1" x14ac:dyDescent="0.25">
      <c r="A22" s="12" t="s">
        <v>56</v>
      </c>
      <c r="B22" s="12" t="s">
        <v>79</v>
      </c>
      <c r="C22" s="12" t="s">
        <v>102</v>
      </c>
      <c r="D22" s="13">
        <v>4944500</v>
      </c>
      <c r="E22" s="13">
        <v>950000</v>
      </c>
      <c r="F22" s="19" t="s">
        <v>124</v>
      </c>
      <c r="G22" s="20" t="s">
        <v>118</v>
      </c>
      <c r="H22" s="19" t="s">
        <v>134</v>
      </c>
      <c r="I22" s="20" t="s">
        <v>119</v>
      </c>
      <c r="J22" s="19" t="s">
        <v>142</v>
      </c>
      <c r="K22" s="20" t="s">
        <v>118</v>
      </c>
      <c r="L22" s="9">
        <v>22</v>
      </c>
      <c r="M22" s="9">
        <v>12</v>
      </c>
      <c r="N22" s="9">
        <v>8</v>
      </c>
      <c r="O22" s="9">
        <v>5</v>
      </c>
      <c r="P22" s="9">
        <v>8</v>
      </c>
      <c r="Q22" s="9">
        <v>8</v>
      </c>
      <c r="R22" s="9">
        <v>4</v>
      </c>
      <c r="S22" s="9">
        <f t="shared" si="0"/>
        <v>67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</row>
    <row r="23" spans="1:69" s="6" customFormat="1" ht="12.75" customHeight="1" x14ac:dyDescent="0.25">
      <c r="A23" s="12" t="s">
        <v>57</v>
      </c>
      <c r="B23" s="12" t="s">
        <v>80</v>
      </c>
      <c r="C23" s="12" t="s">
        <v>103</v>
      </c>
      <c r="D23" s="13">
        <v>2986200</v>
      </c>
      <c r="E23" s="13">
        <v>1250000</v>
      </c>
      <c r="F23" s="19" t="s">
        <v>141</v>
      </c>
      <c r="G23" s="20" t="s">
        <v>141</v>
      </c>
      <c r="H23" s="19" t="s">
        <v>125</v>
      </c>
      <c r="I23" s="20" t="s">
        <v>118</v>
      </c>
      <c r="J23" s="19" t="s">
        <v>136</v>
      </c>
      <c r="K23" s="20" t="s">
        <v>118</v>
      </c>
      <c r="L23" s="9">
        <v>32</v>
      </c>
      <c r="M23" s="9">
        <v>13</v>
      </c>
      <c r="N23" s="9">
        <v>13</v>
      </c>
      <c r="O23" s="9">
        <v>5</v>
      </c>
      <c r="P23" s="9">
        <v>8</v>
      </c>
      <c r="Q23" s="9">
        <v>8</v>
      </c>
      <c r="R23" s="9">
        <v>4</v>
      </c>
      <c r="S23" s="9">
        <f t="shared" si="0"/>
        <v>83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</row>
    <row r="24" spans="1:69" s="6" customFormat="1" ht="12.75" customHeight="1" x14ac:dyDescent="0.25">
      <c r="A24" s="12" t="s">
        <v>58</v>
      </c>
      <c r="B24" s="12" t="s">
        <v>81</v>
      </c>
      <c r="C24" s="12" t="s">
        <v>104</v>
      </c>
      <c r="D24" s="13">
        <v>7859000</v>
      </c>
      <c r="E24" s="13">
        <v>1500000</v>
      </c>
      <c r="F24" s="19" t="s">
        <v>141</v>
      </c>
      <c r="G24" s="20" t="s">
        <v>141</v>
      </c>
      <c r="H24" s="19" t="s">
        <v>141</v>
      </c>
      <c r="I24" s="20" t="s">
        <v>141</v>
      </c>
      <c r="J24" s="19" t="s">
        <v>137</v>
      </c>
      <c r="K24" s="20" t="s">
        <v>118</v>
      </c>
      <c r="L24" s="9">
        <v>32</v>
      </c>
      <c r="M24" s="9">
        <v>12</v>
      </c>
      <c r="N24" s="9">
        <v>13</v>
      </c>
      <c r="O24" s="9">
        <v>3</v>
      </c>
      <c r="P24" s="9">
        <v>7</v>
      </c>
      <c r="Q24" s="9">
        <v>9</v>
      </c>
      <c r="R24" s="9">
        <v>4</v>
      </c>
      <c r="S24" s="9">
        <f t="shared" si="0"/>
        <v>80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</row>
    <row r="25" spans="1:69" s="6" customFormat="1" ht="12.75" customHeight="1" x14ac:dyDescent="0.25">
      <c r="A25" s="12" t="s">
        <v>59</v>
      </c>
      <c r="B25" s="12" t="s">
        <v>82</v>
      </c>
      <c r="C25" s="12" t="s">
        <v>105</v>
      </c>
      <c r="D25" s="13">
        <v>12610900</v>
      </c>
      <c r="E25" s="13">
        <v>2850000</v>
      </c>
      <c r="F25" s="19" t="s">
        <v>135</v>
      </c>
      <c r="G25" s="20" t="s">
        <v>118</v>
      </c>
      <c r="H25" s="19" t="s">
        <v>141</v>
      </c>
      <c r="I25" s="20" t="s">
        <v>141</v>
      </c>
      <c r="J25" s="19" t="s">
        <v>138</v>
      </c>
      <c r="K25" s="21" t="s">
        <v>118</v>
      </c>
      <c r="L25" s="9">
        <v>29</v>
      </c>
      <c r="M25" s="9">
        <v>13</v>
      </c>
      <c r="N25" s="9">
        <v>8</v>
      </c>
      <c r="O25" s="9">
        <v>4</v>
      </c>
      <c r="P25" s="9">
        <v>6</v>
      </c>
      <c r="Q25" s="9">
        <v>9</v>
      </c>
      <c r="R25" s="9">
        <v>4</v>
      </c>
      <c r="S25" s="9">
        <f t="shared" si="0"/>
        <v>73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</row>
    <row r="26" spans="1:69" s="6" customFormat="1" ht="12.75" customHeight="1" x14ac:dyDescent="0.25">
      <c r="A26" s="12" t="s">
        <v>60</v>
      </c>
      <c r="B26" s="12" t="s">
        <v>82</v>
      </c>
      <c r="C26" s="12" t="s">
        <v>106</v>
      </c>
      <c r="D26" s="13">
        <v>6395500</v>
      </c>
      <c r="E26" s="13">
        <v>2000000</v>
      </c>
      <c r="F26" s="19" t="s">
        <v>141</v>
      </c>
      <c r="G26" s="20" t="s">
        <v>141</v>
      </c>
      <c r="H26" s="19" t="s">
        <v>120</v>
      </c>
      <c r="I26" s="20" t="s">
        <v>118</v>
      </c>
      <c r="J26" s="19" t="s">
        <v>139</v>
      </c>
      <c r="K26" s="20" t="s">
        <v>118</v>
      </c>
      <c r="L26" s="9">
        <v>33</v>
      </c>
      <c r="M26" s="9">
        <v>13</v>
      </c>
      <c r="N26" s="9">
        <v>14</v>
      </c>
      <c r="O26" s="9">
        <v>5</v>
      </c>
      <c r="P26" s="9">
        <v>9</v>
      </c>
      <c r="Q26" s="9">
        <v>9</v>
      </c>
      <c r="R26" s="9">
        <v>4</v>
      </c>
      <c r="S26" s="9">
        <f t="shared" si="0"/>
        <v>87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</row>
    <row r="27" spans="1:69" s="6" customFormat="1" ht="12.75" customHeight="1" x14ac:dyDescent="0.25">
      <c r="A27" s="12" t="s">
        <v>61</v>
      </c>
      <c r="B27" s="12" t="s">
        <v>83</v>
      </c>
      <c r="C27" s="12" t="s">
        <v>107</v>
      </c>
      <c r="D27" s="13">
        <v>3320000</v>
      </c>
      <c r="E27" s="13">
        <v>950000</v>
      </c>
      <c r="F27" s="19" t="s">
        <v>126</v>
      </c>
      <c r="G27" s="20" t="s">
        <v>118</v>
      </c>
      <c r="H27" s="19" t="s">
        <v>141</v>
      </c>
      <c r="I27" s="20" t="s">
        <v>141</v>
      </c>
      <c r="J27" s="19" t="s">
        <v>122</v>
      </c>
      <c r="K27" s="21" t="s">
        <v>119</v>
      </c>
      <c r="L27" s="9">
        <v>27</v>
      </c>
      <c r="M27" s="9">
        <v>11</v>
      </c>
      <c r="N27" s="9">
        <v>9</v>
      </c>
      <c r="O27" s="9">
        <v>4</v>
      </c>
      <c r="P27" s="9">
        <v>7</v>
      </c>
      <c r="Q27" s="9">
        <v>8</v>
      </c>
      <c r="R27" s="9">
        <v>4</v>
      </c>
      <c r="S27" s="9">
        <f t="shared" si="0"/>
        <v>70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</row>
    <row r="28" spans="1:69" s="6" customFormat="1" ht="12.75" customHeight="1" x14ac:dyDescent="0.25">
      <c r="A28" s="12" t="s">
        <v>62</v>
      </c>
      <c r="B28" s="12" t="s">
        <v>84</v>
      </c>
      <c r="C28" s="12" t="s">
        <v>108</v>
      </c>
      <c r="D28" s="13">
        <v>2225000</v>
      </c>
      <c r="E28" s="13">
        <v>650000</v>
      </c>
      <c r="F28" s="19" t="s">
        <v>129</v>
      </c>
      <c r="G28" s="21" t="s">
        <v>118</v>
      </c>
      <c r="H28" s="19" t="s">
        <v>141</v>
      </c>
      <c r="I28" s="20" t="s">
        <v>141</v>
      </c>
      <c r="J28" s="19" t="s">
        <v>140</v>
      </c>
      <c r="K28" s="20" t="s">
        <v>118</v>
      </c>
      <c r="L28" s="9">
        <v>30</v>
      </c>
      <c r="M28" s="9">
        <v>10</v>
      </c>
      <c r="N28" s="9">
        <v>12</v>
      </c>
      <c r="O28" s="9">
        <v>5</v>
      </c>
      <c r="P28" s="9">
        <v>9</v>
      </c>
      <c r="Q28" s="9">
        <v>9</v>
      </c>
      <c r="R28" s="9">
        <v>4</v>
      </c>
      <c r="S28" s="9">
        <f t="shared" si="0"/>
        <v>79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</row>
    <row r="29" spans="1:69" s="6" customFormat="1" ht="12.75" customHeight="1" x14ac:dyDescent="0.25">
      <c r="A29" s="12" t="s">
        <v>63</v>
      </c>
      <c r="B29" s="12" t="s">
        <v>85</v>
      </c>
      <c r="C29" s="12" t="s">
        <v>109</v>
      </c>
      <c r="D29" s="13">
        <v>3167400</v>
      </c>
      <c r="E29" s="13">
        <v>1000000</v>
      </c>
      <c r="F29" s="19" t="s">
        <v>141</v>
      </c>
      <c r="G29" s="20" t="s">
        <v>141</v>
      </c>
      <c r="H29" s="19" t="s">
        <v>141</v>
      </c>
      <c r="I29" s="20" t="s">
        <v>141</v>
      </c>
      <c r="J29" s="19" t="s">
        <v>141</v>
      </c>
      <c r="K29" s="20" t="s">
        <v>141</v>
      </c>
      <c r="L29" s="9">
        <v>28</v>
      </c>
      <c r="M29" s="9">
        <v>12</v>
      </c>
      <c r="N29" s="9">
        <v>10</v>
      </c>
      <c r="O29" s="9">
        <v>4</v>
      </c>
      <c r="P29" s="9">
        <v>8</v>
      </c>
      <c r="Q29" s="9">
        <v>8</v>
      </c>
      <c r="R29" s="9">
        <v>4</v>
      </c>
      <c r="S29" s="9">
        <f t="shared" si="0"/>
        <v>74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</row>
    <row r="30" spans="1:69" s="6" customFormat="1" ht="12.75" customHeight="1" x14ac:dyDescent="0.25">
      <c r="A30" s="12" t="s">
        <v>64</v>
      </c>
      <c r="B30" s="12" t="s">
        <v>86</v>
      </c>
      <c r="C30" s="12" t="s">
        <v>110</v>
      </c>
      <c r="D30" s="13">
        <v>1686000</v>
      </c>
      <c r="E30" s="13">
        <v>894000</v>
      </c>
      <c r="F30" s="19" t="s">
        <v>141</v>
      </c>
      <c r="G30" s="20" t="s">
        <v>141</v>
      </c>
      <c r="H30" s="19" t="s">
        <v>121</v>
      </c>
      <c r="I30" s="21" t="s">
        <v>119</v>
      </c>
      <c r="J30" s="19" t="s">
        <v>127</v>
      </c>
      <c r="K30" s="20" t="s">
        <v>118</v>
      </c>
      <c r="L30" s="9">
        <v>30</v>
      </c>
      <c r="M30" s="9">
        <v>11</v>
      </c>
      <c r="N30" s="9">
        <v>13</v>
      </c>
      <c r="O30" s="9">
        <v>4</v>
      </c>
      <c r="P30" s="9">
        <v>9</v>
      </c>
      <c r="Q30" s="9">
        <v>9</v>
      </c>
      <c r="R30" s="9">
        <v>3</v>
      </c>
      <c r="S30" s="9">
        <f t="shared" si="0"/>
        <v>79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</row>
    <row r="31" spans="1:69" s="6" customFormat="1" ht="12.75" customHeight="1" x14ac:dyDescent="0.25">
      <c r="A31" s="12" t="s">
        <v>65</v>
      </c>
      <c r="B31" s="12" t="s">
        <v>87</v>
      </c>
      <c r="C31" s="12" t="s">
        <v>111</v>
      </c>
      <c r="D31" s="13">
        <v>4400000</v>
      </c>
      <c r="E31" s="13">
        <v>1500000</v>
      </c>
      <c r="F31" s="19" t="s">
        <v>120</v>
      </c>
      <c r="G31" s="20" t="s">
        <v>118</v>
      </c>
      <c r="H31" s="19" t="s">
        <v>124</v>
      </c>
      <c r="I31" s="20" t="s">
        <v>118</v>
      </c>
      <c r="J31" s="19" t="s">
        <v>128</v>
      </c>
      <c r="K31" s="20" t="s">
        <v>118</v>
      </c>
      <c r="L31" s="9">
        <v>28</v>
      </c>
      <c r="M31" s="9">
        <v>12</v>
      </c>
      <c r="N31" s="9">
        <v>9</v>
      </c>
      <c r="O31" s="9">
        <v>3</v>
      </c>
      <c r="P31" s="9">
        <v>8</v>
      </c>
      <c r="Q31" s="9">
        <v>7</v>
      </c>
      <c r="R31" s="9">
        <v>4</v>
      </c>
      <c r="S31" s="9">
        <f t="shared" si="0"/>
        <v>71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</row>
    <row r="32" spans="1:69" s="6" customFormat="1" ht="12.75" customHeight="1" x14ac:dyDescent="0.25">
      <c r="A32" s="12" t="s">
        <v>66</v>
      </c>
      <c r="B32" s="12" t="s">
        <v>88</v>
      </c>
      <c r="C32" s="12" t="s">
        <v>112</v>
      </c>
      <c r="D32" s="13">
        <v>1768300</v>
      </c>
      <c r="E32" s="13">
        <v>800000</v>
      </c>
      <c r="F32" s="19" t="s">
        <v>129</v>
      </c>
      <c r="G32" s="20" t="s">
        <v>118</v>
      </c>
      <c r="H32" s="19" t="s">
        <v>141</v>
      </c>
      <c r="I32" s="20" t="s">
        <v>141</v>
      </c>
      <c r="J32" s="19" t="s">
        <v>130</v>
      </c>
      <c r="K32" s="20" t="s">
        <v>118</v>
      </c>
      <c r="L32" s="9">
        <v>23</v>
      </c>
      <c r="M32" s="9">
        <v>11</v>
      </c>
      <c r="N32" s="9">
        <v>9</v>
      </c>
      <c r="O32" s="9">
        <v>5</v>
      </c>
      <c r="P32" s="9">
        <v>8</v>
      </c>
      <c r="Q32" s="9">
        <v>8</v>
      </c>
      <c r="R32" s="9">
        <v>5</v>
      </c>
      <c r="S32" s="9">
        <f t="shared" si="0"/>
        <v>69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</row>
    <row r="33" spans="1:69" s="6" customFormat="1" ht="12.75" customHeight="1" x14ac:dyDescent="0.25">
      <c r="A33" s="12" t="s">
        <v>67</v>
      </c>
      <c r="B33" s="12" t="s">
        <v>89</v>
      </c>
      <c r="C33" s="12" t="s">
        <v>113</v>
      </c>
      <c r="D33" s="13">
        <v>1517538</v>
      </c>
      <c r="E33" s="13">
        <v>1080304</v>
      </c>
      <c r="F33" s="19" t="s">
        <v>125</v>
      </c>
      <c r="G33" s="20" t="s">
        <v>118</v>
      </c>
      <c r="H33" s="19" t="s">
        <v>141</v>
      </c>
      <c r="I33" s="20" t="s">
        <v>141</v>
      </c>
      <c r="J33" s="19" t="s">
        <v>132</v>
      </c>
      <c r="K33" s="20" t="s">
        <v>118</v>
      </c>
      <c r="L33" s="9">
        <v>22</v>
      </c>
      <c r="M33" s="9">
        <v>11</v>
      </c>
      <c r="N33" s="9">
        <v>5</v>
      </c>
      <c r="O33" s="9">
        <v>4</v>
      </c>
      <c r="P33" s="9">
        <v>6</v>
      </c>
      <c r="Q33" s="9">
        <v>6</v>
      </c>
      <c r="R33" s="9">
        <v>3</v>
      </c>
      <c r="S33" s="9">
        <f t="shared" si="0"/>
        <v>57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</row>
    <row r="34" spans="1:69" s="6" customFormat="1" ht="12.75" customHeight="1" x14ac:dyDescent="0.25">
      <c r="A34" s="12" t="s">
        <v>68</v>
      </c>
      <c r="B34" s="12" t="s">
        <v>90</v>
      </c>
      <c r="C34" s="12" t="s">
        <v>152</v>
      </c>
      <c r="D34" s="13">
        <v>7983801</v>
      </c>
      <c r="E34" s="13">
        <v>2000000</v>
      </c>
      <c r="F34" s="19" t="s">
        <v>121</v>
      </c>
      <c r="G34" s="20" t="s">
        <v>118</v>
      </c>
      <c r="H34" s="19" t="s">
        <v>129</v>
      </c>
      <c r="I34" s="20" t="s">
        <v>118</v>
      </c>
      <c r="J34" s="19" t="s">
        <v>133</v>
      </c>
      <c r="K34" s="20" t="s">
        <v>118</v>
      </c>
      <c r="L34" s="9">
        <v>30</v>
      </c>
      <c r="M34" s="9">
        <v>12</v>
      </c>
      <c r="N34" s="9">
        <v>12</v>
      </c>
      <c r="O34" s="9">
        <v>5</v>
      </c>
      <c r="P34" s="9">
        <v>9</v>
      </c>
      <c r="Q34" s="9">
        <v>10</v>
      </c>
      <c r="R34" s="9">
        <v>5</v>
      </c>
      <c r="S34" s="9">
        <f t="shared" si="0"/>
        <v>83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</row>
    <row r="35" spans="1:69" s="6" customFormat="1" ht="12.75" customHeight="1" x14ac:dyDescent="0.25">
      <c r="A35" s="12" t="s">
        <v>69</v>
      </c>
      <c r="B35" s="12" t="s">
        <v>91</v>
      </c>
      <c r="C35" s="12" t="s">
        <v>114</v>
      </c>
      <c r="D35" s="13">
        <v>3815988</v>
      </c>
      <c r="E35" s="13">
        <v>1300000</v>
      </c>
      <c r="F35" s="19" t="s">
        <v>141</v>
      </c>
      <c r="G35" s="20" t="s">
        <v>141</v>
      </c>
      <c r="H35" s="19" t="s">
        <v>141</v>
      </c>
      <c r="I35" s="20" t="s">
        <v>141</v>
      </c>
      <c r="J35" s="19" t="s">
        <v>141</v>
      </c>
      <c r="K35" s="20" t="s">
        <v>141</v>
      </c>
      <c r="L35" s="9">
        <v>25</v>
      </c>
      <c r="M35" s="9">
        <v>10</v>
      </c>
      <c r="N35" s="9">
        <v>9</v>
      </c>
      <c r="O35" s="9">
        <v>4</v>
      </c>
      <c r="P35" s="9">
        <v>7</v>
      </c>
      <c r="Q35" s="9">
        <v>7</v>
      </c>
      <c r="R35" s="9">
        <v>2</v>
      </c>
      <c r="S35" s="9">
        <f t="shared" si="0"/>
        <v>64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</row>
    <row r="36" spans="1:69" s="6" customFormat="1" ht="12.75" customHeight="1" x14ac:dyDescent="0.25">
      <c r="A36" s="12" t="s">
        <v>70</v>
      </c>
      <c r="B36" s="12" t="s">
        <v>92</v>
      </c>
      <c r="C36" s="12" t="s">
        <v>115</v>
      </c>
      <c r="D36" s="13">
        <v>4535125</v>
      </c>
      <c r="E36" s="13">
        <v>1190000</v>
      </c>
      <c r="F36" s="19" t="s">
        <v>131</v>
      </c>
      <c r="G36" s="20" t="s">
        <v>119</v>
      </c>
      <c r="H36" s="19" t="s">
        <v>126</v>
      </c>
      <c r="I36" s="20" t="s">
        <v>119</v>
      </c>
      <c r="J36" s="19" t="s">
        <v>137</v>
      </c>
      <c r="K36" s="20" t="s">
        <v>118</v>
      </c>
      <c r="L36" s="9">
        <v>25</v>
      </c>
      <c r="M36" s="9">
        <v>10</v>
      </c>
      <c r="N36" s="9">
        <v>7</v>
      </c>
      <c r="O36" s="9">
        <v>4</v>
      </c>
      <c r="P36" s="9">
        <v>7</v>
      </c>
      <c r="Q36" s="9">
        <v>7</v>
      </c>
      <c r="R36" s="9">
        <v>4</v>
      </c>
      <c r="S36" s="9">
        <f t="shared" si="0"/>
        <v>64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</row>
    <row r="37" spans="1:69" s="6" customFormat="1" ht="12.75" customHeight="1" x14ac:dyDescent="0.25">
      <c r="A37" s="12" t="s">
        <v>71</v>
      </c>
      <c r="B37" s="12" t="s">
        <v>93</v>
      </c>
      <c r="C37" s="12" t="s">
        <v>116</v>
      </c>
      <c r="D37" s="13">
        <v>1438601</v>
      </c>
      <c r="E37" s="13">
        <v>300000</v>
      </c>
      <c r="F37" s="19" t="s">
        <v>134</v>
      </c>
      <c r="G37" s="20" t="s">
        <v>119</v>
      </c>
      <c r="H37" s="19" t="s">
        <v>125</v>
      </c>
      <c r="I37" s="20" t="s">
        <v>118</v>
      </c>
      <c r="J37" s="19" t="s">
        <v>138</v>
      </c>
      <c r="K37" s="21" t="s">
        <v>119</v>
      </c>
      <c r="L37" s="9">
        <v>25</v>
      </c>
      <c r="M37" s="9">
        <v>9</v>
      </c>
      <c r="N37" s="9">
        <v>7</v>
      </c>
      <c r="O37" s="9">
        <v>4</v>
      </c>
      <c r="P37" s="9">
        <v>5</v>
      </c>
      <c r="Q37" s="9">
        <v>5</v>
      </c>
      <c r="R37" s="9">
        <v>2</v>
      </c>
      <c r="S37" s="9">
        <f t="shared" si="0"/>
        <v>57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</row>
    <row r="38" spans="1:69" s="6" customFormat="1" ht="12.75" customHeight="1" x14ac:dyDescent="0.25">
      <c r="A38" s="12" t="s">
        <v>72</v>
      </c>
      <c r="B38" s="12" t="s">
        <v>94</v>
      </c>
      <c r="C38" s="12" t="s">
        <v>117</v>
      </c>
      <c r="D38" s="13">
        <v>586414</v>
      </c>
      <c r="E38" s="13">
        <v>327773</v>
      </c>
      <c r="F38" s="19" t="s">
        <v>124</v>
      </c>
      <c r="G38" s="22" t="s">
        <v>118</v>
      </c>
      <c r="H38" s="19" t="s">
        <v>141</v>
      </c>
      <c r="I38" s="22" t="s">
        <v>141</v>
      </c>
      <c r="J38" s="19" t="s">
        <v>139</v>
      </c>
      <c r="K38" s="20" t="s">
        <v>118</v>
      </c>
      <c r="L38" s="9">
        <v>20</v>
      </c>
      <c r="M38" s="9">
        <v>11</v>
      </c>
      <c r="N38" s="9">
        <v>7</v>
      </c>
      <c r="O38" s="9">
        <v>3</v>
      </c>
      <c r="P38" s="9">
        <v>6</v>
      </c>
      <c r="Q38" s="9">
        <v>5</v>
      </c>
      <c r="R38" s="9">
        <v>2</v>
      </c>
      <c r="S38" s="9">
        <f t="shared" si="0"/>
        <v>54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</row>
    <row r="39" spans="1:69" s="6" customFormat="1" ht="12.75" customHeight="1" x14ac:dyDescent="0.2">
      <c r="A39" s="7"/>
      <c r="B39" s="11"/>
      <c r="C39" s="11"/>
      <c r="D39" s="13"/>
      <c r="E39" s="13"/>
      <c r="F39" s="13"/>
      <c r="G39" s="10"/>
      <c r="H39" s="10"/>
      <c r="I39" s="10"/>
      <c r="J39" s="10"/>
      <c r="K39" s="10"/>
      <c r="L39" s="8"/>
      <c r="M39" s="8"/>
      <c r="N39" s="8"/>
      <c r="O39" s="8"/>
      <c r="P39" s="8"/>
      <c r="Q39" s="8"/>
      <c r="R39" s="8"/>
      <c r="S39" s="9">
        <f t="shared" si="0"/>
        <v>0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</row>
    <row r="40" spans="1:69" ht="12" x14ac:dyDescent="0.3">
      <c r="D40" s="15">
        <f>SUM(D15:D39)</f>
        <v>104632620</v>
      </c>
      <c r="E40" s="15">
        <f>SUM(E15:E39)</f>
        <v>30427077</v>
      </c>
      <c r="F40" s="15"/>
    </row>
    <row r="41" spans="1:69" ht="12" x14ac:dyDescent="0.3">
      <c r="E41" s="15"/>
      <c r="F41" s="15"/>
      <c r="G41" s="15"/>
      <c r="H41" s="15"/>
    </row>
  </sheetData>
  <mergeCells count="18">
    <mergeCell ref="R12:R13"/>
    <mergeCell ref="S12:S13"/>
    <mergeCell ref="L12:L13"/>
    <mergeCell ref="M12:M13"/>
    <mergeCell ref="N12:N13"/>
    <mergeCell ref="O12:O13"/>
    <mergeCell ref="P12:P13"/>
    <mergeCell ref="Q12:Q13"/>
    <mergeCell ref="D8:K8"/>
    <mergeCell ref="D10:K10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4">
    <dataValidation type="decimal" operator="lessThanOrEqual" allowBlank="1" showInputMessage="1" showErrorMessage="1" error="max. 40" sqref="L15:L39" xr:uid="{F651BE1C-D107-4254-9EAF-EBFEF2B218E3}">
      <formula1>40</formula1>
    </dataValidation>
    <dataValidation type="decimal" operator="lessThanOrEqual" allowBlank="1" showInputMessage="1" showErrorMessage="1" error="max. 15" sqref="M15:N39" xr:uid="{8A9E65CD-38CB-4BC6-995E-667287120E3C}">
      <formula1>15</formula1>
    </dataValidation>
    <dataValidation type="decimal" operator="lessThanOrEqual" allowBlank="1" showInputMessage="1" showErrorMessage="1" error="max. 10" sqref="P15:Q39" xr:uid="{15D60472-608A-42B0-A61D-7AF7E314C4D3}">
      <formula1>10</formula1>
    </dataValidation>
    <dataValidation type="decimal" operator="lessThanOrEqual" allowBlank="1" showInputMessage="1" showErrorMessage="1" error="max. 5" sqref="R15:R39 O15:O39" xr:uid="{14A3B1A2-D47F-49F5-9D97-D1D902B92FFB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BC5B8-045B-423C-91AA-3461791000A2}">
  <dimension ref="A1:BQ41"/>
  <sheetViews>
    <sheetView zoomScale="60" zoomScaleNormal="6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21" style="2" customWidth="1"/>
    <col min="7" max="7" width="5.6640625" style="3" customWidth="1"/>
    <col min="8" max="8" width="19.88671875" style="3" customWidth="1"/>
    <col min="9" max="9" width="5.6640625" style="2" customWidth="1"/>
    <col min="10" max="10" width="21.554687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69" ht="38.25" customHeight="1" x14ac:dyDescent="0.3">
      <c r="A1" s="1" t="s">
        <v>40</v>
      </c>
    </row>
    <row r="2" spans="1:69" x14ac:dyDescent="0.3">
      <c r="A2" s="4" t="s">
        <v>39</v>
      </c>
      <c r="D2" s="4" t="s">
        <v>26</v>
      </c>
    </row>
    <row r="3" spans="1:69" x14ac:dyDescent="0.3">
      <c r="A3" s="4" t="s">
        <v>37</v>
      </c>
      <c r="D3" s="2" t="s">
        <v>43</v>
      </c>
    </row>
    <row r="4" spans="1:69" x14ac:dyDescent="0.3">
      <c r="A4" s="4" t="s">
        <v>41</v>
      </c>
      <c r="D4" s="2" t="s">
        <v>44</v>
      </c>
    </row>
    <row r="5" spans="1:69" ht="12.6" x14ac:dyDescent="0.3">
      <c r="A5" s="4" t="s">
        <v>42</v>
      </c>
      <c r="D5" s="2" t="s">
        <v>45</v>
      </c>
    </row>
    <row r="6" spans="1:69" x14ac:dyDescent="0.3">
      <c r="A6" s="16" t="s">
        <v>38</v>
      </c>
      <c r="D6" s="2" t="s">
        <v>46</v>
      </c>
    </row>
    <row r="7" spans="1:69" ht="12.6" x14ac:dyDescent="0.3">
      <c r="A7" s="4" t="s">
        <v>25</v>
      </c>
      <c r="D7" s="2" t="s">
        <v>47</v>
      </c>
    </row>
    <row r="8" spans="1:69" ht="12.6" customHeight="1" x14ac:dyDescent="0.3">
      <c r="D8" s="35"/>
      <c r="E8" s="35"/>
      <c r="F8" s="35"/>
      <c r="G8" s="35"/>
      <c r="H8" s="35"/>
      <c r="I8" s="35"/>
      <c r="J8" s="35"/>
      <c r="K8" s="35"/>
    </row>
    <row r="9" spans="1:69" ht="12.6" customHeight="1" x14ac:dyDescent="0.3">
      <c r="A9" s="4"/>
      <c r="D9" s="4" t="s">
        <v>27</v>
      </c>
      <c r="E9" s="34"/>
      <c r="F9" s="34"/>
      <c r="G9" s="34"/>
      <c r="H9" s="34"/>
      <c r="I9" s="34"/>
      <c r="J9" s="34"/>
      <c r="K9" s="34"/>
    </row>
    <row r="10" spans="1:69" ht="39" customHeight="1" x14ac:dyDescent="0.3">
      <c r="A10" s="4"/>
      <c r="D10" s="35" t="s">
        <v>48</v>
      </c>
      <c r="E10" s="35"/>
      <c r="F10" s="35"/>
      <c r="G10" s="35"/>
      <c r="H10" s="35"/>
      <c r="I10" s="35"/>
      <c r="J10" s="35"/>
      <c r="K10" s="35"/>
    </row>
    <row r="11" spans="1:69" ht="12.6" customHeight="1" x14ac:dyDescent="0.3">
      <c r="A11" s="4"/>
    </row>
    <row r="12" spans="1:69" ht="26.4" customHeight="1" x14ac:dyDescent="0.3">
      <c r="A12" s="39" t="s">
        <v>0</v>
      </c>
      <c r="B12" s="39" t="s">
        <v>1</v>
      </c>
      <c r="C12" s="39" t="s">
        <v>20</v>
      </c>
      <c r="D12" s="39" t="s">
        <v>13</v>
      </c>
      <c r="E12" s="42" t="s">
        <v>2</v>
      </c>
      <c r="F12" s="39" t="s">
        <v>34</v>
      </c>
      <c r="G12" s="39"/>
      <c r="H12" s="39" t="s">
        <v>35</v>
      </c>
      <c r="I12" s="39"/>
      <c r="J12" s="39" t="s">
        <v>36</v>
      </c>
      <c r="K12" s="39"/>
      <c r="L12" s="39" t="s">
        <v>16</v>
      </c>
      <c r="M12" s="39" t="s">
        <v>14</v>
      </c>
      <c r="N12" s="39" t="s">
        <v>17</v>
      </c>
      <c r="O12" s="39" t="s">
        <v>31</v>
      </c>
      <c r="P12" s="39" t="s">
        <v>32</v>
      </c>
      <c r="Q12" s="39" t="s">
        <v>33</v>
      </c>
      <c r="R12" s="39" t="s">
        <v>3</v>
      </c>
      <c r="S12" s="39" t="s">
        <v>4</v>
      </c>
    </row>
    <row r="13" spans="1:69" ht="59.4" customHeight="1" x14ac:dyDescent="0.3">
      <c r="A13" s="40"/>
      <c r="B13" s="40"/>
      <c r="C13" s="40"/>
      <c r="D13" s="40"/>
      <c r="E13" s="43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</row>
    <row r="14" spans="1:69" ht="28.95" customHeight="1" x14ac:dyDescent="0.3">
      <c r="A14" s="41"/>
      <c r="B14" s="41"/>
      <c r="C14" s="41"/>
      <c r="D14" s="41"/>
      <c r="E14" s="44"/>
      <c r="F14" s="33" t="s">
        <v>28</v>
      </c>
      <c r="G14" s="32" t="s">
        <v>29</v>
      </c>
      <c r="H14" s="32" t="s">
        <v>28</v>
      </c>
      <c r="I14" s="32" t="s">
        <v>29</v>
      </c>
      <c r="J14" s="32" t="s">
        <v>28</v>
      </c>
      <c r="K14" s="32" t="s">
        <v>29</v>
      </c>
      <c r="L14" s="32" t="s">
        <v>30</v>
      </c>
      <c r="M14" s="32" t="s">
        <v>22</v>
      </c>
      <c r="N14" s="32" t="s">
        <v>22</v>
      </c>
      <c r="O14" s="32" t="s">
        <v>23</v>
      </c>
      <c r="P14" s="32" t="s">
        <v>24</v>
      </c>
      <c r="Q14" s="32" t="s">
        <v>24</v>
      </c>
      <c r="R14" s="32" t="s">
        <v>23</v>
      </c>
      <c r="S14" s="32"/>
    </row>
    <row r="15" spans="1:69" s="6" customFormat="1" ht="12.75" customHeight="1" x14ac:dyDescent="0.25">
      <c r="A15" s="12" t="s">
        <v>49</v>
      </c>
      <c r="B15" s="12" t="s">
        <v>73</v>
      </c>
      <c r="C15" s="12" t="s">
        <v>95</v>
      </c>
      <c r="D15" s="13">
        <v>3686760</v>
      </c>
      <c r="E15" s="13">
        <v>2000000</v>
      </c>
      <c r="F15" s="19" t="s">
        <v>120</v>
      </c>
      <c r="G15" s="20" t="s">
        <v>118</v>
      </c>
      <c r="H15" s="19" t="s">
        <v>121</v>
      </c>
      <c r="I15" s="20" t="s">
        <v>118</v>
      </c>
      <c r="J15" s="19" t="s">
        <v>122</v>
      </c>
      <c r="K15" s="21" t="s">
        <v>118</v>
      </c>
      <c r="L15" s="9">
        <v>31</v>
      </c>
      <c r="M15" s="9">
        <v>11</v>
      </c>
      <c r="N15" s="9">
        <v>12</v>
      </c>
      <c r="O15" s="9">
        <v>5</v>
      </c>
      <c r="P15" s="9">
        <v>9</v>
      </c>
      <c r="Q15" s="9">
        <v>9</v>
      </c>
      <c r="R15" s="9">
        <v>4</v>
      </c>
      <c r="S15" s="9">
        <f>SUM(L15:R15)</f>
        <v>81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</row>
    <row r="16" spans="1:69" s="6" customFormat="1" ht="12.75" customHeight="1" x14ac:dyDescent="0.25">
      <c r="A16" s="12" t="s">
        <v>50</v>
      </c>
      <c r="B16" s="12" t="s">
        <v>74</v>
      </c>
      <c r="C16" s="12" t="s">
        <v>96</v>
      </c>
      <c r="D16" s="13">
        <v>5459648</v>
      </c>
      <c r="E16" s="13">
        <v>1500000</v>
      </c>
      <c r="F16" s="19" t="s">
        <v>123</v>
      </c>
      <c r="G16" s="20" t="s">
        <v>118</v>
      </c>
      <c r="H16" s="19" t="s">
        <v>124</v>
      </c>
      <c r="I16" s="20" t="s">
        <v>118</v>
      </c>
      <c r="J16" s="19" t="s">
        <v>141</v>
      </c>
      <c r="K16" s="20" t="s">
        <v>141</v>
      </c>
      <c r="L16" s="9">
        <v>30</v>
      </c>
      <c r="M16" s="9">
        <v>13</v>
      </c>
      <c r="N16" s="9">
        <v>11</v>
      </c>
      <c r="O16" s="9">
        <v>3</v>
      </c>
      <c r="P16" s="9">
        <v>7</v>
      </c>
      <c r="Q16" s="9">
        <v>8</v>
      </c>
      <c r="R16" s="9">
        <v>5</v>
      </c>
      <c r="S16" s="9">
        <f t="shared" ref="S16:S39" si="0">SUM(L16:R16)</f>
        <v>77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</row>
    <row r="17" spans="1:69" s="6" customFormat="1" ht="12.75" customHeight="1" x14ac:dyDescent="0.25">
      <c r="A17" s="12" t="s">
        <v>51</v>
      </c>
      <c r="B17" s="12" t="s">
        <v>75</v>
      </c>
      <c r="C17" s="12" t="s">
        <v>97</v>
      </c>
      <c r="D17" s="13">
        <v>1868500</v>
      </c>
      <c r="E17" s="13">
        <v>400000</v>
      </c>
      <c r="F17" s="19" t="s">
        <v>125</v>
      </c>
      <c r="G17" s="20" t="s">
        <v>119</v>
      </c>
      <c r="H17" s="19" t="s">
        <v>126</v>
      </c>
      <c r="I17" s="20" t="s">
        <v>119</v>
      </c>
      <c r="J17" s="19" t="s">
        <v>127</v>
      </c>
      <c r="K17" s="21" t="s">
        <v>118</v>
      </c>
      <c r="L17" s="9">
        <v>20</v>
      </c>
      <c r="M17" s="9">
        <v>10</v>
      </c>
      <c r="N17" s="9">
        <v>9</v>
      </c>
      <c r="O17" s="9">
        <v>5</v>
      </c>
      <c r="P17" s="9">
        <v>9</v>
      </c>
      <c r="Q17" s="9">
        <v>8</v>
      </c>
      <c r="R17" s="9">
        <v>4</v>
      </c>
      <c r="S17" s="9">
        <f t="shared" si="0"/>
        <v>65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</row>
    <row r="18" spans="1:69" s="6" customFormat="1" ht="12.75" customHeight="1" x14ac:dyDescent="0.25">
      <c r="A18" s="12" t="s">
        <v>52</v>
      </c>
      <c r="B18" s="12" t="s">
        <v>76</v>
      </c>
      <c r="C18" s="12" t="s">
        <v>98</v>
      </c>
      <c r="D18" s="13">
        <v>7775548</v>
      </c>
      <c r="E18" s="13">
        <v>1200000</v>
      </c>
      <c r="F18" s="19" t="s">
        <v>121</v>
      </c>
      <c r="G18" s="20" t="s">
        <v>118</v>
      </c>
      <c r="H18" s="19" t="s">
        <v>123</v>
      </c>
      <c r="I18" s="20" t="s">
        <v>118</v>
      </c>
      <c r="J18" s="19" t="s">
        <v>128</v>
      </c>
      <c r="K18" s="20" t="s">
        <v>118</v>
      </c>
      <c r="L18" s="9">
        <v>30</v>
      </c>
      <c r="M18" s="9">
        <v>11</v>
      </c>
      <c r="N18" s="9">
        <v>12</v>
      </c>
      <c r="O18" s="9">
        <v>5</v>
      </c>
      <c r="P18" s="9">
        <v>10</v>
      </c>
      <c r="Q18" s="9">
        <v>10</v>
      </c>
      <c r="R18" s="9">
        <v>4</v>
      </c>
      <c r="S18" s="9">
        <f t="shared" si="0"/>
        <v>82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</row>
    <row r="19" spans="1:69" s="6" customFormat="1" ht="12.75" customHeight="1" x14ac:dyDescent="0.25">
      <c r="A19" s="12" t="s">
        <v>53</v>
      </c>
      <c r="B19" s="12" t="s">
        <v>76</v>
      </c>
      <c r="C19" s="12" t="s">
        <v>99</v>
      </c>
      <c r="D19" s="13">
        <v>6448300</v>
      </c>
      <c r="E19" s="13">
        <v>1400000</v>
      </c>
      <c r="F19" s="19" t="s">
        <v>141</v>
      </c>
      <c r="G19" s="21" t="s">
        <v>141</v>
      </c>
      <c r="H19" s="19" t="s">
        <v>129</v>
      </c>
      <c r="I19" s="20" t="s">
        <v>118</v>
      </c>
      <c r="J19" s="19" t="s">
        <v>130</v>
      </c>
      <c r="K19" s="20" t="s">
        <v>118</v>
      </c>
      <c r="L19" s="9">
        <v>32</v>
      </c>
      <c r="M19" s="9">
        <v>11</v>
      </c>
      <c r="N19" s="9">
        <v>12</v>
      </c>
      <c r="O19" s="9">
        <v>5</v>
      </c>
      <c r="P19" s="9">
        <v>9</v>
      </c>
      <c r="Q19" s="9">
        <v>9</v>
      </c>
      <c r="R19" s="9">
        <v>4</v>
      </c>
      <c r="S19" s="9">
        <f t="shared" si="0"/>
        <v>82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</row>
    <row r="20" spans="1:69" s="6" customFormat="1" ht="12.75" customHeight="1" x14ac:dyDescent="0.25">
      <c r="A20" s="12" t="s">
        <v>54</v>
      </c>
      <c r="B20" s="12" t="s">
        <v>77</v>
      </c>
      <c r="C20" s="12" t="s">
        <v>100</v>
      </c>
      <c r="D20" s="13">
        <v>7314527</v>
      </c>
      <c r="E20" s="13">
        <v>3000000</v>
      </c>
      <c r="F20" s="19" t="s">
        <v>131</v>
      </c>
      <c r="G20" s="20" t="s">
        <v>118</v>
      </c>
      <c r="H20" s="19" t="s">
        <v>124</v>
      </c>
      <c r="I20" s="20" t="s">
        <v>118</v>
      </c>
      <c r="J20" s="19" t="s">
        <v>132</v>
      </c>
      <c r="K20" s="20" t="s">
        <v>118</v>
      </c>
      <c r="L20" s="9">
        <v>33</v>
      </c>
      <c r="M20" s="9">
        <v>12</v>
      </c>
      <c r="N20" s="9">
        <v>13</v>
      </c>
      <c r="O20" s="9">
        <v>5</v>
      </c>
      <c r="P20" s="9">
        <v>10</v>
      </c>
      <c r="Q20" s="9">
        <v>10</v>
      </c>
      <c r="R20" s="9">
        <v>4</v>
      </c>
      <c r="S20" s="9">
        <f t="shared" si="0"/>
        <v>87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</row>
    <row r="21" spans="1:69" s="6" customFormat="1" ht="12.75" customHeight="1" x14ac:dyDescent="0.25">
      <c r="A21" s="12" t="s">
        <v>55</v>
      </c>
      <c r="B21" s="12" t="s">
        <v>78</v>
      </c>
      <c r="C21" s="12" t="s">
        <v>101</v>
      </c>
      <c r="D21" s="13">
        <v>839070</v>
      </c>
      <c r="E21" s="13">
        <v>385000</v>
      </c>
      <c r="F21" s="19" t="s">
        <v>141</v>
      </c>
      <c r="G21" s="20" t="s">
        <v>141</v>
      </c>
      <c r="H21" s="19" t="s">
        <v>126</v>
      </c>
      <c r="I21" s="20" t="s">
        <v>118</v>
      </c>
      <c r="J21" s="19" t="s">
        <v>133</v>
      </c>
      <c r="K21" s="20" t="s">
        <v>118</v>
      </c>
      <c r="L21" s="9">
        <v>25</v>
      </c>
      <c r="M21" s="9">
        <v>11</v>
      </c>
      <c r="N21" s="9">
        <v>9</v>
      </c>
      <c r="O21" s="9">
        <v>5</v>
      </c>
      <c r="P21" s="9">
        <v>9</v>
      </c>
      <c r="Q21" s="9">
        <v>9</v>
      </c>
      <c r="R21" s="9">
        <v>4</v>
      </c>
      <c r="S21" s="9">
        <f t="shared" si="0"/>
        <v>72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</row>
    <row r="22" spans="1:69" s="6" customFormat="1" ht="12.75" customHeight="1" x14ac:dyDescent="0.25">
      <c r="A22" s="12" t="s">
        <v>56</v>
      </c>
      <c r="B22" s="12" t="s">
        <v>79</v>
      </c>
      <c r="C22" s="12" t="s">
        <v>102</v>
      </c>
      <c r="D22" s="13">
        <v>4944500</v>
      </c>
      <c r="E22" s="13">
        <v>950000</v>
      </c>
      <c r="F22" s="19" t="s">
        <v>124</v>
      </c>
      <c r="G22" s="20" t="s">
        <v>118</v>
      </c>
      <c r="H22" s="19" t="s">
        <v>134</v>
      </c>
      <c r="I22" s="20" t="s">
        <v>119</v>
      </c>
      <c r="J22" s="19" t="s">
        <v>142</v>
      </c>
      <c r="K22" s="20" t="s">
        <v>118</v>
      </c>
      <c r="L22" s="9">
        <v>23</v>
      </c>
      <c r="M22" s="9">
        <v>11</v>
      </c>
      <c r="N22" s="9">
        <v>8</v>
      </c>
      <c r="O22" s="9">
        <v>5</v>
      </c>
      <c r="P22" s="9">
        <v>8</v>
      </c>
      <c r="Q22" s="9">
        <v>8</v>
      </c>
      <c r="R22" s="9">
        <v>4</v>
      </c>
      <c r="S22" s="9">
        <f t="shared" si="0"/>
        <v>67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</row>
    <row r="23" spans="1:69" s="6" customFormat="1" ht="12.75" customHeight="1" x14ac:dyDescent="0.25">
      <c r="A23" s="12" t="s">
        <v>57</v>
      </c>
      <c r="B23" s="12" t="s">
        <v>80</v>
      </c>
      <c r="C23" s="12" t="s">
        <v>103</v>
      </c>
      <c r="D23" s="13">
        <v>2986200</v>
      </c>
      <c r="E23" s="13">
        <v>1250000</v>
      </c>
      <c r="F23" s="19" t="s">
        <v>141</v>
      </c>
      <c r="G23" s="20" t="s">
        <v>141</v>
      </c>
      <c r="H23" s="19" t="s">
        <v>125</v>
      </c>
      <c r="I23" s="20" t="s">
        <v>118</v>
      </c>
      <c r="J23" s="19" t="s">
        <v>136</v>
      </c>
      <c r="K23" s="20" t="s">
        <v>118</v>
      </c>
      <c r="L23" s="9">
        <v>30</v>
      </c>
      <c r="M23" s="9">
        <v>12</v>
      </c>
      <c r="N23" s="9">
        <v>11</v>
      </c>
      <c r="O23" s="9">
        <v>5</v>
      </c>
      <c r="P23" s="9">
        <v>8</v>
      </c>
      <c r="Q23" s="9">
        <v>8</v>
      </c>
      <c r="R23" s="9">
        <v>4</v>
      </c>
      <c r="S23" s="9">
        <f t="shared" si="0"/>
        <v>78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</row>
    <row r="24" spans="1:69" s="6" customFormat="1" ht="12.75" customHeight="1" x14ac:dyDescent="0.25">
      <c r="A24" s="12" t="s">
        <v>58</v>
      </c>
      <c r="B24" s="12" t="s">
        <v>81</v>
      </c>
      <c r="C24" s="12" t="s">
        <v>104</v>
      </c>
      <c r="D24" s="13">
        <v>7859000</v>
      </c>
      <c r="E24" s="13">
        <v>1500000</v>
      </c>
      <c r="F24" s="19" t="s">
        <v>141</v>
      </c>
      <c r="G24" s="20" t="s">
        <v>141</v>
      </c>
      <c r="H24" s="19" t="s">
        <v>141</v>
      </c>
      <c r="I24" s="20" t="s">
        <v>141</v>
      </c>
      <c r="J24" s="19" t="s">
        <v>137</v>
      </c>
      <c r="K24" s="20" t="s">
        <v>118</v>
      </c>
      <c r="L24" s="9">
        <v>32</v>
      </c>
      <c r="M24" s="9">
        <v>13</v>
      </c>
      <c r="N24" s="9">
        <v>13</v>
      </c>
      <c r="O24" s="9">
        <v>3</v>
      </c>
      <c r="P24" s="9">
        <v>8</v>
      </c>
      <c r="Q24" s="9">
        <v>10</v>
      </c>
      <c r="R24" s="9">
        <v>4</v>
      </c>
      <c r="S24" s="9">
        <f t="shared" si="0"/>
        <v>83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</row>
    <row r="25" spans="1:69" s="6" customFormat="1" ht="12.75" customHeight="1" x14ac:dyDescent="0.25">
      <c r="A25" s="12" t="s">
        <v>59</v>
      </c>
      <c r="B25" s="12" t="s">
        <v>82</v>
      </c>
      <c r="C25" s="12" t="s">
        <v>105</v>
      </c>
      <c r="D25" s="13">
        <v>12610900</v>
      </c>
      <c r="E25" s="13">
        <v>2850000</v>
      </c>
      <c r="F25" s="19" t="s">
        <v>135</v>
      </c>
      <c r="G25" s="20" t="s">
        <v>118</v>
      </c>
      <c r="H25" s="19" t="s">
        <v>141</v>
      </c>
      <c r="I25" s="20" t="s">
        <v>141</v>
      </c>
      <c r="J25" s="19" t="s">
        <v>138</v>
      </c>
      <c r="K25" s="21" t="s">
        <v>118</v>
      </c>
      <c r="L25" s="9">
        <v>24</v>
      </c>
      <c r="M25" s="9">
        <v>11</v>
      </c>
      <c r="N25" s="9">
        <v>10</v>
      </c>
      <c r="O25" s="9">
        <v>5</v>
      </c>
      <c r="P25" s="9">
        <v>8</v>
      </c>
      <c r="Q25" s="9">
        <v>9</v>
      </c>
      <c r="R25" s="9">
        <v>4</v>
      </c>
      <c r="S25" s="9">
        <f t="shared" si="0"/>
        <v>71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</row>
    <row r="26" spans="1:69" s="6" customFormat="1" ht="12.75" customHeight="1" x14ac:dyDescent="0.25">
      <c r="A26" s="12" t="s">
        <v>60</v>
      </c>
      <c r="B26" s="12" t="s">
        <v>82</v>
      </c>
      <c r="C26" s="12" t="s">
        <v>106</v>
      </c>
      <c r="D26" s="13">
        <v>6395500</v>
      </c>
      <c r="E26" s="13">
        <v>2000000</v>
      </c>
      <c r="F26" s="19" t="s">
        <v>141</v>
      </c>
      <c r="G26" s="20" t="s">
        <v>141</v>
      </c>
      <c r="H26" s="19" t="s">
        <v>120</v>
      </c>
      <c r="I26" s="20" t="s">
        <v>118</v>
      </c>
      <c r="J26" s="19" t="s">
        <v>139</v>
      </c>
      <c r="K26" s="20" t="s">
        <v>118</v>
      </c>
      <c r="L26" s="9">
        <v>28</v>
      </c>
      <c r="M26" s="9">
        <v>13</v>
      </c>
      <c r="N26" s="9">
        <v>13</v>
      </c>
      <c r="O26" s="9">
        <v>5</v>
      </c>
      <c r="P26" s="9">
        <v>9</v>
      </c>
      <c r="Q26" s="9">
        <v>9</v>
      </c>
      <c r="R26" s="9">
        <v>4</v>
      </c>
      <c r="S26" s="9">
        <f t="shared" si="0"/>
        <v>81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</row>
    <row r="27" spans="1:69" s="6" customFormat="1" ht="12.75" customHeight="1" x14ac:dyDescent="0.25">
      <c r="A27" s="12" t="s">
        <v>61</v>
      </c>
      <c r="B27" s="12" t="s">
        <v>83</v>
      </c>
      <c r="C27" s="12" t="s">
        <v>107</v>
      </c>
      <c r="D27" s="13">
        <v>3320000</v>
      </c>
      <c r="E27" s="13">
        <v>950000</v>
      </c>
      <c r="F27" s="19" t="s">
        <v>126</v>
      </c>
      <c r="G27" s="20" t="s">
        <v>118</v>
      </c>
      <c r="H27" s="19" t="s">
        <v>141</v>
      </c>
      <c r="I27" s="20" t="s">
        <v>141</v>
      </c>
      <c r="J27" s="19" t="s">
        <v>122</v>
      </c>
      <c r="K27" s="21" t="s">
        <v>119</v>
      </c>
      <c r="L27" s="9">
        <v>24</v>
      </c>
      <c r="M27" s="9">
        <v>11</v>
      </c>
      <c r="N27" s="9">
        <v>9</v>
      </c>
      <c r="O27" s="9">
        <v>5</v>
      </c>
      <c r="P27" s="9">
        <v>8</v>
      </c>
      <c r="Q27" s="9">
        <v>9</v>
      </c>
      <c r="R27" s="9">
        <v>4</v>
      </c>
      <c r="S27" s="9">
        <f t="shared" si="0"/>
        <v>70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</row>
    <row r="28" spans="1:69" s="6" customFormat="1" ht="12.75" customHeight="1" x14ac:dyDescent="0.25">
      <c r="A28" s="12" t="s">
        <v>62</v>
      </c>
      <c r="B28" s="12" t="s">
        <v>84</v>
      </c>
      <c r="C28" s="12" t="s">
        <v>108</v>
      </c>
      <c r="D28" s="13">
        <v>2225000</v>
      </c>
      <c r="E28" s="13">
        <v>650000</v>
      </c>
      <c r="F28" s="19" t="s">
        <v>129</v>
      </c>
      <c r="G28" s="21" t="s">
        <v>118</v>
      </c>
      <c r="H28" s="19" t="s">
        <v>141</v>
      </c>
      <c r="I28" s="20" t="s">
        <v>141</v>
      </c>
      <c r="J28" s="19" t="s">
        <v>140</v>
      </c>
      <c r="K28" s="20" t="s">
        <v>118</v>
      </c>
      <c r="L28" s="9">
        <v>31</v>
      </c>
      <c r="M28" s="9">
        <v>11</v>
      </c>
      <c r="N28" s="9">
        <v>13</v>
      </c>
      <c r="O28" s="9">
        <v>5</v>
      </c>
      <c r="P28" s="9">
        <v>9</v>
      </c>
      <c r="Q28" s="9">
        <v>9</v>
      </c>
      <c r="R28" s="9">
        <v>4</v>
      </c>
      <c r="S28" s="9">
        <f t="shared" si="0"/>
        <v>82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</row>
    <row r="29" spans="1:69" s="6" customFormat="1" ht="12.75" customHeight="1" x14ac:dyDescent="0.25">
      <c r="A29" s="12" t="s">
        <v>63</v>
      </c>
      <c r="B29" s="12" t="s">
        <v>85</v>
      </c>
      <c r="C29" s="12" t="s">
        <v>109</v>
      </c>
      <c r="D29" s="13">
        <v>3167400</v>
      </c>
      <c r="E29" s="13">
        <v>1000000</v>
      </c>
      <c r="F29" s="19" t="s">
        <v>141</v>
      </c>
      <c r="G29" s="20" t="s">
        <v>141</v>
      </c>
      <c r="H29" s="19" t="s">
        <v>141</v>
      </c>
      <c r="I29" s="20" t="s">
        <v>141</v>
      </c>
      <c r="J29" s="19" t="s">
        <v>141</v>
      </c>
      <c r="K29" s="20" t="s">
        <v>141</v>
      </c>
      <c r="L29" s="9">
        <v>25</v>
      </c>
      <c r="M29" s="9">
        <v>12</v>
      </c>
      <c r="N29" s="9">
        <v>11</v>
      </c>
      <c r="O29" s="9">
        <v>5</v>
      </c>
      <c r="P29" s="9">
        <v>8</v>
      </c>
      <c r="Q29" s="9">
        <v>9</v>
      </c>
      <c r="R29" s="9">
        <v>4</v>
      </c>
      <c r="S29" s="9">
        <f t="shared" si="0"/>
        <v>74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</row>
    <row r="30" spans="1:69" s="6" customFormat="1" ht="12.75" customHeight="1" x14ac:dyDescent="0.25">
      <c r="A30" s="12" t="s">
        <v>64</v>
      </c>
      <c r="B30" s="12" t="s">
        <v>86</v>
      </c>
      <c r="C30" s="12" t="s">
        <v>110</v>
      </c>
      <c r="D30" s="13">
        <v>1686000</v>
      </c>
      <c r="E30" s="13">
        <v>894000</v>
      </c>
      <c r="F30" s="19" t="s">
        <v>141</v>
      </c>
      <c r="G30" s="20" t="s">
        <v>141</v>
      </c>
      <c r="H30" s="19" t="s">
        <v>121</v>
      </c>
      <c r="I30" s="21" t="s">
        <v>119</v>
      </c>
      <c r="J30" s="19" t="s">
        <v>127</v>
      </c>
      <c r="K30" s="20" t="s">
        <v>118</v>
      </c>
      <c r="L30" s="9">
        <v>30</v>
      </c>
      <c r="M30" s="9">
        <v>11</v>
      </c>
      <c r="N30" s="9">
        <v>13</v>
      </c>
      <c r="O30" s="9">
        <v>4</v>
      </c>
      <c r="P30" s="9">
        <v>9</v>
      </c>
      <c r="Q30" s="9">
        <v>8</v>
      </c>
      <c r="R30" s="9">
        <v>3</v>
      </c>
      <c r="S30" s="9">
        <f t="shared" si="0"/>
        <v>78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</row>
    <row r="31" spans="1:69" s="6" customFormat="1" ht="12.75" customHeight="1" x14ac:dyDescent="0.25">
      <c r="A31" s="12" t="s">
        <v>65</v>
      </c>
      <c r="B31" s="12" t="s">
        <v>87</v>
      </c>
      <c r="C31" s="12" t="s">
        <v>111</v>
      </c>
      <c r="D31" s="13">
        <v>4400000</v>
      </c>
      <c r="E31" s="13">
        <v>1500000</v>
      </c>
      <c r="F31" s="19" t="s">
        <v>120</v>
      </c>
      <c r="G31" s="20" t="s">
        <v>118</v>
      </c>
      <c r="H31" s="19" t="s">
        <v>124</v>
      </c>
      <c r="I31" s="20" t="s">
        <v>118</v>
      </c>
      <c r="J31" s="19" t="s">
        <v>128</v>
      </c>
      <c r="K31" s="20" t="s">
        <v>118</v>
      </c>
      <c r="L31" s="9">
        <v>29</v>
      </c>
      <c r="M31" s="9">
        <v>12</v>
      </c>
      <c r="N31" s="9">
        <v>11</v>
      </c>
      <c r="O31" s="9">
        <v>3</v>
      </c>
      <c r="P31" s="9">
        <v>8</v>
      </c>
      <c r="Q31" s="9">
        <v>7</v>
      </c>
      <c r="R31" s="9">
        <v>4</v>
      </c>
      <c r="S31" s="9">
        <f t="shared" si="0"/>
        <v>74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</row>
    <row r="32" spans="1:69" s="6" customFormat="1" ht="12.75" customHeight="1" x14ac:dyDescent="0.25">
      <c r="A32" s="12" t="s">
        <v>66</v>
      </c>
      <c r="B32" s="12" t="s">
        <v>88</v>
      </c>
      <c r="C32" s="12" t="s">
        <v>112</v>
      </c>
      <c r="D32" s="13">
        <v>1768300</v>
      </c>
      <c r="E32" s="13">
        <v>800000</v>
      </c>
      <c r="F32" s="19" t="s">
        <v>129</v>
      </c>
      <c r="G32" s="20" t="s">
        <v>118</v>
      </c>
      <c r="H32" s="19" t="s">
        <v>141</v>
      </c>
      <c r="I32" s="20" t="s">
        <v>141</v>
      </c>
      <c r="J32" s="19" t="s">
        <v>130</v>
      </c>
      <c r="K32" s="20" t="s">
        <v>118</v>
      </c>
      <c r="L32" s="9">
        <v>23</v>
      </c>
      <c r="M32" s="9">
        <v>11</v>
      </c>
      <c r="N32" s="9">
        <v>8</v>
      </c>
      <c r="O32" s="9">
        <v>5</v>
      </c>
      <c r="P32" s="9">
        <v>8</v>
      </c>
      <c r="Q32" s="9">
        <v>9</v>
      </c>
      <c r="R32" s="9">
        <v>5</v>
      </c>
      <c r="S32" s="9">
        <f t="shared" si="0"/>
        <v>69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</row>
    <row r="33" spans="1:69" s="6" customFormat="1" ht="12.75" customHeight="1" x14ac:dyDescent="0.25">
      <c r="A33" s="12" t="s">
        <v>67</v>
      </c>
      <c r="B33" s="12" t="s">
        <v>89</v>
      </c>
      <c r="C33" s="12" t="s">
        <v>113</v>
      </c>
      <c r="D33" s="13">
        <v>1517538</v>
      </c>
      <c r="E33" s="13">
        <v>1080304</v>
      </c>
      <c r="F33" s="19" t="s">
        <v>125</v>
      </c>
      <c r="G33" s="20" t="s">
        <v>118</v>
      </c>
      <c r="H33" s="19" t="s">
        <v>141</v>
      </c>
      <c r="I33" s="20" t="s">
        <v>141</v>
      </c>
      <c r="J33" s="19" t="s">
        <v>132</v>
      </c>
      <c r="K33" s="20" t="s">
        <v>118</v>
      </c>
      <c r="L33" s="9">
        <v>30</v>
      </c>
      <c r="M33" s="9">
        <v>13</v>
      </c>
      <c r="N33" s="9">
        <v>10</v>
      </c>
      <c r="O33" s="9">
        <v>4</v>
      </c>
      <c r="P33" s="9">
        <v>6</v>
      </c>
      <c r="Q33" s="9">
        <v>7</v>
      </c>
      <c r="R33" s="9">
        <v>3</v>
      </c>
      <c r="S33" s="9">
        <f t="shared" si="0"/>
        <v>73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</row>
    <row r="34" spans="1:69" s="6" customFormat="1" ht="12.75" customHeight="1" x14ac:dyDescent="0.25">
      <c r="A34" s="12" t="s">
        <v>68</v>
      </c>
      <c r="B34" s="12" t="s">
        <v>90</v>
      </c>
      <c r="C34" s="12" t="s">
        <v>152</v>
      </c>
      <c r="D34" s="13">
        <v>7983801</v>
      </c>
      <c r="E34" s="13">
        <v>2000000</v>
      </c>
      <c r="F34" s="19" t="s">
        <v>121</v>
      </c>
      <c r="G34" s="20" t="s">
        <v>118</v>
      </c>
      <c r="H34" s="19" t="s">
        <v>129</v>
      </c>
      <c r="I34" s="20" t="s">
        <v>118</v>
      </c>
      <c r="J34" s="19" t="s">
        <v>133</v>
      </c>
      <c r="K34" s="20" t="s">
        <v>118</v>
      </c>
      <c r="L34" s="9">
        <v>32</v>
      </c>
      <c r="M34" s="9">
        <v>12</v>
      </c>
      <c r="N34" s="9">
        <v>11</v>
      </c>
      <c r="O34" s="9">
        <v>5</v>
      </c>
      <c r="P34" s="9">
        <v>9</v>
      </c>
      <c r="Q34" s="9">
        <v>9</v>
      </c>
      <c r="R34" s="9">
        <v>5</v>
      </c>
      <c r="S34" s="9">
        <f t="shared" si="0"/>
        <v>83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</row>
    <row r="35" spans="1:69" s="6" customFormat="1" ht="12.75" customHeight="1" x14ac:dyDescent="0.25">
      <c r="A35" s="12" t="s">
        <v>69</v>
      </c>
      <c r="B35" s="12" t="s">
        <v>91</v>
      </c>
      <c r="C35" s="12" t="s">
        <v>114</v>
      </c>
      <c r="D35" s="13">
        <v>3815988</v>
      </c>
      <c r="E35" s="13">
        <v>1300000</v>
      </c>
      <c r="F35" s="19" t="s">
        <v>141</v>
      </c>
      <c r="G35" s="20" t="s">
        <v>141</v>
      </c>
      <c r="H35" s="19" t="s">
        <v>141</v>
      </c>
      <c r="I35" s="20" t="s">
        <v>141</v>
      </c>
      <c r="J35" s="19" t="s">
        <v>141</v>
      </c>
      <c r="K35" s="20" t="s">
        <v>141</v>
      </c>
      <c r="L35" s="9">
        <v>22</v>
      </c>
      <c r="M35" s="9">
        <v>9</v>
      </c>
      <c r="N35" s="9">
        <v>8</v>
      </c>
      <c r="O35" s="9">
        <v>4</v>
      </c>
      <c r="P35" s="9">
        <v>8</v>
      </c>
      <c r="Q35" s="9">
        <v>7</v>
      </c>
      <c r="R35" s="9">
        <v>2</v>
      </c>
      <c r="S35" s="9">
        <f t="shared" si="0"/>
        <v>60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</row>
    <row r="36" spans="1:69" s="6" customFormat="1" ht="12.75" customHeight="1" x14ac:dyDescent="0.25">
      <c r="A36" s="12" t="s">
        <v>70</v>
      </c>
      <c r="B36" s="12" t="s">
        <v>92</v>
      </c>
      <c r="C36" s="12" t="s">
        <v>115</v>
      </c>
      <c r="D36" s="13">
        <v>4535125</v>
      </c>
      <c r="E36" s="13">
        <v>1190000</v>
      </c>
      <c r="F36" s="19" t="s">
        <v>131</v>
      </c>
      <c r="G36" s="20" t="s">
        <v>119</v>
      </c>
      <c r="H36" s="19" t="s">
        <v>126</v>
      </c>
      <c r="I36" s="20" t="s">
        <v>119</v>
      </c>
      <c r="J36" s="19" t="s">
        <v>137</v>
      </c>
      <c r="K36" s="20" t="s">
        <v>118</v>
      </c>
      <c r="L36" s="9">
        <v>26</v>
      </c>
      <c r="M36" s="9">
        <v>10</v>
      </c>
      <c r="N36" s="9">
        <v>7</v>
      </c>
      <c r="O36" s="9">
        <v>4</v>
      </c>
      <c r="P36" s="9">
        <v>7</v>
      </c>
      <c r="Q36" s="9">
        <v>7</v>
      </c>
      <c r="R36" s="9">
        <v>4</v>
      </c>
      <c r="S36" s="9">
        <f t="shared" si="0"/>
        <v>65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</row>
    <row r="37" spans="1:69" s="6" customFormat="1" ht="12.75" customHeight="1" x14ac:dyDescent="0.25">
      <c r="A37" s="12" t="s">
        <v>71</v>
      </c>
      <c r="B37" s="12" t="s">
        <v>93</v>
      </c>
      <c r="C37" s="12" t="s">
        <v>116</v>
      </c>
      <c r="D37" s="13">
        <v>1438601</v>
      </c>
      <c r="E37" s="13">
        <v>300000</v>
      </c>
      <c r="F37" s="19" t="s">
        <v>134</v>
      </c>
      <c r="G37" s="20" t="s">
        <v>119</v>
      </c>
      <c r="H37" s="19" t="s">
        <v>125</v>
      </c>
      <c r="I37" s="20" t="s">
        <v>118</v>
      </c>
      <c r="J37" s="19" t="s">
        <v>138</v>
      </c>
      <c r="K37" s="21" t="s">
        <v>119</v>
      </c>
      <c r="L37" s="9">
        <v>25</v>
      </c>
      <c r="M37" s="9">
        <v>11</v>
      </c>
      <c r="N37" s="9">
        <v>8</v>
      </c>
      <c r="O37" s="9">
        <v>4</v>
      </c>
      <c r="P37" s="9">
        <v>6</v>
      </c>
      <c r="Q37" s="9">
        <v>5</v>
      </c>
      <c r="R37" s="9">
        <v>2</v>
      </c>
      <c r="S37" s="9">
        <f t="shared" si="0"/>
        <v>61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</row>
    <row r="38" spans="1:69" s="6" customFormat="1" ht="12.75" customHeight="1" x14ac:dyDescent="0.25">
      <c r="A38" s="12" t="s">
        <v>72</v>
      </c>
      <c r="B38" s="12" t="s">
        <v>94</v>
      </c>
      <c r="C38" s="12" t="s">
        <v>117</v>
      </c>
      <c r="D38" s="13">
        <v>586414</v>
      </c>
      <c r="E38" s="13">
        <v>327773</v>
      </c>
      <c r="F38" s="19" t="s">
        <v>124</v>
      </c>
      <c r="G38" s="22" t="s">
        <v>118</v>
      </c>
      <c r="H38" s="19" t="s">
        <v>141</v>
      </c>
      <c r="I38" s="22" t="s">
        <v>141</v>
      </c>
      <c r="J38" s="19" t="s">
        <v>139</v>
      </c>
      <c r="K38" s="20" t="s">
        <v>118</v>
      </c>
      <c r="L38" s="9">
        <v>16</v>
      </c>
      <c r="M38" s="9">
        <v>8</v>
      </c>
      <c r="N38" s="9">
        <v>2</v>
      </c>
      <c r="O38" s="9">
        <v>3</v>
      </c>
      <c r="P38" s="9">
        <v>5</v>
      </c>
      <c r="Q38" s="9">
        <v>4</v>
      </c>
      <c r="R38" s="9">
        <v>2</v>
      </c>
      <c r="S38" s="9">
        <f t="shared" si="0"/>
        <v>40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</row>
    <row r="39" spans="1:69" s="6" customFormat="1" ht="12.75" customHeight="1" x14ac:dyDescent="0.2">
      <c r="A39" s="7"/>
      <c r="B39" s="11"/>
      <c r="C39" s="11"/>
      <c r="D39" s="13"/>
      <c r="E39" s="13"/>
      <c r="F39" s="13"/>
      <c r="G39" s="10"/>
      <c r="H39" s="10"/>
      <c r="I39" s="10"/>
      <c r="J39" s="10"/>
      <c r="K39" s="10"/>
      <c r="L39" s="8"/>
      <c r="M39" s="8"/>
      <c r="N39" s="8"/>
      <c r="O39" s="8"/>
      <c r="P39" s="8"/>
      <c r="Q39" s="8"/>
      <c r="R39" s="8"/>
      <c r="S39" s="9">
        <f t="shared" si="0"/>
        <v>0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</row>
    <row r="40" spans="1:69" ht="12" x14ac:dyDescent="0.3">
      <c r="D40" s="15">
        <f>SUM(D15:D39)</f>
        <v>104632620</v>
      </c>
      <c r="E40" s="15">
        <f>SUM(E15:E39)</f>
        <v>30427077</v>
      </c>
      <c r="F40" s="15"/>
    </row>
    <row r="41" spans="1:69" ht="12" x14ac:dyDescent="0.3">
      <c r="E41" s="15"/>
      <c r="F41" s="15"/>
      <c r="G41" s="15"/>
      <c r="H41" s="15"/>
    </row>
  </sheetData>
  <mergeCells count="18">
    <mergeCell ref="R12:R13"/>
    <mergeCell ref="S12:S13"/>
    <mergeCell ref="L12:L13"/>
    <mergeCell ref="M12:M13"/>
    <mergeCell ref="N12:N13"/>
    <mergeCell ref="O12:O13"/>
    <mergeCell ref="P12:P13"/>
    <mergeCell ref="Q12:Q13"/>
    <mergeCell ref="D8:K8"/>
    <mergeCell ref="D10:K10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4">
    <dataValidation type="decimal" operator="lessThanOrEqual" allowBlank="1" showInputMessage="1" showErrorMessage="1" error="max. 40" sqref="L15:L39" xr:uid="{1A6C265A-E8CC-4731-8ADF-C9C41A6F696F}">
      <formula1>40</formula1>
    </dataValidation>
    <dataValidation type="decimal" operator="lessThanOrEqual" allowBlank="1" showInputMessage="1" showErrorMessage="1" error="max. 15" sqref="M15:N39" xr:uid="{7645236B-C8CE-4D90-BE86-18FAAA52F174}">
      <formula1>15</formula1>
    </dataValidation>
    <dataValidation type="decimal" operator="lessThanOrEqual" allowBlank="1" showInputMessage="1" showErrorMessage="1" error="max. 10" sqref="P15:Q39" xr:uid="{51E1FCA5-AB4F-4982-9C25-F19AE292C476}">
      <formula1>10</formula1>
    </dataValidation>
    <dataValidation type="decimal" operator="lessThanOrEqual" allowBlank="1" showInputMessage="1" showErrorMessage="1" error="max. 5" sqref="R15:R39 O15:O39" xr:uid="{435D44C2-C251-47ED-AEE5-6D057A49D3B8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A9E94-B278-492D-86A6-0AFFEE875379}">
  <dimension ref="A1:BQ41"/>
  <sheetViews>
    <sheetView zoomScale="60" zoomScaleNormal="6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21" style="2" customWidth="1"/>
    <col min="7" max="7" width="5.6640625" style="3" customWidth="1"/>
    <col min="8" max="8" width="19.88671875" style="3" customWidth="1"/>
    <col min="9" max="9" width="5.6640625" style="2" customWidth="1"/>
    <col min="10" max="10" width="21.554687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69" ht="38.25" customHeight="1" x14ac:dyDescent="0.3">
      <c r="A1" s="1" t="s">
        <v>40</v>
      </c>
    </row>
    <row r="2" spans="1:69" x14ac:dyDescent="0.3">
      <c r="A2" s="4" t="s">
        <v>39</v>
      </c>
      <c r="D2" s="4" t="s">
        <v>26</v>
      </c>
    </row>
    <row r="3" spans="1:69" x14ac:dyDescent="0.3">
      <c r="A3" s="4" t="s">
        <v>37</v>
      </c>
      <c r="D3" s="2" t="s">
        <v>43</v>
      </c>
    </row>
    <row r="4" spans="1:69" x14ac:dyDescent="0.3">
      <c r="A4" s="4" t="s">
        <v>41</v>
      </c>
      <c r="D4" s="2" t="s">
        <v>44</v>
      </c>
    </row>
    <row r="5" spans="1:69" ht="12.6" x14ac:dyDescent="0.3">
      <c r="A5" s="4" t="s">
        <v>42</v>
      </c>
      <c r="D5" s="2" t="s">
        <v>45</v>
      </c>
    </row>
    <row r="6" spans="1:69" x14ac:dyDescent="0.3">
      <c r="A6" s="16" t="s">
        <v>38</v>
      </c>
      <c r="D6" s="2" t="s">
        <v>46</v>
      </c>
    </row>
    <row r="7" spans="1:69" ht="12.6" x14ac:dyDescent="0.3">
      <c r="A7" s="4" t="s">
        <v>25</v>
      </c>
      <c r="D7" s="2" t="s">
        <v>47</v>
      </c>
    </row>
    <row r="8" spans="1:69" ht="12.6" customHeight="1" x14ac:dyDescent="0.3">
      <c r="D8" s="35"/>
      <c r="E8" s="35"/>
      <c r="F8" s="35"/>
      <c r="G8" s="35"/>
      <c r="H8" s="35"/>
      <c r="I8" s="35"/>
      <c r="J8" s="35"/>
      <c r="K8" s="35"/>
    </row>
    <row r="9" spans="1:69" ht="12.6" customHeight="1" x14ac:dyDescent="0.3">
      <c r="A9" s="4"/>
      <c r="D9" s="4" t="s">
        <v>27</v>
      </c>
      <c r="E9" s="34"/>
      <c r="F9" s="34"/>
      <c r="G9" s="34"/>
      <c r="H9" s="34"/>
      <c r="I9" s="34"/>
      <c r="J9" s="34"/>
      <c r="K9" s="34"/>
    </row>
    <row r="10" spans="1:69" ht="39" customHeight="1" x14ac:dyDescent="0.3">
      <c r="A10" s="4"/>
      <c r="D10" s="35" t="s">
        <v>48</v>
      </c>
      <c r="E10" s="35"/>
      <c r="F10" s="35"/>
      <c r="G10" s="35"/>
      <c r="H10" s="35"/>
      <c r="I10" s="35"/>
      <c r="J10" s="35"/>
      <c r="K10" s="35"/>
    </row>
    <row r="11" spans="1:69" ht="12.6" customHeight="1" x14ac:dyDescent="0.3">
      <c r="A11" s="4"/>
    </row>
    <row r="12" spans="1:69" ht="26.4" customHeight="1" x14ac:dyDescent="0.3">
      <c r="A12" s="39" t="s">
        <v>0</v>
      </c>
      <c r="B12" s="39" t="s">
        <v>1</v>
      </c>
      <c r="C12" s="39" t="s">
        <v>20</v>
      </c>
      <c r="D12" s="39" t="s">
        <v>13</v>
      </c>
      <c r="E12" s="42" t="s">
        <v>2</v>
      </c>
      <c r="F12" s="39" t="s">
        <v>34</v>
      </c>
      <c r="G12" s="39"/>
      <c r="H12" s="39" t="s">
        <v>35</v>
      </c>
      <c r="I12" s="39"/>
      <c r="J12" s="39" t="s">
        <v>36</v>
      </c>
      <c r="K12" s="39"/>
      <c r="L12" s="39" t="s">
        <v>16</v>
      </c>
      <c r="M12" s="39" t="s">
        <v>14</v>
      </c>
      <c r="N12" s="39" t="s">
        <v>17</v>
      </c>
      <c r="O12" s="39" t="s">
        <v>31</v>
      </c>
      <c r="P12" s="39" t="s">
        <v>32</v>
      </c>
      <c r="Q12" s="39" t="s">
        <v>33</v>
      </c>
      <c r="R12" s="39" t="s">
        <v>3</v>
      </c>
      <c r="S12" s="39" t="s">
        <v>4</v>
      </c>
    </row>
    <row r="13" spans="1:69" ht="59.4" customHeight="1" x14ac:dyDescent="0.3">
      <c r="A13" s="40"/>
      <c r="B13" s="40"/>
      <c r="C13" s="40"/>
      <c r="D13" s="40"/>
      <c r="E13" s="43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</row>
    <row r="14" spans="1:69" ht="28.95" customHeight="1" x14ac:dyDescent="0.3">
      <c r="A14" s="41"/>
      <c r="B14" s="41"/>
      <c r="C14" s="41"/>
      <c r="D14" s="41"/>
      <c r="E14" s="44"/>
      <c r="F14" s="33" t="s">
        <v>28</v>
      </c>
      <c r="G14" s="32" t="s">
        <v>29</v>
      </c>
      <c r="H14" s="32" t="s">
        <v>28</v>
      </c>
      <c r="I14" s="32" t="s">
        <v>29</v>
      </c>
      <c r="J14" s="32" t="s">
        <v>28</v>
      </c>
      <c r="K14" s="32" t="s">
        <v>29</v>
      </c>
      <c r="L14" s="32" t="s">
        <v>30</v>
      </c>
      <c r="M14" s="32" t="s">
        <v>22</v>
      </c>
      <c r="N14" s="32" t="s">
        <v>22</v>
      </c>
      <c r="O14" s="32" t="s">
        <v>23</v>
      </c>
      <c r="P14" s="32" t="s">
        <v>24</v>
      </c>
      <c r="Q14" s="32" t="s">
        <v>24</v>
      </c>
      <c r="R14" s="32" t="s">
        <v>23</v>
      </c>
      <c r="S14" s="32"/>
    </row>
    <row r="15" spans="1:69" s="6" customFormat="1" ht="12.75" customHeight="1" x14ac:dyDescent="0.25">
      <c r="A15" s="12" t="s">
        <v>49</v>
      </c>
      <c r="B15" s="12" t="s">
        <v>73</v>
      </c>
      <c r="C15" s="12" t="s">
        <v>95</v>
      </c>
      <c r="D15" s="13">
        <v>3686760</v>
      </c>
      <c r="E15" s="13">
        <v>2000000</v>
      </c>
      <c r="F15" s="19" t="s">
        <v>120</v>
      </c>
      <c r="G15" s="20" t="s">
        <v>118</v>
      </c>
      <c r="H15" s="19" t="s">
        <v>121</v>
      </c>
      <c r="I15" s="20" t="s">
        <v>118</v>
      </c>
      <c r="J15" s="19" t="s">
        <v>122</v>
      </c>
      <c r="K15" s="21" t="s">
        <v>118</v>
      </c>
      <c r="L15" s="9">
        <v>30</v>
      </c>
      <c r="M15" s="9">
        <v>11</v>
      </c>
      <c r="N15" s="9">
        <v>12</v>
      </c>
      <c r="O15" s="9">
        <v>5</v>
      </c>
      <c r="P15" s="9">
        <v>9</v>
      </c>
      <c r="Q15" s="9">
        <v>9</v>
      </c>
      <c r="R15" s="9">
        <v>4</v>
      </c>
      <c r="S15" s="9">
        <f>SUM(L15:R15)</f>
        <v>80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</row>
    <row r="16" spans="1:69" s="6" customFormat="1" ht="12.75" customHeight="1" x14ac:dyDescent="0.25">
      <c r="A16" s="12" t="s">
        <v>50</v>
      </c>
      <c r="B16" s="12" t="s">
        <v>74</v>
      </c>
      <c r="C16" s="12" t="s">
        <v>96</v>
      </c>
      <c r="D16" s="13">
        <v>5459648</v>
      </c>
      <c r="E16" s="13">
        <v>1500000</v>
      </c>
      <c r="F16" s="19" t="s">
        <v>123</v>
      </c>
      <c r="G16" s="20" t="s">
        <v>118</v>
      </c>
      <c r="H16" s="19" t="s">
        <v>124</v>
      </c>
      <c r="I16" s="20" t="s">
        <v>118</v>
      </c>
      <c r="J16" s="19" t="s">
        <v>141</v>
      </c>
      <c r="K16" s="20" t="s">
        <v>141</v>
      </c>
      <c r="L16" s="9">
        <v>30</v>
      </c>
      <c r="M16" s="9">
        <v>14</v>
      </c>
      <c r="N16" s="9">
        <v>13</v>
      </c>
      <c r="O16" s="9">
        <v>3</v>
      </c>
      <c r="P16" s="9">
        <v>7</v>
      </c>
      <c r="Q16" s="9">
        <v>7</v>
      </c>
      <c r="R16" s="9">
        <v>5</v>
      </c>
      <c r="S16" s="9">
        <f t="shared" ref="S16:S39" si="0">SUM(L16:R16)</f>
        <v>79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</row>
    <row r="17" spans="1:69" s="6" customFormat="1" ht="12.75" customHeight="1" x14ac:dyDescent="0.25">
      <c r="A17" s="12" t="s">
        <v>51</v>
      </c>
      <c r="B17" s="12" t="s">
        <v>75</v>
      </c>
      <c r="C17" s="12" t="s">
        <v>97</v>
      </c>
      <c r="D17" s="13">
        <v>1868500</v>
      </c>
      <c r="E17" s="13">
        <v>400000</v>
      </c>
      <c r="F17" s="19" t="s">
        <v>125</v>
      </c>
      <c r="G17" s="20" t="s">
        <v>119</v>
      </c>
      <c r="H17" s="19" t="s">
        <v>126</v>
      </c>
      <c r="I17" s="20" t="s">
        <v>119</v>
      </c>
      <c r="J17" s="19" t="s">
        <v>127</v>
      </c>
      <c r="K17" s="21" t="s">
        <v>118</v>
      </c>
      <c r="L17" s="9">
        <v>20</v>
      </c>
      <c r="M17" s="9">
        <v>11</v>
      </c>
      <c r="N17" s="9">
        <v>10</v>
      </c>
      <c r="O17" s="9">
        <v>5</v>
      </c>
      <c r="P17" s="9">
        <v>8</v>
      </c>
      <c r="Q17" s="9">
        <v>6</v>
      </c>
      <c r="R17" s="9">
        <v>4</v>
      </c>
      <c r="S17" s="9">
        <f t="shared" si="0"/>
        <v>64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</row>
    <row r="18" spans="1:69" s="6" customFormat="1" ht="12.75" customHeight="1" x14ac:dyDescent="0.25">
      <c r="A18" s="12" t="s">
        <v>52</v>
      </c>
      <c r="B18" s="12" t="s">
        <v>76</v>
      </c>
      <c r="C18" s="12" t="s">
        <v>98</v>
      </c>
      <c r="D18" s="13">
        <v>7775548</v>
      </c>
      <c r="E18" s="13">
        <v>1200000</v>
      </c>
      <c r="F18" s="19" t="s">
        <v>121</v>
      </c>
      <c r="G18" s="20" t="s">
        <v>118</v>
      </c>
      <c r="H18" s="19" t="s">
        <v>123</v>
      </c>
      <c r="I18" s="20" t="s">
        <v>118</v>
      </c>
      <c r="J18" s="19" t="s">
        <v>128</v>
      </c>
      <c r="K18" s="20" t="s">
        <v>118</v>
      </c>
      <c r="L18" s="9">
        <v>35</v>
      </c>
      <c r="M18" s="9">
        <v>12</v>
      </c>
      <c r="N18" s="9">
        <v>14</v>
      </c>
      <c r="O18" s="9">
        <v>5</v>
      </c>
      <c r="P18" s="9">
        <v>10</v>
      </c>
      <c r="Q18" s="9">
        <v>10</v>
      </c>
      <c r="R18" s="9">
        <v>4</v>
      </c>
      <c r="S18" s="9">
        <f t="shared" si="0"/>
        <v>90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</row>
    <row r="19" spans="1:69" s="6" customFormat="1" ht="12.75" customHeight="1" x14ac:dyDescent="0.25">
      <c r="A19" s="12" t="s">
        <v>53</v>
      </c>
      <c r="B19" s="12" t="s">
        <v>76</v>
      </c>
      <c r="C19" s="12" t="s">
        <v>99</v>
      </c>
      <c r="D19" s="13">
        <v>6448300</v>
      </c>
      <c r="E19" s="13">
        <v>1400000</v>
      </c>
      <c r="F19" s="19" t="s">
        <v>141</v>
      </c>
      <c r="G19" s="21" t="s">
        <v>141</v>
      </c>
      <c r="H19" s="19" t="s">
        <v>129</v>
      </c>
      <c r="I19" s="20" t="s">
        <v>118</v>
      </c>
      <c r="J19" s="19" t="s">
        <v>130</v>
      </c>
      <c r="K19" s="20" t="s">
        <v>118</v>
      </c>
      <c r="L19" s="9">
        <v>36</v>
      </c>
      <c r="M19" s="9">
        <v>12</v>
      </c>
      <c r="N19" s="9">
        <v>13</v>
      </c>
      <c r="O19" s="9">
        <v>5</v>
      </c>
      <c r="P19" s="9">
        <v>9</v>
      </c>
      <c r="Q19" s="9">
        <v>9</v>
      </c>
      <c r="R19" s="9">
        <v>4</v>
      </c>
      <c r="S19" s="9">
        <f t="shared" si="0"/>
        <v>88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</row>
    <row r="20" spans="1:69" s="6" customFormat="1" ht="12.75" customHeight="1" x14ac:dyDescent="0.25">
      <c r="A20" s="12" t="s">
        <v>54</v>
      </c>
      <c r="B20" s="12" t="s">
        <v>77</v>
      </c>
      <c r="C20" s="12" t="s">
        <v>100</v>
      </c>
      <c r="D20" s="13">
        <v>7314527</v>
      </c>
      <c r="E20" s="13">
        <v>3000000</v>
      </c>
      <c r="F20" s="19" t="s">
        <v>131</v>
      </c>
      <c r="G20" s="20" t="s">
        <v>118</v>
      </c>
      <c r="H20" s="19" t="s">
        <v>124</v>
      </c>
      <c r="I20" s="20" t="s">
        <v>118</v>
      </c>
      <c r="J20" s="19" t="s">
        <v>132</v>
      </c>
      <c r="K20" s="20" t="s">
        <v>118</v>
      </c>
      <c r="L20" s="9">
        <v>36</v>
      </c>
      <c r="M20" s="9">
        <v>14</v>
      </c>
      <c r="N20" s="9">
        <v>14</v>
      </c>
      <c r="O20" s="9">
        <v>4</v>
      </c>
      <c r="P20" s="9">
        <v>7</v>
      </c>
      <c r="Q20" s="9">
        <v>9</v>
      </c>
      <c r="R20" s="9">
        <v>4</v>
      </c>
      <c r="S20" s="9">
        <f t="shared" si="0"/>
        <v>88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</row>
    <row r="21" spans="1:69" s="6" customFormat="1" ht="12.75" customHeight="1" x14ac:dyDescent="0.25">
      <c r="A21" s="12" t="s">
        <v>55</v>
      </c>
      <c r="B21" s="12" t="s">
        <v>78</v>
      </c>
      <c r="C21" s="12" t="s">
        <v>101</v>
      </c>
      <c r="D21" s="13">
        <v>839070</v>
      </c>
      <c r="E21" s="13">
        <v>385000</v>
      </c>
      <c r="F21" s="19" t="s">
        <v>141</v>
      </c>
      <c r="G21" s="20" t="s">
        <v>141</v>
      </c>
      <c r="H21" s="19" t="s">
        <v>126</v>
      </c>
      <c r="I21" s="20" t="s">
        <v>118</v>
      </c>
      <c r="J21" s="19" t="s">
        <v>133</v>
      </c>
      <c r="K21" s="20" t="s">
        <v>118</v>
      </c>
      <c r="L21" s="9">
        <v>24</v>
      </c>
      <c r="M21" s="9">
        <v>12</v>
      </c>
      <c r="N21" s="9">
        <v>8</v>
      </c>
      <c r="O21" s="9">
        <v>5</v>
      </c>
      <c r="P21" s="9">
        <v>7</v>
      </c>
      <c r="Q21" s="9">
        <v>7</v>
      </c>
      <c r="R21" s="9">
        <v>4</v>
      </c>
      <c r="S21" s="9">
        <f t="shared" si="0"/>
        <v>67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</row>
    <row r="22" spans="1:69" s="6" customFormat="1" ht="12.75" customHeight="1" x14ac:dyDescent="0.25">
      <c r="A22" s="12" t="s">
        <v>56</v>
      </c>
      <c r="B22" s="12" t="s">
        <v>79</v>
      </c>
      <c r="C22" s="12" t="s">
        <v>102</v>
      </c>
      <c r="D22" s="13">
        <v>4944500</v>
      </c>
      <c r="E22" s="13">
        <v>950000</v>
      </c>
      <c r="F22" s="19" t="s">
        <v>124</v>
      </c>
      <c r="G22" s="20" t="s">
        <v>118</v>
      </c>
      <c r="H22" s="19" t="s">
        <v>134</v>
      </c>
      <c r="I22" s="20" t="s">
        <v>119</v>
      </c>
      <c r="J22" s="19" t="s">
        <v>142</v>
      </c>
      <c r="K22" s="20" t="s">
        <v>118</v>
      </c>
      <c r="L22" s="9">
        <v>22</v>
      </c>
      <c r="M22" s="9">
        <v>12</v>
      </c>
      <c r="N22" s="9">
        <v>12</v>
      </c>
      <c r="O22" s="9">
        <v>5</v>
      </c>
      <c r="P22" s="9">
        <v>7</v>
      </c>
      <c r="Q22" s="9">
        <v>7</v>
      </c>
      <c r="R22" s="9">
        <v>4</v>
      </c>
      <c r="S22" s="9">
        <f t="shared" si="0"/>
        <v>69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</row>
    <row r="23" spans="1:69" s="6" customFormat="1" ht="12.75" customHeight="1" x14ac:dyDescent="0.25">
      <c r="A23" s="12" t="s">
        <v>57</v>
      </c>
      <c r="B23" s="12" t="s">
        <v>80</v>
      </c>
      <c r="C23" s="12" t="s">
        <v>103</v>
      </c>
      <c r="D23" s="13">
        <v>2986200</v>
      </c>
      <c r="E23" s="13">
        <v>1250000</v>
      </c>
      <c r="F23" s="19" t="s">
        <v>141</v>
      </c>
      <c r="G23" s="20" t="s">
        <v>141</v>
      </c>
      <c r="H23" s="19" t="s">
        <v>125</v>
      </c>
      <c r="I23" s="20" t="s">
        <v>118</v>
      </c>
      <c r="J23" s="19" t="s">
        <v>136</v>
      </c>
      <c r="K23" s="20" t="s">
        <v>118</v>
      </c>
      <c r="L23" s="9">
        <v>30</v>
      </c>
      <c r="M23" s="9">
        <v>12</v>
      </c>
      <c r="N23" s="9">
        <v>12</v>
      </c>
      <c r="O23" s="9">
        <v>5</v>
      </c>
      <c r="P23" s="9">
        <v>10</v>
      </c>
      <c r="Q23" s="9">
        <v>8</v>
      </c>
      <c r="R23" s="9">
        <v>4</v>
      </c>
      <c r="S23" s="9">
        <f t="shared" si="0"/>
        <v>81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</row>
    <row r="24" spans="1:69" s="6" customFormat="1" ht="12.75" customHeight="1" x14ac:dyDescent="0.25">
      <c r="A24" s="12" t="s">
        <v>58</v>
      </c>
      <c r="B24" s="12" t="s">
        <v>81</v>
      </c>
      <c r="C24" s="12" t="s">
        <v>104</v>
      </c>
      <c r="D24" s="13">
        <v>7859000</v>
      </c>
      <c r="E24" s="13">
        <v>1500000</v>
      </c>
      <c r="F24" s="19" t="s">
        <v>141</v>
      </c>
      <c r="G24" s="20" t="s">
        <v>141</v>
      </c>
      <c r="H24" s="19" t="s">
        <v>141</v>
      </c>
      <c r="I24" s="20" t="s">
        <v>141</v>
      </c>
      <c r="J24" s="19" t="s">
        <v>137</v>
      </c>
      <c r="K24" s="20" t="s">
        <v>118</v>
      </c>
      <c r="L24" s="9">
        <v>34</v>
      </c>
      <c r="M24" s="9">
        <v>12</v>
      </c>
      <c r="N24" s="9">
        <v>13</v>
      </c>
      <c r="O24" s="9">
        <v>3</v>
      </c>
      <c r="P24" s="9">
        <v>8</v>
      </c>
      <c r="Q24" s="9">
        <v>8</v>
      </c>
      <c r="R24" s="9">
        <v>4</v>
      </c>
      <c r="S24" s="9">
        <f t="shared" si="0"/>
        <v>82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</row>
    <row r="25" spans="1:69" s="6" customFormat="1" ht="12.75" customHeight="1" x14ac:dyDescent="0.25">
      <c r="A25" s="12" t="s">
        <v>59</v>
      </c>
      <c r="B25" s="12" t="s">
        <v>82</v>
      </c>
      <c r="C25" s="12" t="s">
        <v>105</v>
      </c>
      <c r="D25" s="13">
        <v>12610900</v>
      </c>
      <c r="E25" s="13">
        <v>2850000</v>
      </c>
      <c r="F25" s="19" t="s">
        <v>135</v>
      </c>
      <c r="G25" s="20" t="s">
        <v>118</v>
      </c>
      <c r="H25" s="19" t="s">
        <v>141</v>
      </c>
      <c r="I25" s="20" t="s">
        <v>141</v>
      </c>
      <c r="J25" s="19" t="s">
        <v>138</v>
      </c>
      <c r="K25" s="21" t="s">
        <v>118</v>
      </c>
      <c r="L25" s="9">
        <v>25</v>
      </c>
      <c r="M25" s="9">
        <v>13</v>
      </c>
      <c r="N25" s="9">
        <v>9</v>
      </c>
      <c r="O25" s="9">
        <v>5</v>
      </c>
      <c r="P25" s="9">
        <v>8</v>
      </c>
      <c r="Q25" s="9">
        <v>7</v>
      </c>
      <c r="R25" s="9">
        <v>4</v>
      </c>
      <c r="S25" s="9">
        <f t="shared" si="0"/>
        <v>71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</row>
    <row r="26" spans="1:69" s="6" customFormat="1" ht="12.75" customHeight="1" x14ac:dyDescent="0.25">
      <c r="A26" s="12" t="s">
        <v>60</v>
      </c>
      <c r="B26" s="12" t="s">
        <v>82</v>
      </c>
      <c r="C26" s="12" t="s">
        <v>106</v>
      </c>
      <c r="D26" s="13">
        <v>6395500</v>
      </c>
      <c r="E26" s="13">
        <v>2000000</v>
      </c>
      <c r="F26" s="19" t="s">
        <v>141</v>
      </c>
      <c r="G26" s="20" t="s">
        <v>141</v>
      </c>
      <c r="H26" s="19" t="s">
        <v>120</v>
      </c>
      <c r="I26" s="20" t="s">
        <v>118</v>
      </c>
      <c r="J26" s="19" t="s">
        <v>139</v>
      </c>
      <c r="K26" s="20" t="s">
        <v>118</v>
      </c>
      <c r="L26" s="9">
        <v>38</v>
      </c>
      <c r="M26" s="9">
        <v>14</v>
      </c>
      <c r="N26" s="9">
        <v>14</v>
      </c>
      <c r="O26" s="9">
        <v>5</v>
      </c>
      <c r="P26" s="9">
        <v>7</v>
      </c>
      <c r="Q26" s="9">
        <v>9</v>
      </c>
      <c r="R26" s="9">
        <v>4</v>
      </c>
      <c r="S26" s="9">
        <f t="shared" si="0"/>
        <v>91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</row>
    <row r="27" spans="1:69" s="6" customFormat="1" ht="12.75" customHeight="1" x14ac:dyDescent="0.25">
      <c r="A27" s="12" t="s">
        <v>61</v>
      </c>
      <c r="B27" s="12" t="s">
        <v>83</v>
      </c>
      <c r="C27" s="12" t="s">
        <v>107</v>
      </c>
      <c r="D27" s="13">
        <v>3320000</v>
      </c>
      <c r="E27" s="13">
        <v>950000</v>
      </c>
      <c r="F27" s="19" t="s">
        <v>126</v>
      </c>
      <c r="G27" s="20" t="s">
        <v>118</v>
      </c>
      <c r="H27" s="19" t="s">
        <v>141</v>
      </c>
      <c r="I27" s="20" t="s">
        <v>141</v>
      </c>
      <c r="J27" s="19" t="s">
        <v>122</v>
      </c>
      <c r="K27" s="21" t="s">
        <v>119</v>
      </c>
      <c r="L27" s="9">
        <v>25</v>
      </c>
      <c r="M27" s="9">
        <v>12</v>
      </c>
      <c r="N27" s="9">
        <v>10</v>
      </c>
      <c r="O27" s="9">
        <v>5</v>
      </c>
      <c r="P27" s="9">
        <v>8</v>
      </c>
      <c r="Q27" s="9">
        <v>7</v>
      </c>
      <c r="R27" s="9">
        <v>3</v>
      </c>
      <c r="S27" s="9">
        <f t="shared" si="0"/>
        <v>70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</row>
    <row r="28" spans="1:69" s="6" customFormat="1" ht="12.75" customHeight="1" x14ac:dyDescent="0.25">
      <c r="A28" s="12" t="s">
        <v>62</v>
      </c>
      <c r="B28" s="12" t="s">
        <v>84</v>
      </c>
      <c r="C28" s="12" t="s">
        <v>108</v>
      </c>
      <c r="D28" s="13">
        <v>2225000</v>
      </c>
      <c r="E28" s="13">
        <v>650000</v>
      </c>
      <c r="F28" s="19" t="s">
        <v>129</v>
      </c>
      <c r="G28" s="21" t="s">
        <v>118</v>
      </c>
      <c r="H28" s="19" t="s">
        <v>141</v>
      </c>
      <c r="I28" s="20" t="s">
        <v>141</v>
      </c>
      <c r="J28" s="19" t="s">
        <v>140</v>
      </c>
      <c r="K28" s="20" t="s">
        <v>118</v>
      </c>
      <c r="L28" s="9">
        <v>33</v>
      </c>
      <c r="M28" s="9">
        <v>10</v>
      </c>
      <c r="N28" s="9">
        <v>12</v>
      </c>
      <c r="O28" s="9">
        <v>5</v>
      </c>
      <c r="P28" s="9">
        <v>9</v>
      </c>
      <c r="Q28" s="9">
        <v>9</v>
      </c>
      <c r="R28" s="9">
        <v>4</v>
      </c>
      <c r="S28" s="9">
        <f t="shared" si="0"/>
        <v>82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</row>
    <row r="29" spans="1:69" s="6" customFormat="1" ht="12.75" customHeight="1" x14ac:dyDescent="0.25">
      <c r="A29" s="12" t="s">
        <v>63</v>
      </c>
      <c r="B29" s="12" t="s">
        <v>85</v>
      </c>
      <c r="C29" s="12" t="s">
        <v>109</v>
      </c>
      <c r="D29" s="13">
        <v>3167400</v>
      </c>
      <c r="E29" s="13">
        <v>1000000</v>
      </c>
      <c r="F29" s="19" t="s">
        <v>141</v>
      </c>
      <c r="G29" s="20" t="s">
        <v>141</v>
      </c>
      <c r="H29" s="19" t="s">
        <v>141</v>
      </c>
      <c r="I29" s="20" t="s">
        <v>141</v>
      </c>
      <c r="J29" s="19" t="s">
        <v>141</v>
      </c>
      <c r="K29" s="20" t="s">
        <v>141</v>
      </c>
      <c r="L29" s="9">
        <v>28</v>
      </c>
      <c r="M29" s="9">
        <v>12</v>
      </c>
      <c r="N29" s="9">
        <v>13</v>
      </c>
      <c r="O29" s="9">
        <v>4</v>
      </c>
      <c r="P29" s="9">
        <v>7</v>
      </c>
      <c r="Q29" s="9">
        <v>7</v>
      </c>
      <c r="R29" s="9">
        <v>4</v>
      </c>
      <c r="S29" s="9">
        <f t="shared" si="0"/>
        <v>75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</row>
    <row r="30" spans="1:69" s="6" customFormat="1" ht="12.75" customHeight="1" x14ac:dyDescent="0.25">
      <c r="A30" s="12" t="s">
        <v>64</v>
      </c>
      <c r="B30" s="12" t="s">
        <v>86</v>
      </c>
      <c r="C30" s="12" t="s">
        <v>110</v>
      </c>
      <c r="D30" s="13">
        <v>1686000</v>
      </c>
      <c r="E30" s="13">
        <v>894000</v>
      </c>
      <c r="F30" s="19" t="s">
        <v>141</v>
      </c>
      <c r="G30" s="20" t="s">
        <v>141</v>
      </c>
      <c r="H30" s="19" t="s">
        <v>121</v>
      </c>
      <c r="I30" s="21" t="s">
        <v>119</v>
      </c>
      <c r="J30" s="19" t="s">
        <v>127</v>
      </c>
      <c r="K30" s="20" t="s">
        <v>118</v>
      </c>
      <c r="L30" s="9">
        <v>35</v>
      </c>
      <c r="M30" s="9">
        <v>12</v>
      </c>
      <c r="N30" s="9">
        <v>13</v>
      </c>
      <c r="O30" s="9">
        <v>4</v>
      </c>
      <c r="P30" s="9">
        <v>7</v>
      </c>
      <c r="Q30" s="9">
        <v>7</v>
      </c>
      <c r="R30" s="9">
        <v>3</v>
      </c>
      <c r="S30" s="9">
        <f t="shared" si="0"/>
        <v>81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</row>
    <row r="31" spans="1:69" s="6" customFormat="1" ht="12.75" customHeight="1" x14ac:dyDescent="0.25">
      <c r="A31" s="12" t="s">
        <v>65</v>
      </c>
      <c r="B31" s="12" t="s">
        <v>87</v>
      </c>
      <c r="C31" s="12" t="s">
        <v>111</v>
      </c>
      <c r="D31" s="13">
        <v>4400000</v>
      </c>
      <c r="E31" s="13">
        <v>1500000</v>
      </c>
      <c r="F31" s="19" t="s">
        <v>120</v>
      </c>
      <c r="G31" s="20" t="s">
        <v>118</v>
      </c>
      <c r="H31" s="19" t="s">
        <v>124</v>
      </c>
      <c r="I31" s="20" t="s">
        <v>118</v>
      </c>
      <c r="J31" s="19" t="s">
        <v>128</v>
      </c>
      <c r="K31" s="20" t="s">
        <v>118</v>
      </c>
      <c r="L31" s="9">
        <v>27</v>
      </c>
      <c r="M31" s="9">
        <v>12</v>
      </c>
      <c r="N31" s="9">
        <v>10</v>
      </c>
      <c r="O31" s="9">
        <v>3</v>
      </c>
      <c r="P31" s="9">
        <v>8</v>
      </c>
      <c r="Q31" s="9">
        <v>7</v>
      </c>
      <c r="R31" s="9">
        <v>4</v>
      </c>
      <c r="S31" s="9">
        <f t="shared" si="0"/>
        <v>71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</row>
    <row r="32" spans="1:69" s="6" customFormat="1" ht="12.75" customHeight="1" x14ac:dyDescent="0.25">
      <c r="A32" s="12" t="s">
        <v>66</v>
      </c>
      <c r="B32" s="12" t="s">
        <v>88</v>
      </c>
      <c r="C32" s="12" t="s">
        <v>112</v>
      </c>
      <c r="D32" s="13">
        <v>1768300</v>
      </c>
      <c r="E32" s="13">
        <v>800000</v>
      </c>
      <c r="F32" s="19" t="s">
        <v>129</v>
      </c>
      <c r="G32" s="20" t="s">
        <v>118</v>
      </c>
      <c r="H32" s="19" t="s">
        <v>141</v>
      </c>
      <c r="I32" s="20" t="s">
        <v>141</v>
      </c>
      <c r="J32" s="19" t="s">
        <v>130</v>
      </c>
      <c r="K32" s="20" t="s">
        <v>118</v>
      </c>
      <c r="L32" s="9">
        <v>25</v>
      </c>
      <c r="M32" s="9">
        <v>11</v>
      </c>
      <c r="N32" s="9">
        <v>10</v>
      </c>
      <c r="O32" s="9">
        <v>5</v>
      </c>
      <c r="P32" s="9">
        <v>8</v>
      </c>
      <c r="Q32" s="9">
        <v>6</v>
      </c>
      <c r="R32" s="9">
        <v>5</v>
      </c>
      <c r="S32" s="9">
        <f t="shared" si="0"/>
        <v>70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</row>
    <row r="33" spans="1:69" s="6" customFormat="1" ht="12.75" customHeight="1" x14ac:dyDescent="0.25">
      <c r="A33" s="12" t="s">
        <v>67</v>
      </c>
      <c r="B33" s="12" t="s">
        <v>89</v>
      </c>
      <c r="C33" s="12" t="s">
        <v>113</v>
      </c>
      <c r="D33" s="13">
        <v>1517538</v>
      </c>
      <c r="E33" s="13">
        <v>1080304</v>
      </c>
      <c r="F33" s="19" t="s">
        <v>125</v>
      </c>
      <c r="G33" s="20" t="s">
        <v>118</v>
      </c>
      <c r="H33" s="19" t="s">
        <v>141</v>
      </c>
      <c r="I33" s="20" t="s">
        <v>141</v>
      </c>
      <c r="J33" s="19" t="s">
        <v>132</v>
      </c>
      <c r="K33" s="20" t="s">
        <v>118</v>
      </c>
      <c r="L33" s="9">
        <v>30</v>
      </c>
      <c r="M33" s="9">
        <v>12</v>
      </c>
      <c r="N33" s="9">
        <v>11</v>
      </c>
      <c r="O33" s="9">
        <v>4</v>
      </c>
      <c r="P33" s="9">
        <v>7</v>
      </c>
      <c r="Q33" s="9">
        <v>7</v>
      </c>
      <c r="R33" s="9">
        <v>3</v>
      </c>
      <c r="S33" s="9">
        <f t="shared" si="0"/>
        <v>74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</row>
    <row r="34" spans="1:69" s="6" customFormat="1" ht="12.75" customHeight="1" x14ac:dyDescent="0.25">
      <c r="A34" s="12" t="s">
        <v>68</v>
      </c>
      <c r="B34" s="12" t="s">
        <v>90</v>
      </c>
      <c r="C34" s="12" t="s">
        <v>152</v>
      </c>
      <c r="D34" s="13">
        <v>7983801</v>
      </c>
      <c r="E34" s="13">
        <v>2000000</v>
      </c>
      <c r="F34" s="19" t="s">
        <v>121</v>
      </c>
      <c r="G34" s="20" t="s">
        <v>118</v>
      </c>
      <c r="H34" s="19" t="s">
        <v>129</v>
      </c>
      <c r="I34" s="20" t="s">
        <v>118</v>
      </c>
      <c r="J34" s="19" t="s">
        <v>133</v>
      </c>
      <c r="K34" s="20" t="s">
        <v>118</v>
      </c>
      <c r="L34" s="9">
        <v>33</v>
      </c>
      <c r="M34" s="9">
        <v>10</v>
      </c>
      <c r="N34" s="9">
        <v>14</v>
      </c>
      <c r="O34" s="9">
        <v>5</v>
      </c>
      <c r="P34" s="9">
        <v>8</v>
      </c>
      <c r="Q34" s="9">
        <v>9</v>
      </c>
      <c r="R34" s="9">
        <v>5</v>
      </c>
      <c r="S34" s="9">
        <f t="shared" si="0"/>
        <v>84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</row>
    <row r="35" spans="1:69" s="6" customFormat="1" ht="12.75" customHeight="1" x14ac:dyDescent="0.25">
      <c r="A35" s="12" t="s">
        <v>69</v>
      </c>
      <c r="B35" s="12" t="s">
        <v>91</v>
      </c>
      <c r="C35" s="12" t="s">
        <v>114</v>
      </c>
      <c r="D35" s="13">
        <v>3815988</v>
      </c>
      <c r="E35" s="13">
        <v>1300000</v>
      </c>
      <c r="F35" s="19" t="s">
        <v>141</v>
      </c>
      <c r="G35" s="20" t="s">
        <v>141</v>
      </c>
      <c r="H35" s="19" t="s">
        <v>141</v>
      </c>
      <c r="I35" s="20" t="s">
        <v>141</v>
      </c>
      <c r="J35" s="19" t="s">
        <v>141</v>
      </c>
      <c r="K35" s="20" t="s">
        <v>141</v>
      </c>
      <c r="L35" s="9">
        <v>20</v>
      </c>
      <c r="M35" s="9">
        <v>11</v>
      </c>
      <c r="N35" s="9">
        <v>10</v>
      </c>
      <c r="O35" s="9">
        <v>4</v>
      </c>
      <c r="P35" s="9">
        <v>8</v>
      </c>
      <c r="Q35" s="9">
        <v>7</v>
      </c>
      <c r="R35" s="9">
        <v>2</v>
      </c>
      <c r="S35" s="9">
        <f t="shared" si="0"/>
        <v>62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</row>
    <row r="36" spans="1:69" s="6" customFormat="1" ht="12.75" customHeight="1" x14ac:dyDescent="0.25">
      <c r="A36" s="12" t="s">
        <v>70</v>
      </c>
      <c r="B36" s="12" t="s">
        <v>92</v>
      </c>
      <c r="C36" s="12" t="s">
        <v>115</v>
      </c>
      <c r="D36" s="13">
        <v>4535125</v>
      </c>
      <c r="E36" s="13">
        <v>1190000</v>
      </c>
      <c r="F36" s="19" t="s">
        <v>131</v>
      </c>
      <c r="G36" s="20" t="s">
        <v>119</v>
      </c>
      <c r="H36" s="19" t="s">
        <v>126</v>
      </c>
      <c r="I36" s="20" t="s">
        <v>119</v>
      </c>
      <c r="J36" s="19" t="s">
        <v>137</v>
      </c>
      <c r="K36" s="20" t="s">
        <v>118</v>
      </c>
      <c r="L36" s="9">
        <v>22</v>
      </c>
      <c r="M36" s="9">
        <v>11</v>
      </c>
      <c r="N36" s="9">
        <v>10</v>
      </c>
      <c r="O36" s="9">
        <v>4</v>
      </c>
      <c r="P36" s="9">
        <v>8</v>
      </c>
      <c r="Q36" s="9">
        <v>8</v>
      </c>
      <c r="R36" s="9">
        <v>4</v>
      </c>
      <c r="S36" s="9">
        <f t="shared" si="0"/>
        <v>67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</row>
    <row r="37" spans="1:69" s="6" customFormat="1" ht="12.75" customHeight="1" x14ac:dyDescent="0.25">
      <c r="A37" s="12" t="s">
        <v>71</v>
      </c>
      <c r="B37" s="12" t="s">
        <v>93</v>
      </c>
      <c r="C37" s="12" t="s">
        <v>116</v>
      </c>
      <c r="D37" s="13">
        <v>1438601</v>
      </c>
      <c r="E37" s="13">
        <v>300000</v>
      </c>
      <c r="F37" s="19" t="s">
        <v>134</v>
      </c>
      <c r="G37" s="20" t="s">
        <v>119</v>
      </c>
      <c r="H37" s="19" t="s">
        <v>125</v>
      </c>
      <c r="I37" s="20" t="s">
        <v>118</v>
      </c>
      <c r="J37" s="19" t="s">
        <v>138</v>
      </c>
      <c r="K37" s="21" t="s">
        <v>119</v>
      </c>
      <c r="L37" s="9">
        <v>25</v>
      </c>
      <c r="M37" s="9">
        <v>10</v>
      </c>
      <c r="N37" s="9">
        <v>10</v>
      </c>
      <c r="O37" s="9">
        <v>3</v>
      </c>
      <c r="P37" s="9">
        <v>6</v>
      </c>
      <c r="Q37" s="9">
        <v>5</v>
      </c>
      <c r="R37" s="9">
        <v>2</v>
      </c>
      <c r="S37" s="9">
        <f t="shared" si="0"/>
        <v>61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</row>
    <row r="38" spans="1:69" s="6" customFormat="1" ht="12.75" customHeight="1" x14ac:dyDescent="0.25">
      <c r="A38" s="12" t="s">
        <v>72</v>
      </c>
      <c r="B38" s="12" t="s">
        <v>94</v>
      </c>
      <c r="C38" s="12" t="s">
        <v>117</v>
      </c>
      <c r="D38" s="13">
        <v>586414</v>
      </c>
      <c r="E38" s="13">
        <v>327773</v>
      </c>
      <c r="F38" s="19" t="s">
        <v>124</v>
      </c>
      <c r="G38" s="22" t="s">
        <v>118</v>
      </c>
      <c r="H38" s="19" t="s">
        <v>141</v>
      </c>
      <c r="I38" s="22" t="s">
        <v>141</v>
      </c>
      <c r="J38" s="19" t="s">
        <v>139</v>
      </c>
      <c r="K38" s="20" t="s">
        <v>118</v>
      </c>
      <c r="L38" s="9">
        <v>20</v>
      </c>
      <c r="M38" s="9">
        <v>10</v>
      </c>
      <c r="N38" s="9">
        <v>10</v>
      </c>
      <c r="O38" s="9">
        <v>3</v>
      </c>
      <c r="P38" s="9">
        <v>5</v>
      </c>
      <c r="Q38" s="9">
        <v>5</v>
      </c>
      <c r="R38" s="9">
        <v>2</v>
      </c>
      <c r="S38" s="9">
        <f t="shared" si="0"/>
        <v>55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</row>
    <row r="39" spans="1:69" s="6" customFormat="1" ht="12.75" customHeight="1" x14ac:dyDescent="0.2">
      <c r="A39" s="7"/>
      <c r="B39" s="11"/>
      <c r="C39" s="11"/>
      <c r="D39" s="13"/>
      <c r="E39" s="13"/>
      <c r="F39" s="13"/>
      <c r="G39" s="10"/>
      <c r="H39" s="10"/>
      <c r="I39" s="10"/>
      <c r="J39" s="10"/>
      <c r="K39" s="10"/>
      <c r="L39" s="8"/>
      <c r="M39" s="8"/>
      <c r="N39" s="8"/>
      <c r="O39" s="8"/>
      <c r="P39" s="8"/>
      <c r="Q39" s="8"/>
      <c r="R39" s="8"/>
      <c r="S39" s="9">
        <f t="shared" si="0"/>
        <v>0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</row>
    <row r="40" spans="1:69" ht="12" x14ac:dyDescent="0.3">
      <c r="D40" s="15">
        <f>SUM(D15:D39)</f>
        <v>104632620</v>
      </c>
      <c r="E40" s="15">
        <f>SUM(E15:E39)</f>
        <v>30427077</v>
      </c>
      <c r="F40" s="15"/>
    </row>
    <row r="41" spans="1:69" ht="12" x14ac:dyDescent="0.3">
      <c r="E41" s="15"/>
      <c r="F41" s="15"/>
      <c r="G41" s="15"/>
      <c r="H41" s="15"/>
    </row>
  </sheetData>
  <mergeCells count="18">
    <mergeCell ref="R12:R13"/>
    <mergeCell ref="S12:S13"/>
    <mergeCell ref="L12:L13"/>
    <mergeCell ref="M12:M13"/>
    <mergeCell ref="N12:N13"/>
    <mergeCell ref="O12:O13"/>
    <mergeCell ref="P12:P13"/>
    <mergeCell ref="Q12:Q13"/>
    <mergeCell ref="D8:K8"/>
    <mergeCell ref="D10:K10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4">
    <dataValidation type="decimal" operator="lessThanOrEqual" allowBlank="1" showInputMessage="1" showErrorMessage="1" error="max. 5" sqref="R15:R39 O15:O39" xr:uid="{0D299C54-019F-4963-8CAA-4A0521393C56}">
      <formula1>5</formula1>
    </dataValidation>
    <dataValidation type="decimal" operator="lessThanOrEqual" allowBlank="1" showInputMessage="1" showErrorMessage="1" error="max. 10" sqref="P15:Q39" xr:uid="{B9343777-FE77-4734-8D7F-11A6DEC906AF}">
      <formula1>10</formula1>
    </dataValidation>
    <dataValidation type="decimal" operator="lessThanOrEqual" allowBlank="1" showInputMessage="1" showErrorMessage="1" error="max. 15" sqref="M15:N39" xr:uid="{34095CC2-7A41-4687-84AA-8636146547E4}">
      <formula1>15</formula1>
    </dataValidation>
    <dataValidation type="decimal" operator="lessThanOrEqual" allowBlank="1" showInputMessage="1" showErrorMessage="1" error="max. 40" sqref="L15:L39" xr:uid="{08A027FD-7C2C-4139-88FF-7567AD6354DB}">
      <formula1>40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9DBFB-043B-4BF9-BF5C-D6CB10FB1A3C}">
  <dimension ref="A1:BQ41"/>
  <sheetViews>
    <sheetView zoomScale="60" zoomScaleNormal="6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21" style="2" customWidth="1"/>
    <col min="7" max="7" width="5.6640625" style="3" customWidth="1"/>
    <col min="8" max="8" width="19.88671875" style="3" customWidth="1"/>
    <col min="9" max="9" width="5.6640625" style="2" customWidth="1"/>
    <col min="10" max="10" width="21.554687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69" ht="38.25" customHeight="1" x14ac:dyDescent="0.3">
      <c r="A1" s="1" t="s">
        <v>40</v>
      </c>
    </row>
    <row r="2" spans="1:69" x14ac:dyDescent="0.3">
      <c r="A2" s="4" t="s">
        <v>39</v>
      </c>
      <c r="D2" s="4" t="s">
        <v>26</v>
      </c>
    </row>
    <row r="3" spans="1:69" x14ac:dyDescent="0.3">
      <c r="A3" s="4" t="s">
        <v>37</v>
      </c>
      <c r="D3" s="2" t="s">
        <v>43</v>
      </c>
    </row>
    <row r="4" spans="1:69" x14ac:dyDescent="0.3">
      <c r="A4" s="4" t="s">
        <v>41</v>
      </c>
      <c r="D4" s="2" t="s">
        <v>44</v>
      </c>
    </row>
    <row r="5" spans="1:69" ht="12.6" x14ac:dyDescent="0.3">
      <c r="A5" s="4" t="s">
        <v>42</v>
      </c>
      <c r="D5" s="2" t="s">
        <v>45</v>
      </c>
    </row>
    <row r="6" spans="1:69" x14ac:dyDescent="0.3">
      <c r="A6" s="16" t="s">
        <v>38</v>
      </c>
      <c r="D6" s="2" t="s">
        <v>46</v>
      </c>
    </row>
    <row r="7" spans="1:69" ht="12.6" x14ac:dyDescent="0.3">
      <c r="A7" s="4" t="s">
        <v>25</v>
      </c>
      <c r="D7" s="2" t="s">
        <v>47</v>
      </c>
    </row>
    <row r="8" spans="1:69" ht="12.6" customHeight="1" x14ac:dyDescent="0.3">
      <c r="D8" s="35"/>
      <c r="E8" s="35"/>
      <c r="F8" s="35"/>
      <c r="G8" s="35"/>
      <c r="H8" s="35"/>
      <c r="I8" s="35"/>
      <c r="J8" s="35"/>
      <c r="K8" s="35"/>
    </row>
    <row r="9" spans="1:69" ht="12.6" customHeight="1" x14ac:dyDescent="0.3">
      <c r="A9" s="4"/>
      <c r="D9" s="4" t="s">
        <v>27</v>
      </c>
      <c r="E9" s="34"/>
      <c r="F9" s="34"/>
      <c r="G9" s="34"/>
      <c r="H9" s="34"/>
      <c r="I9" s="34"/>
      <c r="J9" s="34"/>
      <c r="K9" s="34"/>
    </row>
    <row r="10" spans="1:69" ht="39" customHeight="1" x14ac:dyDescent="0.3">
      <c r="A10" s="4"/>
      <c r="D10" s="35" t="s">
        <v>48</v>
      </c>
      <c r="E10" s="35"/>
      <c r="F10" s="35"/>
      <c r="G10" s="35"/>
      <c r="H10" s="35"/>
      <c r="I10" s="35"/>
      <c r="J10" s="35"/>
      <c r="K10" s="35"/>
    </row>
    <row r="11" spans="1:69" ht="12.6" customHeight="1" x14ac:dyDescent="0.3">
      <c r="A11" s="4"/>
    </row>
    <row r="12" spans="1:69" ht="26.4" customHeight="1" x14ac:dyDescent="0.3">
      <c r="A12" s="39" t="s">
        <v>0</v>
      </c>
      <c r="B12" s="39" t="s">
        <v>1</v>
      </c>
      <c r="C12" s="39" t="s">
        <v>20</v>
      </c>
      <c r="D12" s="39" t="s">
        <v>13</v>
      </c>
      <c r="E12" s="42" t="s">
        <v>2</v>
      </c>
      <c r="F12" s="39" t="s">
        <v>34</v>
      </c>
      <c r="G12" s="39"/>
      <c r="H12" s="39" t="s">
        <v>35</v>
      </c>
      <c r="I12" s="39"/>
      <c r="J12" s="39" t="s">
        <v>36</v>
      </c>
      <c r="K12" s="39"/>
      <c r="L12" s="39" t="s">
        <v>16</v>
      </c>
      <c r="M12" s="39" t="s">
        <v>14</v>
      </c>
      <c r="N12" s="39" t="s">
        <v>17</v>
      </c>
      <c r="O12" s="39" t="s">
        <v>31</v>
      </c>
      <c r="P12" s="39" t="s">
        <v>32</v>
      </c>
      <c r="Q12" s="39" t="s">
        <v>33</v>
      </c>
      <c r="R12" s="39" t="s">
        <v>3</v>
      </c>
      <c r="S12" s="39" t="s">
        <v>4</v>
      </c>
    </row>
    <row r="13" spans="1:69" ht="59.4" customHeight="1" x14ac:dyDescent="0.3">
      <c r="A13" s="40"/>
      <c r="B13" s="40"/>
      <c r="C13" s="40"/>
      <c r="D13" s="40"/>
      <c r="E13" s="43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</row>
    <row r="14" spans="1:69" ht="28.95" customHeight="1" x14ac:dyDescent="0.3">
      <c r="A14" s="41"/>
      <c r="B14" s="41"/>
      <c r="C14" s="41"/>
      <c r="D14" s="41"/>
      <c r="E14" s="44"/>
      <c r="F14" s="33" t="s">
        <v>28</v>
      </c>
      <c r="G14" s="32" t="s">
        <v>29</v>
      </c>
      <c r="H14" s="32" t="s">
        <v>28</v>
      </c>
      <c r="I14" s="32" t="s">
        <v>29</v>
      </c>
      <c r="J14" s="32" t="s">
        <v>28</v>
      </c>
      <c r="K14" s="32" t="s">
        <v>29</v>
      </c>
      <c r="L14" s="32" t="s">
        <v>30</v>
      </c>
      <c r="M14" s="32" t="s">
        <v>22</v>
      </c>
      <c r="N14" s="32" t="s">
        <v>22</v>
      </c>
      <c r="O14" s="32" t="s">
        <v>23</v>
      </c>
      <c r="P14" s="32" t="s">
        <v>24</v>
      </c>
      <c r="Q14" s="32" t="s">
        <v>24</v>
      </c>
      <c r="R14" s="32" t="s">
        <v>23</v>
      </c>
      <c r="S14" s="32"/>
    </row>
    <row r="15" spans="1:69" s="6" customFormat="1" ht="12.75" customHeight="1" x14ac:dyDescent="0.25">
      <c r="A15" s="12" t="s">
        <v>49</v>
      </c>
      <c r="B15" s="12" t="s">
        <v>73</v>
      </c>
      <c r="C15" s="12" t="s">
        <v>95</v>
      </c>
      <c r="D15" s="13">
        <v>3686760</v>
      </c>
      <c r="E15" s="13">
        <v>2000000</v>
      </c>
      <c r="F15" s="19" t="s">
        <v>120</v>
      </c>
      <c r="G15" s="20" t="s">
        <v>118</v>
      </c>
      <c r="H15" s="19" t="s">
        <v>121</v>
      </c>
      <c r="I15" s="20" t="s">
        <v>118</v>
      </c>
      <c r="J15" s="19" t="s">
        <v>122</v>
      </c>
      <c r="K15" s="21" t="s">
        <v>118</v>
      </c>
      <c r="L15" s="9">
        <v>34</v>
      </c>
      <c r="M15" s="9">
        <v>11</v>
      </c>
      <c r="N15" s="9">
        <v>11</v>
      </c>
      <c r="O15" s="9">
        <v>5</v>
      </c>
      <c r="P15" s="9">
        <v>8</v>
      </c>
      <c r="Q15" s="9">
        <v>8</v>
      </c>
      <c r="R15" s="9">
        <v>4</v>
      </c>
      <c r="S15" s="9">
        <f>SUM(L15:R15)</f>
        <v>81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</row>
    <row r="16" spans="1:69" s="6" customFormat="1" ht="12.75" customHeight="1" x14ac:dyDescent="0.25">
      <c r="A16" s="12" t="s">
        <v>50</v>
      </c>
      <c r="B16" s="12" t="s">
        <v>74</v>
      </c>
      <c r="C16" s="12" t="s">
        <v>96</v>
      </c>
      <c r="D16" s="13">
        <v>5459648</v>
      </c>
      <c r="E16" s="13">
        <v>1500000</v>
      </c>
      <c r="F16" s="19" t="s">
        <v>123</v>
      </c>
      <c r="G16" s="20" t="s">
        <v>118</v>
      </c>
      <c r="H16" s="19" t="s">
        <v>124</v>
      </c>
      <c r="I16" s="20" t="s">
        <v>118</v>
      </c>
      <c r="J16" s="19" t="s">
        <v>141</v>
      </c>
      <c r="K16" s="20" t="s">
        <v>141</v>
      </c>
      <c r="L16" s="9">
        <v>31</v>
      </c>
      <c r="M16" s="9">
        <v>14</v>
      </c>
      <c r="N16" s="9">
        <v>12</v>
      </c>
      <c r="O16" s="9">
        <v>2</v>
      </c>
      <c r="P16" s="9">
        <v>6</v>
      </c>
      <c r="Q16" s="9">
        <v>8</v>
      </c>
      <c r="R16" s="9">
        <v>4</v>
      </c>
      <c r="S16" s="9">
        <f t="shared" ref="S16:S39" si="0">SUM(L16:R16)</f>
        <v>77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</row>
    <row r="17" spans="1:69" s="6" customFormat="1" ht="12.75" customHeight="1" x14ac:dyDescent="0.25">
      <c r="A17" s="12" t="s">
        <v>51</v>
      </c>
      <c r="B17" s="12" t="s">
        <v>75</v>
      </c>
      <c r="C17" s="12" t="s">
        <v>97</v>
      </c>
      <c r="D17" s="13">
        <v>1868500</v>
      </c>
      <c r="E17" s="13">
        <v>400000</v>
      </c>
      <c r="F17" s="19" t="s">
        <v>125</v>
      </c>
      <c r="G17" s="20" t="s">
        <v>119</v>
      </c>
      <c r="H17" s="19" t="s">
        <v>126</v>
      </c>
      <c r="I17" s="20" t="s">
        <v>119</v>
      </c>
      <c r="J17" s="19" t="s">
        <v>127</v>
      </c>
      <c r="K17" s="21" t="s">
        <v>118</v>
      </c>
      <c r="L17" s="9">
        <v>12</v>
      </c>
      <c r="M17" s="9">
        <v>10</v>
      </c>
      <c r="N17" s="9">
        <v>8</v>
      </c>
      <c r="O17" s="9">
        <v>4</v>
      </c>
      <c r="P17" s="9">
        <v>7</v>
      </c>
      <c r="Q17" s="9">
        <v>6</v>
      </c>
      <c r="R17" s="9">
        <v>3</v>
      </c>
      <c r="S17" s="9">
        <f t="shared" si="0"/>
        <v>50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</row>
    <row r="18" spans="1:69" s="6" customFormat="1" ht="12.75" customHeight="1" x14ac:dyDescent="0.25">
      <c r="A18" s="12" t="s">
        <v>52</v>
      </c>
      <c r="B18" s="12" t="s">
        <v>76</v>
      </c>
      <c r="C18" s="12" t="s">
        <v>98</v>
      </c>
      <c r="D18" s="13">
        <v>7775548</v>
      </c>
      <c r="E18" s="13">
        <v>1200000</v>
      </c>
      <c r="F18" s="19" t="s">
        <v>121</v>
      </c>
      <c r="G18" s="20" t="s">
        <v>118</v>
      </c>
      <c r="H18" s="19" t="s">
        <v>123</v>
      </c>
      <c r="I18" s="20" t="s">
        <v>118</v>
      </c>
      <c r="J18" s="19" t="s">
        <v>128</v>
      </c>
      <c r="K18" s="20" t="s">
        <v>118</v>
      </c>
      <c r="L18" s="9">
        <v>33</v>
      </c>
      <c r="M18" s="9">
        <v>13</v>
      </c>
      <c r="N18" s="9">
        <v>12</v>
      </c>
      <c r="O18" s="9">
        <v>4</v>
      </c>
      <c r="P18" s="9">
        <v>7</v>
      </c>
      <c r="Q18" s="9">
        <v>9</v>
      </c>
      <c r="R18" s="9">
        <v>4</v>
      </c>
      <c r="S18" s="9">
        <f t="shared" si="0"/>
        <v>82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</row>
    <row r="19" spans="1:69" s="6" customFormat="1" ht="12.75" customHeight="1" x14ac:dyDescent="0.25">
      <c r="A19" s="12" t="s">
        <v>53</v>
      </c>
      <c r="B19" s="12" t="s">
        <v>76</v>
      </c>
      <c r="C19" s="12" t="s">
        <v>99</v>
      </c>
      <c r="D19" s="13">
        <v>6448300</v>
      </c>
      <c r="E19" s="13">
        <v>1400000</v>
      </c>
      <c r="F19" s="19" t="s">
        <v>141</v>
      </c>
      <c r="G19" s="21" t="s">
        <v>141</v>
      </c>
      <c r="H19" s="19" t="s">
        <v>129</v>
      </c>
      <c r="I19" s="20" t="s">
        <v>118</v>
      </c>
      <c r="J19" s="19" t="s">
        <v>130</v>
      </c>
      <c r="K19" s="20" t="s">
        <v>118</v>
      </c>
      <c r="L19" s="9">
        <v>33</v>
      </c>
      <c r="M19" s="9">
        <v>13</v>
      </c>
      <c r="N19" s="9">
        <v>13</v>
      </c>
      <c r="O19" s="9">
        <v>5</v>
      </c>
      <c r="P19" s="9">
        <v>8</v>
      </c>
      <c r="Q19" s="9">
        <v>9</v>
      </c>
      <c r="R19" s="9">
        <v>4</v>
      </c>
      <c r="S19" s="9">
        <f t="shared" si="0"/>
        <v>85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</row>
    <row r="20" spans="1:69" s="6" customFormat="1" ht="12.75" customHeight="1" x14ac:dyDescent="0.25">
      <c r="A20" s="12" t="s">
        <v>54</v>
      </c>
      <c r="B20" s="12" t="s">
        <v>77</v>
      </c>
      <c r="C20" s="12" t="s">
        <v>100</v>
      </c>
      <c r="D20" s="13">
        <v>7314527</v>
      </c>
      <c r="E20" s="13">
        <v>3000000</v>
      </c>
      <c r="F20" s="19" t="s">
        <v>131</v>
      </c>
      <c r="G20" s="20" t="s">
        <v>118</v>
      </c>
      <c r="H20" s="19" t="s">
        <v>124</v>
      </c>
      <c r="I20" s="20" t="s">
        <v>118</v>
      </c>
      <c r="J20" s="19" t="s">
        <v>132</v>
      </c>
      <c r="K20" s="20" t="s">
        <v>118</v>
      </c>
      <c r="L20" s="9">
        <v>37</v>
      </c>
      <c r="M20" s="9">
        <v>14</v>
      </c>
      <c r="N20" s="9">
        <v>14</v>
      </c>
      <c r="O20" s="9">
        <v>3</v>
      </c>
      <c r="P20" s="9">
        <v>6</v>
      </c>
      <c r="Q20" s="9">
        <v>10</v>
      </c>
      <c r="R20" s="9">
        <v>4</v>
      </c>
      <c r="S20" s="9">
        <f t="shared" si="0"/>
        <v>88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</row>
    <row r="21" spans="1:69" s="6" customFormat="1" ht="12.75" customHeight="1" x14ac:dyDescent="0.25">
      <c r="A21" s="12" t="s">
        <v>55</v>
      </c>
      <c r="B21" s="12" t="s">
        <v>78</v>
      </c>
      <c r="C21" s="12" t="s">
        <v>101</v>
      </c>
      <c r="D21" s="13">
        <v>839070</v>
      </c>
      <c r="E21" s="13">
        <v>385000</v>
      </c>
      <c r="F21" s="19" t="s">
        <v>141</v>
      </c>
      <c r="G21" s="20" t="s">
        <v>141</v>
      </c>
      <c r="H21" s="19" t="s">
        <v>126</v>
      </c>
      <c r="I21" s="20" t="s">
        <v>118</v>
      </c>
      <c r="J21" s="19" t="s">
        <v>133</v>
      </c>
      <c r="K21" s="20" t="s">
        <v>118</v>
      </c>
      <c r="L21" s="9">
        <v>25</v>
      </c>
      <c r="M21" s="9">
        <v>12</v>
      </c>
      <c r="N21" s="9">
        <v>9</v>
      </c>
      <c r="O21" s="9">
        <v>4</v>
      </c>
      <c r="P21" s="9">
        <v>8</v>
      </c>
      <c r="Q21" s="9">
        <v>6</v>
      </c>
      <c r="R21" s="9">
        <v>4</v>
      </c>
      <c r="S21" s="9">
        <f t="shared" si="0"/>
        <v>68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</row>
    <row r="22" spans="1:69" s="6" customFormat="1" ht="12.75" customHeight="1" x14ac:dyDescent="0.25">
      <c r="A22" s="12" t="s">
        <v>56</v>
      </c>
      <c r="B22" s="12" t="s">
        <v>79</v>
      </c>
      <c r="C22" s="12" t="s">
        <v>102</v>
      </c>
      <c r="D22" s="13">
        <v>4944500</v>
      </c>
      <c r="E22" s="13">
        <v>950000</v>
      </c>
      <c r="F22" s="19" t="s">
        <v>124</v>
      </c>
      <c r="G22" s="20" t="s">
        <v>118</v>
      </c>
      <c r="H22" s="19" t="s">
        <v>134</v>
      </c>
      <c r="I22" s="20" t="s">
        <v>119</v>
      </c>
      <c r="J22" s="19" t="s">
        <v>142</v>
      </c>
      <c r="K22" s="20" t="s">
        <v>118</v>
      </c>
      <c r="L22" s="9">
        <v>27</v>
      </c>
      <c r="M22" s="9">
        <v>11</v>
      </c>
      <c r="N22" s="9">
        <v>8</v>
      </c>
      <c r="O22" s="9">
        <v>3</v>
      </c>
      <c r="P22" s="9">
        <v>6</v>
      </c>
      <c r="Q22" s="9">
        <v>6</v>
      </c>
      <c r="R22" s="9">
        <v>3</v>
      </c>
      <c r="S22" s="9">
        <f t="shared" si="0"/>
        <v>64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</row>
    <row r="23" spans="1:69" s="6" customFormat="1" ht="12.75" customHeight="1" x14ac:dyDescent="0.25">
      <c r="A23" s="12" t="s">
        <v>57</v>
      </c>
      <c r="B23" s="12" t="s">
        <v>80</v>
      </c>
      <c r="C23" s="12" t="s">
        <v>103</v>
      </c>
      <c r="D23" s="13">
        <v>2986200</v>
      </c>
      <c r="E23" s="13">
        <v>1250000</v>
      </c>
      <c r="F23" s="19" t="s">
        <v>141</v>
      </c>
      <c r="G23" s="20" t="s">
        <v>141</v>
      </c>
      <c r="H23" s="19" t="s">
        <v>125</v>
      </c>
      <c r="I23" s="20" t="s">
        <v>118</v>
      </c>
      <c r="J23" s="19" t="s">
        <v>136</v>
      </c>
      <c r="K23" s="20" t="s">
        <v>118</v>
      </c>
      <c r="L23" s="9">
        <v>34</v>
      </c>
      <c r="M23" s="9">
        <v>12</v>
      </c>
      <c r="N23" s="9">
        <v>12</v>
      </c>
      <c r="O23" s="9">
        <v>5</v>
      </c>
      <c r="P23" s="9">
        <v>8</v>
      </c>
      <c r="Q23" s="9">
        <v>9</v>
      </c>
      <c r="R23" s="9">
        <v>4</v>
      </c>
      <c r="S23" s="9">
        <f t="shared" si="0"/>
        <v>84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</row>
    <row r="24" spans="1:69" s="6" customFormat="1" ht="12.75" customHeight="1" x14ac:dyDescent="0.25">
      <c r="A24" s="12" t="s">
        <v>58</v>
      </c>
      <c r="B24" s="12" t="s">
        <v>81</v>
      </c>
      <c r="C24" s="12" t="s">
        <v>104</v>
      </c>
      <c r="D24" s="13">
        <v>7859000</v>
      </c>
      <c r="E24" s="13">
        <v>1500000</v>
      </c>
      <c r="F24" s="19" t="s">
        <v>141</v>
      </c>
      <c r="G24" s="20" t="s">
        <v>141</v>
      </c>
      <c r="H24" s="19" t="s">
        <v>141</v>
      </c>
      <c r="I24" s="20" t="s">
        <v>141</v>
      </c>
      <c r="J24" s="19" t="s">
        <v>137</v>
      </c>
      <c r="K24" s="20" t="s">
        <v>118</v>
      </c>
      <c r="L24" s="9">
        <v>32</v>
      </c>
      <c r="M24" s="9">
        <v>12</v>
      </c>
      <c r="N24" s="9">
        <v>14</v>
      </c>
      <c r="O24" s="9">
        <v>3</v>
      </c>
      <c r="P24" s="9">
        <v>7</v>
      </c>
      <c r="Q24" s="9">
        <v>8</v>
      </c>
      <c r="R24" s="9">
        <v>4</v>
      </c>
      <c r="S24" s="9">
        <f t="shared" si="0"/>
        <v>80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</row>
    <row r="25" spans="1:69" s="6" customFormat="1" ht="12.75" customHeight="1" x14ac:dyDescent="0.25">
      <c r="A25" s="12" t="s">
        <v>59</v>
      </c>
      <c r="B25" s="12" t="s">
        <v>82</v>
      </c>
      <c r="C25" s="12" t="s">
        <v>105</v>
      </c>
      <c r="D25" s="13">
        <v>12610900</v>
      </c>
      <c r="E25" s="13">
        <v>2850000</v>
      </c>
      <c r="F25" s="19" t="s">
        <v>135</v>
      </c>
      <c r="G25" s="20" t="s">
        <v>118</v>
      </c>
      <c r="H25" s="19" t="s">
        <v>141</v>
      </c>
      <c r="I25" s="20" t="s">
        <v>141</v>
      </c>
      <c r="J25" s="19" t="s">
        <v>138</v>
      </c>
      <c r="K25" s="21" t="s">
        <v>118</v>
      </c>
      <c r="L25" s="9">
        <v>30</v>
      </c>
      <c r="M25" s="9">
        <v>14</v>
      </c>
      <c r="N25" s="9">
        <v>10</v>
      </c>
      <c r="O25" s="9">
        <v>4</v>
      </c>
      <c r="P25" s="9">
        <v>6</v>
      </c>
      <c r="Q25" s="9">
        <v>6</v>
      </c>
      <c r="R25" s="9">
        <v>4</v>
      </c>
      <c r="S25" s="9">
        <f t="shared" si="0"/>
        <v>74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</row>
    <row r="26" spans="1:69" s="6" customFormat="1" ht="12.75" customHeight="1" x14ac:dyDescent="0.25">
      <c r="A26" s="12" t="s">
        <v>60</v>
      </c>
      <c r="B26" s="12" t="s">
        <v>82</v>
      </c>
      <c r="C26" s="12" t="s">
        <v>106</v>
      </c>
      <c r="D26" s="13">
        <v>6395500</v>
      </c>
      <c r="E26" s="13">
        <v>2000000</v>
      </c>
      <c r="F26" s="19" t="s">
        <v>141</v>
      </c>
      <c r="G26" s="20" t="s">
        <v>141</v>
      </c>
      <c r="H26" s="19" t="s">
        <v>120</v>
      </c>
      <c r="I26" s="20" t="s">
        <v>118</v>
      </c>
      <c r="J26" s="19" t="s">
        <v>139</v>
      </c>
      <c r="K26" s="20" t="s">
        <v>118</v>
      </c>
      <c r="L26" s="9">
        <v>34</v>
      </c>
      <c r="M26" s="9">
        <v>14</v>
      </c>
      <c r="N26" s="9">
        <v>14</v>
      </c>
      <c r="O26" s="9">
        <v>4</v>
      </c>
      <c r="P26" s="9">
        <v>7</v>
      </c>
      <c r="Q26" s="9">
        <v>8</v>
      </c>
      <c r="R26" s="9">
        <v>4</v>
      </c>
      <c r="S26" s="9">
        <f t="shared" si="0"/>
        <v>85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</row>
    <row r="27" spans="1:69" s="6" customFormat="1" ht="12.75" customHeight="1" x14ac:dyDescent="0.25">
      <c r="A27" s="12" t="s">
        <v>61</v>
      </c>
      <c r="B27" s="12" t="s">
        <v>83</v>
      </c>
      <c r="C27" s="12" t="s">
        <v>107</v>
      </c>
      <c r="D27" s="13">
        <v>3320000</v>
      </c>
      <c r="E27" s="13">
        <v>950000</v>
      </c>
      <c r="F27" s="19" t="s">
        <v>126</v>
      </c>
      <c r="G27" s="20" t="s">
        <v>118</v>
      </c>
      <c r="H27" s="19" t="s">
        <v>141</v>
      </c>
      <c r="I27" s="20" t="s">
        <v>141</v>
      </c>
      <c r="J27" s="19" t="s">
        <v>122</v>
      </c>
      <c r="K27" s="21" t="s">
        <v>119</v>
      </c>
      <c r="L27" s="9">
        <v>27</v>
      </c>
      <c r="M27" s="9">
        <v>12</v>
      </c>
      <c r="N27" s="9">
        <v>11</v>
      </c>
      <c r="O27" s="9">
        <v>4</v>
      </c>
      <c r="P27" s="9">
        <v>8</v>
      </c>
      <c r="Q27" s="9">
        <v>8</v>
      </c>
      <c r="R27" s="9">
        <v>3</v>
      </c>
      <c r="S27" s="9">
        <f t="shared" si="0"/>
        <v>73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</row>
    <row r="28" spans="1:69" s="6" customFormat="1" ht="12.75" customHeight="1" x14ac:dyDescent="0.25">
      <c r="A28" s="12" t="s">
        <v>62</v>
      </c>
      <c r="B28" s="12" t="s">
        <v>84</v>
      </c>
      <c r="C28" s="12" t="s">
        <v>108</v>
      </c>
      <c r="D28" s="13">
        <v>2225000</v>
      </c>
      <c r="E28" s="13">
        <v>650000</v>
      </c>
      <c r="F28" s="19" t="s">
        <v>129</v>
      </c>
      <c r="G28" s="21" t="s">
        <v>118</v>
      </c>
      <c r="H28" s="19" t="s">
        <v>141</v>
      </c>
      <c r="I28" s="20" t="s">
        <v>141</v>
      </c>
      <c r="J28" s="19" t="s">
        <v>140</v>
      </c>
      <c r="K28" s="20" t="s">
        <v>118</v>
      </c>
      <c r="L28" s="9">
        <v>34</v>
      </c>
      <c r="M28" s="9">
        <v>12</v>
      </c>
      <c r="N28" s="9">
        <v>13</v>
      </c>
      <c r="O28" s="9">
        <v>4</v>
      </c>
      <c r="P28" s="9">
        <v>8</v>
      </c>
      <c r="Q28" s="9">
        <v>8</v>
      </c>
      <c r="R28" s="9">
        <v>3</v>
      </c>
      <c r="S28" s="9">
        <f t="shared" si="0"/>
        <v>82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</row>
    <row r="29" spans="1:69" s="6" customFormat="1" ht="12.75" customHeight="1" x14ac:dyDescent="0.25">
      <c r="A29" s="12" t="s">
        <v>63</v>
      </c>
      <c r="B29" s="12" t="s">
        <v>85</v>
      </c>
      <c r="C29" s="12" t="s">
        <v>109</v>
      </c>
      <c r="D29" s="13">
        <v>3167400</v>
      </c>
      <c r="E29" s="13">
        <v>1000000</v>
      </c>
      <c r="F29" s="19" t="s">
        <v>141</v>
      </c>
      <c r="G29" s="20" t="s">
        <v>141</v>
      </c>
      <c r="H29" s="19" t="s">
        <v>141</v>
      </c>
      <c r="I29" s="20" t="s">
        <v>141</v>
      </c>
      <c r="J29" s="19" t="s">
        <v>141</v>
      </c>
      <c r="K29" s="20" t="s">
        <v>141</v>
      </c>
      <c r="L29" s="9">
        <v>30</v>
      </c>
      <c r="M29" s="9">
        <v>13</v>
      </c>
      <c r="N29" s="9">
        <v>12</v>
      </c>
      <c r="O29" s="9">
        <v>3</v>
      </c>
      <c r="P29" s="9">
        <v>7</v>
      </c>
      <c r="Q29" s="9">
        <v>7</v>
      </c>
      <c r="R29" s="9">
        <v>4</v>
      </c>
      <c r="S29" s="9">
        <f t="shared" si="0"/>
        <v>76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</row>
    <row r="30" spans="1:69" s="6" customFormat="1" ht="12.75" customHeight="1" x14ac:dyDescent="0.25">
      <c r="A30" s="12" t="s">
        <v>64</v>
      </c>
      <c r="B30" s="12" t="s">
        <v>86</v>
      </c>
      <c r="C30" s="12" t="s">
        <v>110</v>
      </c>
      <c r="D30" s="13">
        <v>1686000</v>
      </c>
      <c r="E30" s="13">
        <v>894000</v>
      </c>
      <c r="F30" s="19" t="s">
        <v>141</v>
      </c>
      <c r="G30" s="20" t="s">
        <v>141</v>
      </c>
      <c r="H30" s="19" t="s">
        <v>121</v>
      </c>
      <c r="I30" s="21" t="s">
        <v>119</v>
      </c>
      <c r="J30" s="19" t="s">
        <v>127</v>
      </c>
      <c r="K30" s="20" t="s">
        <v>118</v>
      </c>
      <c r="L30" s="9">
        <v>31</v>
      </c>
      <c r="M30" s="9">
        <v>13</v>
      </c>
      <c r="N30" s="9">
        <v>12</v>
      </c>
      <c r="O30" s="9">
        <v>4</v>
      </c>
      <c r="P30" s="9">
        <v>8</v>
      </c>
      <c r="Q30" s="9">
        <v>8</v>
      </c>
      <c r="R30" s="9">
        <v>3</v>
      </c>
      <c r="S30" s="9">
        <f t="shared" si="0"/>
        <v>79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</row>
    <row r="31" spans="1:69" s="6" customFormat="1" ht="12.75" customHeight="1" x14ac:dyDescent="0.25">
      <c r="A31" s="12" t="s">
        <v>65</v>
      </c>
      <c r="B31" s="12" t="s">
        <v>87</v>
      </c>
      <c r="C31" s="12" t="s">
        <v>111</v>
      </c>
      <c r="D31" s="13">
        <v>4400000</v>
      </c>
      <c r="E31" s="13">
        <v>1500000</v>
      </c>
      <c r="F31" s="19" t="s">
        <v>120</v>
      </c>
      <c r="G31" s="20" t="s">
        <v>118</v>
      </c>
      <c r="H31" s="19" t="s">
        <v>124</v>
      </c>
      <c r="I31" s="20" t="s">
        <v>118</v>
      </c>
      <c r="J31" s="19" t="s">
        <v>128</v>
      </c>
      <c r="K31" s="20" t="s">
        <v>118</v>
      </c>
      <c r="L31" s="9">
        <v>29</v>
      </c>
      <c r="M31" s="9">
        <v>13</v>
      </c>
      <c r="N31" s="9">
        <v>12</v>
      </c>
      <c r="O31" s="9">
        <v>2</v>
      </c>
      <c r="P31" s="9">
        <v>8</v>
      </c>
      <c r="Q31" s="9">
        <v>6</v>
      </c>
      <c r="R31" s="9">
        <v>4</v>
      </c>
      <c r="S31" s="9">
        <f t="shared" si="0"/>
        <v>74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</row>
    <row r="32" spans="1:69" s="6" customFormat="1" ht="12.75" customHeight="1" x14ac:dyDescent="0.25">
      <c r="A32" s="12" t="s">
        <v>66</v>
      </c>
      <c r="B32" s="12" t="s">
        <v>88</v>
      </c>
      <c r="C32" s="12" t="s">
        <v>112</v>
      </c>
      <c r="D32" s="13">
        <v>1768300</v>
      </c>
      <c r="E32" s="13">
        <v>800000</v>
      </c>
      <c r="F32" s="19" t="s">
        <v>129</v>
      </c>
      <c r="G32" s="20" t="s">
        <v>118</v>
      </c>
      <c r="H32" s="19" t="s">
        <v>141</v>
      </c>
      <c r="I32" s="20" t="s">
        <v>141</v>
      </c>
      <c r="J32" s="19" t="s">
        <v>130</v>
      </c>
      <c r="K32" s="20" t="s">
        <v>118</v>
      </c>
      <c r="L32" s="9">
        <v>25</v>
      </c>
      <c r="M32" s="9">
        <v>11</v>
      </c>
      <c r="N32" s="9">
        <v>9</v>
      </c>
      <c r="O32" s="9">
        <v>4</v>
      </c>
      <c r="P32" s="9">
        <v>7</v>
      </c>
      <c r="Q32" s="9">
        <v>5</v>
      </c>
      <c r="R32" s="9">
        <v>5</v>
      </c>
      <c r="S32" s="9">
        <f t="shared" si="0"/>
        <v>66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</row>
    <row r="33" spans="1:69" s="6" customFormat="1" ht="12.75" customHeight="1" x14ac:dyDescent="0.25">
      <c r="A33" s="12" t="s">
        <v>67</v>
      </c>
      <c r="B33" s="12" t="s">
        <v>89</v>
      </c>
      <c r="C33" s="12" t="s">
        <v>113</v>
      </c>
      <c r="D33" s="13">
        <v>1517538</v>
      </c>
      <c r="E33" s="13">
        <v>1080304</v>
      </c>
      <c r="F33" s="19" t="s">
        <v>125</v>
      </c>
      <c r="G33" s="20" t="s">
        <v>118</v>
      </c>
      <c r="H33" s="19" t="s">
        <v>141</v>
      </c>
      <c r="I33" s="20" t="s">
        <v>141</v>
      </c>
      <c r="J33" s="19" t="s">
        <v>132</v>
      </c>
      <c r="K33" s="20" t="s">
        <v>118</v>
      </c>
      <c r="L33" s="9">
        <v>31</v>
      </c>
      <c r="M33" s="9">
        <v>12</v>
      </c>
      <c r="N33" s="9">
        <v>11</v>
      </c>
      <c r="O33" s="9">
        <v>4</v>
      </c>
      <c r="P33" s="9">
        <v>8</v>
      </c>
      <c r="Q33" s="9">
        <v>7</v>
      </c>
      <c r="R33" s="9">
        <v>3</v>
      </c>
      <c r="S33" s="9">
        <f t="shared" si="0"/>
        <v>76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</row>
    <row r="34" spans="1:69" s="6" customFormat="1" ht="12.75" customHeight="1" x14ac:dyDescent="0.25">
      <c r="A34" s="12" t="s">
        <v>68</v>
      </c>
      <c r="B34" s="12" t="s">
        <v>90</v>
      </c>
      <c r="C34" s="12" t="s">
        <v>152</v>
      </c>
      <c r="D34" s="13">
        <v>7983801</v>
      </c>
      <c r="E34" s="13">
        <v>2000000</v>
      </c>
      <c r="F34" s="19" t="s">
        <v>121</v>
      </c>
      <c r="G34" s="20" t="s">
        <v>118</v>
      </c>
      <c r="H34" s="19" t="s">
        <v>129</v>
      </c>
      <c r="I34" s="20" t="s">
        <v>118</v>
      </c>
      <c r="J34" s="19" t="s">
        <v>133</v>
      </c>
      <c r="K34" s="20" t="s">
        <v>118</v>
      </c>
      <c r="L34" s="9">
        <v>35</v>
      </c>
      <c r="M34" s="9">
        <v>13</v>
      </c>
      <c r="N34" s="9">
        <v>13</v>
      </c>
      <c r="O34" s="9">
        <v>5</v>
      </c>
      <c r="P34" s="9">
        <v>7</v>
      </c>
      <c r="Q34" s="9">
        <v>9</v>
      </c>
      <c r="R34" s="9">
        <v>5</v>
      </c>
      <c r="S34" s="9">
        <f t="shared" si="0"/>
        <v>87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</row>
    <row r="35" spans="1:69" s="6" customFormat="1" ht="12.75" customHeight="1" x14ac:dyDescent="0.25">
      <c r="A35" s="12" t="s">
        <v>69</v>
      </c>
      <c r="B35" s="12" t="s">
        <v>91</v>
      </c>
      <c r="C35" s="12" t="s">
        <v>114</v>
      </c>
      <c r="D35" s="13">
        <v>3815988</v>
      </c>
      <c r="E35" s="13">
        <v>1300000</v>
      </c>
      <c r="F35" s="19" t="s">
        <v>141</v>
      </c>
      <c r="G35" s="20" t="s">
        <v>141</v>
      </c>
      <c r="H35" s="19" t="s">
        <v>141</v>
      </c>
      <c r="I35" s="20" t="s">
        <v>141</v>
      </c>
      <c r="J35" s="19" t="s">
        <v>141</v>
      </c>
      <c r="K35" s="20" t="s">
        <v>141</v>
      </c>
      <c r="L35" s="9">
        <v>27</v>
      </c>
      <c r="M35" s="9">
        <v>11</v>
      </c>
      <c r="N35" s="9">
        <v>10</v>
      </c>
      <c r="O35" s="9">
        <v>4</v>
      </c>
      <c r="P35" s="9">
        <v>9</v>
      </c>
      <c r="Q35" s="9">
        <v>7</v>
      </c>
      <c r="R35" s="9">
        <v>2</v>
      </c>
      <c r="S35" s="9">
        <f t="shared" si="0"/>
        <v>70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</row>
    <row r="36" spans="1:69" s="6" customFormat="1" ht="12.75" customHeight="1" x14ac:dyDescent="0.25">
      <c r="A36" s="12" t="s">
        <v>70</v>
      </c>
      <c r="B36" s="12" t="s">
        <v>92</v>
      </c>
      <c r="C36" s="12" t="s">
        <v>115</v>
      </c>
      <c r="D36" s="13">
        <v>4535125</v>
      </c>
      <c r="E36" s="13">
        <v>1190000</v>
      </c>
      <c r="F36" s="19" t="s">
        <v>131</v>
      </c>
      <c r="G36" s="20" t="s">
        <v>119</v>
      </c>
      <c r="H36" s="19" t="s">
        <v>126</v>
      </c>
      <c r="I36" s="20" t="s">
        <v>119</v>
      </c>
      <c r="J36" s="19" t="s">
        <v>137</v>
      </c>
      <c r="K36" s="20" t="s">
        <v>118</v>
      </c>
      <c r="L36" s="9">
        <v>26</v>
      </c>
      <c r="M36" s="9">
        <v>11</v>
      </c>
      <c r="N36" s="9">
        <v>10</v>
      </c>
      <c r="O36" s="9">
        <v>4</v>
      </c>
      <c r="P36" s="9">
        <v>8</v>
      </c>
      <c r="Q36" s="9">
        <v>7</v>
      </c>
      <c r="R36" s="9">
        <v>3</v>
      </c>
      <c r="S36" s="9">
        <f t="shared" si="0"/>
        <v>69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</row>
    <row r="37" spans="1:69" s="6" customFormat="1" ht="12.75" customHeight="1" x14ac:dyDescent="0.25">
      <c r="A37" s="12" t="s">
        <v>71</v>
      </c>
      <c r="B37" s="12" t="s">
        <v>93</v>
      </c>
      <c r="C37" s="12" t="s">
        <v>116</v>
      </c>
      <c r="D37" s="13">
        <v>1438601</v>
      </c>
      <c r="E37" s="13">
        <v>300000</v>
      </c>
      <c r="F37" s="19" t="s">
        <v>134</v>
      </c>
      <c r="G37" s="20" t="s">
        <v>119</v>
      </c>
      <c r="H37" s="19" t="s">
        <v>125</v>
      </c>
      <c r="I37" s="20" t="s">
        <v>118</v>
      </c>
      <c r="J37" s="19" t="s">
        <v>138</v>
      </c>
      <c r="K37" s="21" t="s">
        <v>119</v>
      </c>
      <c r="L37" s="9">
        <v>23</v>
      </c>
      <c r="M37" s="9">
        <v>10</v>
      </c>
      <c r="N37" s="9">
        <v>9</v>
      </c>
      <c r="O37" s="9">
        <v>3</v>
      </c>
      <c r="P37" s="9">
        <v>5</v>
      </c>
      <c r="Q37" s="9">
        <v>6</v>
      </c>
      <c r="R37" s="9">
        <v>2</v>
      </c>
      <c r="S37" s="9">
        <f t="shared" si="0"/>
        <v>58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</row>
    <row r="38" spans="1:69" s="6" customFormat="1" ht="12.75" customHeight="1" x14ac:dyDescent="0.25">
      <c r="A38" s="12" t="s">
        <v>72</v>
      </c>
      <c r="B38" s="12" t="s">
        <v>94</v>
      </c>
      <c r="C38" s="12" t="s">
        <v>117</v>
      </c>
      <c r="D38" s="13">
        <v>586414</v>
      </c>
      <c r="E38" s="13">
        <v>327773</v>
      </c>
      <c r="F38" s="19" t="s">
        <v>124</v>
      </c>
      <c r="G38" s="22" t="s">
        <v>118</v>
      </c>
      <c r="H38" s="19" t="s">
        <v>141</v>
      </c>
      <c r="I38" s="22" t="s">
        <v>141</v>
      </c>
      <c r="J38" s="19" t="s">
        <v>139</v>
      </c>
      <c r="K38" s="20" t="s">
        <v>118</v>
      </c>
      <c r="L38" s="9">
        <v>19</v>
      </c>
      <c r="M38" s="9">
        <v>9</v>
      </c>
      <c r="N38" s="9">
        <v>7</v>
      </c>
      <c r="O38" s="9">
        <v>2</v>
      </c>
      <c r="P38" s="9">
        <v>5</v>
      </c>
      <c r="Q38" s="9">
        <v>5</v>
      </c>
      <c r="R38" s="9">
        <v>2</v>
      </c>
      <c r="S38" s="9">
        <f t="shared" si="0"/>
        <v>49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</row>
    <row r="39" spans="1:69" s="6" customFormat="1" ht="12.75" customHeight="1" x14ac:dyDescent="0.2">
      <c r="A39" s="7"/>
      <c r="B39" s="11"/>
      <c r="C39" s="11"/>
      <c r="D39" s="13"/>
      <c r="E39" s="13"/>
      <c r="F39" s="13"/>
      <c r="G39" s="10"/>
      <c r="H39" s="10"/>
      <c r="I39" s="10"/>
      <c r="J39" s="10"/>
      <c r="K39" s="10"/>
      <c r="L39" s="8"/>
      <c r="M39" s="8"/>
      <c r="N39" s="8"/>
      <c r="O39" s="8"/>
      <c r="P39" s="8"/>
      <c r="Q39" s="8"/>
      <c r="R39" s="8"/>
      <c r="S39" s="9">
        <f t="shared" si="0"/>
        <v>0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</row>
    <row r="40" spans="1:69" ht="12" x14ac:dyDescent="0.3">
      <c r="D40" s="15">
        <f>SUM(D15:D39)</f>
        <v>104632620</v>
      </c>
      <c r="E40" s="15">
        <f>SUM(E15:E39)</f>
        <v>30427077</v>
      </c>
      <c r="F40" s="15"/>
    </row>
    <row r="41" spans="1:69" ht="12" x14ac:dyDescent="0.3">
      <c r="E41" s="15"/>
      <c r="F41" s="15"/>
      <c r="G41" s="15"/>
      <c r="H41" s="15"/>
    </row>
  </sheetData>
  <mergeCells count="18">
    <mergeCell ref="R12:R13"/>
    <mergeCell ref="S12:S13"/>
    <mergeCell ref="L12:L13"/>
    <mergeCell ref="M12:M13"/>
    <mergeCell ref="N12:N13"/>
    <mergeCell ref="O12:O13"/>
    <mergeCell ref="P12:P13"/>
    <mergeCell ref="Q12:Q13"/>
    <mergeCell ref="D8:K8"/>
    <mergeCell ref="D10:K10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4">
    <dataValidation type="decimal" operator="lessThanOrEqual" allowBlank="1" showInputMessage="1" showErrorMessage="1" error="max. 5" sqref="R15:R39 O15:O39" xr:uid="{00E9DCBF-7E91-4BE2-847B-A12BA3D85C1B}">
      <formula1>5</formula1>
    </dataValidation>
    <dataValidation type="decimal" operator="lessThanOrEqual" allowBlank="1" showInputMessage="1" showErrorMessage="1" error="max. 10" sqref="P15:Q39" xr:uid="{895709E5-5B0B-43A4-BD61-29E393919178}">
      <formula1>10</formula1>
    </dataValidation>
    <dataValidation type="decimal" operator="lessThanOrEqual" allowBlank="1" showInputMessage="1" showErrorMessage="1" error="max. 15" sqref="M15:N39" xr:uid="{D1ECEB4F-4C8F-4838-A91F-0A9B715A5415}">
      <formula1>15</formula1>
    </dataValidation>
    <dataValidation type="decimal" operator="lessThanOrEqual" allowBlank="1" showInputMessage="1" showErrorMessage="1" error="max. 40" sqref="L15:L39" xr:uid="{04AA919B-4936-4205-8CAD-8979CFACD20B}">
      <formula1>40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71AAC-1AA1-4ABA-86F9-25A6FAD71DD9}">
  <dimension ref="A1:BQ41"/>
  <sheetViews>
    <sheetView zoomScale="60" zoomScaleNormal="6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21" style="2" customWidth="1"/>
    <col min="7" max="7" width="5.6640625" style="3" customWidth="1"/>
    <col min="8" max="8" width="19.88671875" style="3" customWidth="1"/>
    <col min="9" max="9" width="5.6640625" style="2" customWidth="1"/>
    <col min="10" max="10" width="21.554687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69" ht="38.25" customHeight="1" x14ac:dyDescent="0.3">
      <c r="A1" s="1" t="s">
        <v>40</v>
      </c>
    </row>
    <row r="2" spans="1:69" x14ac:dyDescent="0.3">
      <c r="A2" s="4" t="s">
        <v>39</v>
      </c>
      <c r="D2" s="4" t="s">
        <v>26</v>
      </c>
    </row>
    <row r="3" spans="1:69" x14ac:dyDescent="0.3">
      <c r="A3" s="4" t="s">
        <v>37</v>
      </c>
      <c r="D3" s="2" t="s">
        <v>43</v>
      </c>
    </row>
    <row r="4" spans="1:69" x14ac:dyDescent="0.3">
      <c r="A4" s="4" t="s">
        <v>41</v>
      </c>
      <c r="D4" s="2" t="s">
        <v>44</v>
      </c>
    </row>
    <row r="5" spans="1:69" ht="12.6" x14ac:dyDescent="0.3">
      <c r="A5" s="4" t="s">
        <v>42</v>
      </c>
      <c r="D5" s="2" t="s">
        <v>45</v>
      </c>
    </row>
    <row r="6" spans="1:69" x14ac:dyDescent="0.3">
      <c r="A6" s="16" t="s">
        <v>38</v>
      </c>
      <c r="D6" s="2" t="s">
        <v>46</v>
      </c>
    </row>
    <row r="7" spans="1:69" ht="12.6" x14ac:dyDescent="0.3">
      <c r="A7" s="4" t="s">
        <v>25</v>
      </c>
      <c r="D7" s="2" t="s">
        <v>47</v>
      </c>
    </row>
    <row r="8" spans="1:69" ht="12.6" customHeight="1" x14ac:dyDescent="0.3">
      <c r="D8" s="35"/>
      <c r="E8" s="35"/>
      <c r="F8" s="35"/>
      <c r="G8" s="35"/>
      <c r="H8" s="35"/>
      <c r="I8" s="35"/>
      <c r="J8" s="35"/>
      <c r="K8" s="35"/>
    </row>
    <row r="9" spans="1:69" ht="12.6" customHeight="1" x14ac:dyDescent="0.3">
      <c r="A9" s="4"/>
      <c r="D9" s="4" t="s">
        <v>27</v>
      </c>
      <c r="E9" s="34"/>
      <c r="F9" s="34"/>
      <c r="G9" s="34"/>
      <c r="H9" s="34"/>
      <c r="I9" s="34"/>
      <c r="J9" s="34"/>
      <c r="K9" s="34"/>
    </row>
    <row r="10" spans="1:69" ht="39" customHeight="1" x14ac:dyDescent="0.3">
      <c r="A10" s="4"/>
      <c r="D10" s="35" t="s">
        <v>48</v>
      </c>
      <c r="E10" s="35"/>
      <c r="F10" s="35"/>
      <c r="G10" s="35"/>
      <c r="H10" s="35"/>
      <c r="I10" s="35"/>
      <c r="J10" s="35"/>
      <c r="K10" s="35"/>
    </row>
    <row r="11" spans="1:69" ht="12.6" customHeight="1" x14ac:dyDescent="0.3">
      <c r="A11" s="4"/>
    </row>
    <row r="12" spans="1:69" ht="26.4" customHeight="1" x14ac:dyDescent="0.3">
      <c r="A12" s="39" t="s">
        <v>0</v>
      </c>
      <c r="B12" s="39" t="s">
        <v>1</v>
      </c>
      <c r="C12" s="39" t="s">
        <v>20</v>
      </c>
      <c r="D12" s="39" t="s">
        <v>13</v>
      </c>
      <c r="E12" s="42" t="s">
        <v>2</v>
      </c>
      <c r="F12" s="39" t="s">
        <v>34</v>
      </c>
      <c r="G12" s="39"/>
      <c r="H12" s="39" t="s">
        <v>35</v>
      </c>
      <c r="I12" s="39"/>
      <c r="J12" s="39" t="s">
        <v>36</v>
      </c>
      <c r="K12" s="39"/>
      <c r="L12" s="39" t="s">
        <v>16</v>
      </c>
      <c r="M12" s="39" t="s">
        <v>14</v>
      </c>
      <c r="N12" s="39" t="s">
        <v>17</v>
      </c>
      <c r="O12" s="39" t="s">
        <v>31</v>
      </c>
      <c r="P12" s="39" t="s">
        <v>32</v>
      </c>
      <c r="Q12" s="39" t="s">
        <v>33</v>
      </c>
      <c r="R12" s="39" t="s">
        <v>3</v>
      </c>
      <c r="S12" s="39" t="s">
        <v>4</v>
      </c>
    </row>
    <row r="13" spans="1:69" ht="59.4" customHeight="1" x14ac:dyDescent="0.3">
      <c r="A13" s="40"/>
      <c r="B13" s="40"/>
      <c r="C13" s="40"/>
      <c r="D13" s="40"/>
      <c r="E13" s="43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</row>
    <row r="14" spans="1:69" ht="28.95" customHeight="1" x14ac:dyDescent="0.3">
      <c r="A14" s="41"/>
      <c r="B14" s="41"/>
      <c r="C14" s="41"/>
      <c r="D14" s="41"/>
      <c r="E14" s="44"/>
      <c r="F14" s="33" t="s">
        <v>28</v>
      </c>
      <c r="G14" s="32" t="s">
        <v>29</v>
      </c>
      <c r="H14" s="32" t="s">
        <v>28</v>
      </c>
      <c r="I14" s="32" t="s">
        <v>29</v>
      </c>
      <c r="J14" s="32" t="s">
        <v>28</v>
      </c>
      <c r="K14" s="32" t="s">
        <v>29</v>
      </c>
      <c r="L14" s="32" t="s">
        <v>30</v>
      </c>
      <c r="M14" s="32" t="s">
        <v>22</v>
      </c>
      <c r="N14" s="32" t="s">
        <v>22</v>
      </c>
      <c r="O14" s="32" t="s">
        <v>23</v>
      </c>
      <c r="P14" s="32" t="s">
        <v>24</v>
      </c>
      <c r="Q14" s="32" t="s">
        <v>24</v>
      </c>
      <c r="R14" s="32" t="s">
        <v>23</v>
      </c>
      <c r="S14" s="32"/>
    </row>
    <row r="15" spans="1:69" s="6" customFormat="1" ht="12.75" customHeight="1" x14ac:dyDescent="0.25">
      <c r="A15" s="12" t="s">
        <v>49</v>
      </c>
      <c r="B15" s="12" t="s">
        <v>73</v>
      </c>
      <c r="C15" s="12" t="s">
        <v>95</v>
      </c>
      <c r="D15" s="13">
        <v>3686760</v>
      </c>
      <c r="E15" s="13">
        <v>2000000</v>
      </c>
      <c r="F15" s="19" t="s">
        <v>120</v>
      </c>
      <c r="G15" s="20" t="s">
        <v>118</v>
      </c>
      <c r="H15" s="19" t="s">
        <v>121</v>
      </c>
      <c r="I15" s="20" t="s">
        <v>118</v>
      </c>
      <c r="J15" s="19" t="s">
        <v>122</v>
      </c>
      <c r="K15" s="21" t="s">
        <v>118</v>
      </c>
      <c r="L15" s="9">
        <v>31</v>
      </c>
      <c r="M15" s="9">
        <v>11</v>
      </c>
      <c r="N15" s="9">
        <v>12</v>
      </c>
      <c r="O15" s="9">
        <v>5</v>
      </c>
      <c r="P15" s="9">
        <v>9</v>
      </c>
      <c r="Q15" s="9">
        <v>9</v>
      </c>
      <c r="R15" s="9">
        <v>4</v>
      </c>
      <c r="S15" s="9">
        <f>SUM(L15:R15)</f>
        <v>81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</row>
    <row r="16" spans="1:69" s="6" customFormat="1" ht="12.75" customHeight="1" x14ac:dyDescent="0.25">
      <c r="A16" s="12" t="s">
        <v>50</v>
      </c>
      <c r="B16" s="12" t="s">
        <v>74</v>
      </c>
      <c r="C16" s="12" t="s">
        <v>96</v>
      </c>
      <c r="D16" s="13">
        <v>5459648</v>
      </c>
      <c r="E16" s="13">
        <v>1500000</v>
      </c>
      <c r="F16" s="19" t="s">
        <v>123</v>
      </c>
      <c r="G16" s="20" t="s">
        <v>118</v>
      </c>
      <c r="H16" s="19" t="s">
        <v>124</v>
      </c>
      <c r="I16" s="20" t="s">
        <v>118</v>
      </c>
      <c r="J16" s="19" t="s">
        <v>141</v>
      </c>
      <c r="K16" s="20" t="s">
        <v>141</v>
      </c>
      <c r="L16" s="9">
        <v>28</v>
      </c>
      <c r="M16" s="9">
        <v>14</v>
      </c>
      <c r="N16" s="9">
        <v>13</v>
      </c>
      <c r="O16" s="9">
        <v>3</v>
      </c>
      <c r="P16" s="9">
        <v>6</v>
      </c>
      <c r="Q16" s="9">
        <v>8</v>
      </c>
      <c r="R16" s="9">
        <v>5</v>
      </c>
      <c r="S16" s="9">
        <f t="shared" ref="S16:S39" si="0">SUM(L16:R16)</f>
        <v>77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</row>
    <row r="17" spans="1:69" s="6" customFormat="1" ht="12.75" customHeight="1" x14ac:dyDescent="0.25">
      <c r="A17" s="12" t="s">
        <v>51</v>
      </c>
      <c r="B17" s="12" t="s">
        <v>75</v>
      </c>
      <c r="C17" s="12" t="s">
        <v>97</v>
      </c>
      <c r="D17" s="13">
        <v>1868500</v>
      </c>
      <c r="E17" s="13">
        <v>400000</v>
      </c>
      <c r="F17" s="19" t="s">
        <v>125</v>
      </c>
      <c r="G17" s="20" t="s">
        <v>119</v>
      </c>
      <c r="H17" s="19" t="s">
        <v>126</v>
      </c>
      <c r="I17" s="20" t="s">
        <v>119</v>
      </c>
      <c r="J17" s="19" t="s">
        <v>127</v>
      </c>
      <c r="K17" s="21" t="s">
        <v>118</v>
      </c>
      <c r="L17" s="9">
        <v>20</v>
      </c>
      <c r="M17" s="9">
        <v>11</v>
      </c>
      <c r="N17" s="9">
        <v>6</v>
      </c>
      <c r="O17" s="9">
        <v>5</v>
      </c>
      <c r="P17" s="9">
        <v>8</v>
      </c>
      <c r="Q17" s="9">
        <v>9</v>
      </c>
      <c r="R17" s="9">
        <v>4</v>
      </c>
      <c r="S17" s="9">
        <f t="shared" si="0"/>
        <v>63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</row>
    <row r="18" spans="1:69" s="6" customFormat="1" ht="12.75" customHeight="1" x14ac:dyDescent="0.25">
      <c r="A18" s="12" t="s">
        <v>52</v>
      </c>
      <c r="B18" s="12" t="s">
        <v>76</v>
      </c>
      <c r="C18" s="12" t="s">
        <v>98</v>
      </c>
      <c r="D18" s="13">
        <v>7775548</v>
      </c>
      <c r="E18" s="13">
        <v>1200000</v>
      </c>
      <c r="F18" s="19" t="s">
        <v>121</v>
      </c>
      <c r="G18" s="20" t="s">
        <v>118</v>
      </c>
      <c r="H18" s="19" t="s">
        <v>123</v>
      </c>
      <c r="I18" s="20" t="s">
        <v>118</v>
      </c>
      <c r="J18" s="19" t="s">
        <v>128</v>
      </c>
      <c r="K18" s="20" t="s">
        <v>118</v>
      </c>
      <c r="L18" s="9">
        <v>31</v>
      </c>
      <c r="M18" s="9">
        <v>13</v>
      </c>
      <c r="N18" s="9">
        <v>12</v>
      </c>
      <c r="O18" s="9">
        <v>5</v>
      </c>
      <c r="P18" s="9">
        <v>10</v>
      </c>
      <c r="Q18" s="9">
        <v>10</v>
      </c>
      <c r="R18" s="9">
        <v>4</v>
      </c>
      <c r="S18" s="9">
        <f t="shared" si="0"/>
        <v>85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</row>
    <row r="19" spans="1:69" s="6" customFormat="1" ht="12.75" customHeight="1" x14ac:dyDescent="0.25">
      <c r="A19" s="12" t="s">
        <v>53</v>
      </c>
      <c r="B19" s="12" t="s">
        <v>76</v>
      </c>
      <c r="C19" s="12" t="s">
        <v>99</v>
      </c>
      <c r="D19" s="13">
        <v>6448300</v>
      </c>
      <c r="E19" s="13">
        <v>1400000</v>
      </c>
      <c r="F19" s="19" t="s">
        <v>141</v>
      </c>
      <c r="G19" s="21" t="s">
        <v>141</v>
      </c>
      <c r="H19" s="19" t="s">
        <v>129</v>
      </c>
      <c r="I19" s="20" t="s">
        <v>118</v>
      </c>
      <c r="J19" s="19" t="s">
        <v>130</v>
      </c>
      <c r="K19" s="20" t="s">
        <v>118</v>
      </c>
      <c r="L19" s="9">
        <v>32</v>
      </c>
      <c r="M19" s="9">
        <v>13</v>
      </c>
      <c r="N19" s="9">
        <v>12</v>
      </c>
      <c r="O19" s="9">
        <v>5</v>
      </c>
      <c r="P19" s="9">
        <v>9</v>
      </c>
      <c r="Q19" s="9">
        <v>9</v>
      </c>
      <c r="R19" s="9">
        <v>4</v>
      </c>
      <c r="S19" s="9">
        <f t="shared" si="0"/>
        <v>84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</row>
    <row r="20" spans="1:69" s="6" customFormat="1" ht="12.75" customHeight="1" x14ac:dyDescent="0.25">
      <c r="A20" s="12" t="s">
        <v>54</v>
      </c>
      <c r="B20" s="12" t="s">
        <v>77</v>
      </c>
      <c r="C20" s="12" t="s">
        <v>100</v>
      </c>
      <c r="D20" s="13">
        <v>7314527</v>
      </c>
      <c r="E20" s="13">
        <v>3000000</v>
      </c>
      <c r="F20" s="19" t="s">
        <v>131</v>
      </c>
      <c r="G20" s="20" t="s">
        <v>118</v>
      </c>
      <c r="H20" s="19" t="s">
        <v>124</v>
      </c>
      <c r="I20" s="20" t="s">
        <v>118</v>
      </c>
      <c r="J20" s="19" t="s">
        <v>132</v>
      </c>
      <c r="K20" s="20" t="s">
        <v>118</v>
      </c>
      <c r="L20" s="9">
        <v>35</v>
      </c>
      <c r="M20" s="9">
        <v>15</v>
      </c>
      <c r="N20" s="9">
        <v>13</v>
      </c>
      <c r="O20" s="9">
        <v>5</v>
      </c>
      <c r="P20" s="9">
        <v>9</v>
      </c>
      <c r="Q20" s="9">
        <v>10</v>
      </c>
      <c r="R20" s="9">
        <v>4</v>
      </c>
      <c r="S20" s="9">
        <f t="shared" si="0"/>
        <v>91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</row>
    <row r="21" spans="1:69" s="6" customFormat="1" ht="12.75" customHeight="1" x14ac:dyDescent="0.25">
      <c r="A21" s="12" t="s">
        <v>55</v>
      </c>
      <c r="B21" s="12" t="s">
        <v>78</v>
      </c>
      <c r="C21" s="12" t="s">
        <v>101</v>
      </c>
      <c r="D21" s="13">
        <v>839070</v>
      </c>
      <c r="E21" s="13">
        <v>385000</v>
      </c>
      <c r="F21" s="19" t="s">
        <v>141</v>
      </c>
      <c r="G21" s="20" t="s">
        <v>141</v>
      </c>
      <c r="H21" s="19" t="s">
        <v>126</v>
      </c>
      <c r="I21" s="20" t="s">
        <v>118</v>
      </c>
      <c r="J21" s="19" t="s">
        <v>133</v>
      </c>
      <c r="K21" s="20" t="s">
        <v>118</v>
      </c>
      <c r="L21" s="9">
        <v>22</v>
      </c>
      <c r="M21" s="9">
        <v>12</v>
      </c>
      <c r="N21" s="9">
        <v>7</v>
      </c>
      <c r="O21" s="9">
        <v>5</v>
      </c>
      <c r="P21" s="9">
        <v>8</v>
      </c>
      <c r="Q21" s="9">
        <v>8</v>
      </c>
      <c r="R21" s="9">
        <v>4</v>
      </c>
      <c r="S21" s="9">
        <f t="shared" si="0"/>
        <v>66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</row>
    <row r="22" spans="1:69" s="6" customFormat="1" ht="12.75" customHeight="1" x14ac:dyDescent="0.25">
      <c r="A22" s="12" t="s">
        <v>56</v>
      </c>
      <c r="B22" s="12" t="s">
        <v>79</v>
      </c>
      <c r="C22" s="12" t="s">
        <v>102</v>
      </c>
      <c r="D22" s="13">
        <v>4944500</v>
      </c>
      <c r="E22" s="13">
        <v>950000</v>
      </c>
      <c r="F22" s="19" t="s">
        <v>124</v>
      </c>
      <c r="G22" s="20" t="s">
        <v>118</v>
      </c>
      <c r="H22" s="19" t="s">
        <v>134</v>
      </c>
      <c r="I22" s="20" t="s">
        <v>119</v>
      </c>
      <c r="J22" s="19" t="s">
        <v>142</v>
      </c>
      <c r="K22" s="20" t="s">
        <v>118</v>
      </c>
      <c r="L22" s="9">
        <v>23</v>
      </c>
      <c r="M22" s="9">
        <v>11</v>
      </c>
      <c r="N22" s="9">
        <v>9</v>
      </c>
      <c r="O22" s="9">
        <v>5</v>
      </c>
      <c r="P22" s="9">
        <v>8</v>
      </c>
      <c r="Q22" s="9">
        <v>8</v>
      </c>
      <c r="R22" s="9">
        <v>4</v>
      </c>
      <c r="S22" s="9">
        <f t="shared" si="0"/>
        <v>68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</row>
    <row r="23" spans="1:69" s="6" customFormat="1" ht="12.75" customHeight="1" x14ac:dyDescent="0.25">
      <c r="A23" s="12" t="s">
        <v>57</v>
      </c>
      <c r="B23" s="12" t="s">
        <v>80</v>
      </c>
      <c r="C23" s="12" t="s">
        <v>103</v>
      </c>
      <c r="D23" s="13">
        <v>2986200</v>
      </c>
      <c r="E23" s="13">
        <v>1250000</v>
      </c>
      <c r="F23" s="19" t="s">
        <v>141</v>
      </c>
      <c r="G23" s="20" t="s">
        <v>141</v>
      </c>
      <c r="H23" s="19" t="s">
        <v>125</v>
      </c>
      <c r="I23" s="20" t="s">
        <v>118</v>
      </c>
      <c r="J23" s="19" t="s">
        <v>136</v>
      </c>
      <c r="K23" s="20" t="s">
        <v>118</v>
      </c>
      <c r="L23" s="9">
        <v>30</v>
      </c>
      <c r="M23" s="9">
        <v>12</v>
      </c>
      <c r="N23" s="9">
        <v>11</v>
      </c>
      <c r="O23" s="9">
        <v>5</v>
      </c>
      <c r="P23" s="9">
        <v>8</v>
      </c>
      <c r="Q23" s="9">
        <v>8</v>
      </c>
      <c r="R23" s="9">
        <v>4</v>
      </c>
      <c r="S23" s="9">
        <f t="shared" si="0"/>
        <v>78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</row>
    <row r="24" spans="1:69" s="6" customFormat="1" ht="12.75" customHeight="1" x14ac:dyDescent="0.25">
      <c r="A24" s="12" t="s">
        <v>58</v>
      </c>
      <c r="B24" s="12" t="s">
        <v>81</v>
      </c>
      <c r="C24" s="12" t="s">
        <v>104</v>
      </c>
      <c r="D24" s="13">
        <v>7859000</v>
      </c>
      <c r="E24" s="13">
        <v>1500000</v>
      </c>
      <c r="F24" s="19" t="s">
        <v>141</v>
      </c>
      <c r="G24" s="20" t="s">
        <v>141</v>
      </c>
      <c r="H24" s="19" t="s">
        <v>141</v>
      </c>
      <c r="I24" s="20" t="s">
        <v>141</v>
      </c>
      <c r="J24" s="19" t="s">
        <v>137</v>
      </c>
      <c r="K24" s="20" t="s">
        <v>118</v>
      </c>
      <c r="L24" s="9">
        <v>31</v>
      </c>
      <c r="M24" s="9">
        <v>14</v>
      </c>
      <c r="N24" s="9">
        <v>12</v>
      </c>
      <c r="O24" s="9">
        <v>4</v>
      </c>
      <c r="P24" s="9">
        <v>8</v>
      </c>
      <c r="Q24" s="9">
        <v>10</v>
      </c>
      <c r="R24" s="9">
        <v>4</v>
      </c>
      <c r="S24" s="9">
        <f t="shared" si="0"/>
        <v>83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</row>
    <row r="25" spans="1:69" s="6" customFormat="1" ht="12.75" customHeight="1" x14ac:dyDescent="0.25">
      <c r="A25" s="12" t="s">
        <v>59</v>
      </c>
      <c r="B25" s="12" t="s">
        <v>82</v>
      </c>
      <c r="C25" s="12" t="s">
        <v>105</v>
      </c>
      <c r="D25" s="13">
        <v>12610900</v>
      </c>
      <c r="E25" s="13">
        <v>2850000</v>
      </c>
      <c r="F25" s="19" t="s">
        <v>135</v>
      </c>
      <c r="G25" s="20" t="s">
        <v>118</v>
      </c>
      <c r="H25" s="19" t="s">
        <v>141</v>
      </c>
      <c r="I25" s="20" t="s">
        <v>141</v>
      </c>
      <c r="J25" s="19" t="s">
        <v>138</v>
      </c>
      <c r="K25" s="21" t="s">
        <v>118</v>
      </c>
      <c r="L25" s="9">
        <v>25</v>
      </c>
      <c r="M25" s="9">
        <v>13</v>
      </c>
      <c r="N25" s="9">
        <v>10</v>
      </c>
      <c r="O25" s="9">
        <v>5</v>
      </c>
      <c r="P25" s="9">
        <v>8</v>
      </c>
      <c r="Q25" s="9">
        <v>9</v>
      </c>
      <c r="R25" s="9">
        <v>4</v>
      </c>
      <c r="S25" s="9">
        <f t="shared" si="0"/>
        <v>74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</row>
    <row r="26" spans="1:69" s="6" customFormat="1" ht="12.75" customHeight="1" x14ac:dyDescent="0.25">
      <c r="A26" s="12" t="s">
        <v>60</v>
      </c>
      <c r="B26" s="12" t="s">
        <v>82</v>
      </c>
      <c r="C26" s="12" t="s">
        <v>106</v>
      </c>
      <c r="D26" s="13">
        <v>6395500</v>
      </c>
      <c r="E26" s="13">
        <v>2000000</v>
      </c>
      <c r="F26" s="19" t="s">
        <v>141</v>
      </c>
      <c r="G26" s="20" t="s">
        <v>141</v>
      </c>
      <c r="H26" s="19" t="s">
        <v>120</v>
      </c>
      <c r="I26" s="20" t="s">
        <v>118</v>
      </c>
      <c r="J26" s="19" t="s">
        <v>139</v>
      </c>
      <c r="K26" s="20" t="s">
        <v>118</v>
      </c>
      <c r="L26" s="9">
        <v>28</v>
      </c>
      <c r="M26" s="9">
        <v>13</v>
      </c>
      <c r="N26" s="9">
        <v>13</v>
      </c>
      <c r="O26" s="9">
        <v>5</v>
      </c>
      <c r="P26" s="9">
        <v>9</v>
      </c>
      <c r="Q26" s="9">
        <v>9</v>
      </c>
      <c r="R26" s="9">
        <v>4</v>
      </c>
      <c r="S26" s="9">
        <f t="shared" si="0"/>
        <v>81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</row>
    <row r="27" spans="1:69" s="6" customFormat="1" ht="12.75" customHeight="1" x14ac:dyDescent="0.25">
      <c r="A27" s="12" t="s">
        <v>61</v>
      </c>
      <c r="B27" s="12" t="s">
        <v>83</v>
      </c>
      <c r="C27" s="12" t="s">
        <v>107</v>
      </c>
      <c r="D27" s="13">
        <v>3320000</v>
      </c>
      <c r="E27" s="13">
        <v>950000</v>
      </c>
      <c r="F27" s="19" t="s">
        <v>126</v>
      </c>
      <c r="G27" s="20" t="s">
        <v>118</v>
      </c>
      <c r="H27" s="19" t="s">
        <v>141</v>
      </c>
      <c r="I27" s="20" t="s">
        <v>141</v>
      </c>
      <c r="J27" s="19" t="s">
        <v>122</v>
      </c>
      <c r="K27" s="21" t="s">
        <v>119</v>
      </c>
      <c r="L27" s="9">
        <v>22</v>
      </c>
      <c r="M27" s="9">
        <v>12</v>
      </c>
      <c r="N27" s="9">
        <v>10</v>
      </c>
      <c r="O27" s="9">
        <v>5</v>
      </c>
      <c r="P27" s="9">
        <v>8</v>
      </c>
      <c r="Q27" s="9">
        <v>9</v>
      </c>
      <c r="R27" s="9">
        <v>4</v>
      </c>
      <c r="S27" s="9">
        <f t="shared" si="0"/>
        <v>70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</row>
    <row r="28" spans="1:69" s="6" customFormat="1" ht="12.75" customHeight="1" x14ac:dyDescent="0.25">
      <c r="A28" s="12" t="s">
        <v>62</v>
      </c>
      <c r="B28" s="12" t="s">
        <v>84</v>
      </c>
      <c r="C28" s="12" t="s">
        <v>108</v>
      </c>
      <c r="D28" s="13">
        <v>2225000</v>
      </c>
      <c r="E28" s="13">
        <v>650000</v>
      </c>
      <c r="F28" s="19" t="s">
        <v>129</v>
      </c>
      <c r="G28" s="21" t="s">
        <v>118</v>
      </c>
      <c r="H28" s="19" t="s">
        <v>141</v>
      </c>
      <c r="I28" s="20" t="s">
        <v>141</v>
      </c>
      <c r="J28" s="19" t="s">
        <v>140</v>
      </c>
      <c r="K28" s="20" t="s">
        <v>118</v>
      </c>
      <c r="L28" s="9">
        <v>34</v>
      </c>
      <c r="M28" s="9">
        <v>10</v>
      </c>
      <c r="N28" s="9">
        <v>12</v>
      </c>
      <c r="O28" s="9">
        <v>5</v>
      </c>
      <c r="P28" s="9">
        <v>9</v>
      </c>
      <c r="Q28" s="9">
        <v>10</v>
      </c>
      <c r="R28" s="9">
        <v>4</v>
      </c>
      <c r="S28" s="9">
        <f t="shared" si="0"/>
        <v>84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</row>
    <row r="29" spans="1:69" s="6" customFormat="1" ht="12.75" customHeight="1" x14ac:dyDescent="0.25">
      <c r="A29" s="12" t="s">
        <v>63</v>
      </c>
      <c r="B29" s="12" t="s">
        <v>85</v>
      </c>
      <c r="C29" s="12" t="s">
        <v>109</v>
      </c>
      <c r="D29" s="13">
        <v>3167400</v>
      </c>
      <c r="E29" s="13">
        <v>1000000</v>
      </c>
      <c r="F29" s="19" t="s">
        <v>141</v>
      </c>
      <c r="G29" s="20" t="s">
        <v>141</v>
      </c>
      <c r="H29" s="19" t="s">
        <v>141</v>
      </c>
      <c r="I29" s="20" t="s">
        <v>141</v>
      </c>
      <c r="J29" s="19" t="s">
        <v>141</v>
      </c>
      <c r="K29" s="20" t="s">
        <v>141</v>
      </c>
      <c r="L29" s="9">
        <v>25</v>
      </c>
      <c r="M29" s="9">
        <v>13</v>
      </c>
      <c r="N29" s="9">
        <v>12</v>
      </c>
      <c r="O29" s="9">
        <v>3</v>
      </c>
      <c r="P29" s="9">
        <v>9</v>
      </c>
      <c r="Q29" s="9">
        <v>8</v>
      </c>
      <c r="R29" s="9">
        <v>4</v>
      </c>
      <c r="S29" s="9">
        <f t="shared" si="0"/>
        <v>74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</row>
    <row r="30" spans="1:69" s="6" customFormat="1" ht="12.75" customHeight="1" x14ac:dyDescent="0.25">
      <c r="A30" s="12" t="s">
        <v>64</v>
      </c>
      <c r="B30" s="12" t="s">
        <v>86</v>
      </c>
      <c r="C30" s="12" t="s">
        <v>110</v>
      </c>
      <c r="D30" s="13">
        <v>1686000</v>
      </c>
      <c r="E30" s="13">
        <v>894000</v>
      </c>
      <c r="F30" s="19" t="s">
        <v>141</v>
      </c>
      <c r="G30" s="20" t="s">
        <v>141</v>
      </c>
      <c r="H30" s="19" t="s">
        <v>121</v>
      </c>
      <c r="I30" s="21" t="s">
        <v>119</v>
      </c>
      <c r="J30" s="19" t="s">
        <v>127</v>
      </c>
      <c r="K30" s="20" t="s">
        <v>118</v>
      </c>
      <c r="L30" s="9">
        <v>29</v>
      </c>
      <c r="M30" s="9">
        <v>11</v>
      </c>
      <c r="N30" s="9">
        <v>13</v>
      </c>
      <c r="O30" s="9">
        <v>4</v>
      </c>
      <c r="P30" s="9">
        <v>9</v>
      </c>
      <c r="Q30" s="9">
        <v>8</v>
      </c>
      <c r="R30" s="9">
        <v>3</v>
      </c>
      <c r="S30" s="9">
        <f t="shared" si="0"/>
        <v>77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</row>
    <row r="31" spans="1:69" s="6" customFormat="1" ht="12.75" customHeight="1" x14ac:dyDescent="0.25">
      <c r="A31" s="12" t="s">
        <v>65</v>
      </c>
      <c r="B31" s="12" t="s">
        <v>87</v>
      </c>
      <c r="C31" s="12" t="s">
        <v>111</v>
      </c>
      <c r="D31" s="13">
        <v>4400000</v>
      </c>
      <c r="E31" s="13">
        <v>1500000</v>
      </c>
      <c r="F31" s="19" t="s">
        <v>120</v>
      </c>
      <c r="G31" s="20" t="s">
        <v>118</v>
      </c>
      <c r="H31" s="19" t="s">
        <v>124</v>
      </c>
      <c r="I31" s="20" t="s">
        <v>118</v>
      </c>
      <c r="J31" s="19" t="s">
        <v>128</v>
      </c>
      <c r="K31" s="20" t="s">
        <v>118</v>
      </c>
      <c r="L31" s="9">
        <v>23</v>
      </c>
      <c r="M31" s="9">
        <v>13</v>
      </c>
      <c r="N31" s="9">
        <v>9</v>
      </c>
      <c r="O31" s="9">
        <v>3</v>
      </c>
      <c r="P31" s="9">
        <v>7</v>
      </c>
      <c r="Q31" s="9">
        <v>7</v>
      </c>
      <c r="R31" s="9">
        <v>4</v>
      </c>
      <c r="S31" s="9">
        <f t="shared" si="0"/>
        <v>66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</row>
    <row r="32" spans="1:69" s="6" customFormat="1" ht="12.75" customHeight="1" x14ac:dyDescent="0.25">
      <c r="A32" s="12" t="s">
        <v>66</v>
      </c>
      <c r="B32" s="12" t="s">
        <v>88</v>
      </c>
      <c r="C32" s="12" t="s">
        <v>112</v>
      </c>
      <c r="D32" s="13">
        <v>1768300</v>
      </c>
      <c r="E32" s="13">
        <v>800000</v>
      </c>
      <c r="F32" s="19" t="s">
        <v>129</v>
      </c>
      <c r="G32" s="20" t="s">
        <v>118</v>
      </c>
      <c r="H32" s="19" t="s">
        <v>141</v>
      </c>
      <c r="I32" s="20" t="s">
        <v>141</v>
      </c>
      <c r="J32" s="19" t="s">
        <v>130</v>
      </c>
      <c r="K32" s="20" t="s">
        <v>118</v>
      </c>
      <c r="L32" s="9">
        <v>22</v>
      </c>
      <c r="M32" s="9">
        <v>12</v>
      </c>
      <c r="N32" s="9">
        <v>8</v>
      </c>
      <c r="O32" s="9">
        <v>4</v>
      </c>
      <c r="P32" s="9">
        <v>8</v>
      </c>
      <c r="Q32" s="9">
        <v>9</v>
      </c>
      <c r="R32" s="9">
        <v>5</v>
      </c>
      <c r="S32" s="9">
        <f t="shared" si="0"/>
        <v>68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</row>
    <row r="33" spans="1:69" s="6" customFormat="1" ht="12.75" customHeight="1" x14ac:dyDescent="0.25">
      <c r="A33" s="12" t="s">
        <v>67</v>
      </c>
      <c r="B33" s="12" t="s">
        <v>89</v>
      </c>
      <c r="C33" s="12" t="s">
        <v>113</v>
      </c>
      <c r="D33" s="13">
        <v>1517538</v>
      </c>
      <c r="E33" s="13">
        <v>1080304</v>
      </c>
      <c r="F33" s="19" t="s">
        <v>125</v>
      </c>
      <c r="G33" s="20" t="s">
        <v>118</v>
      </c>
      <c r="H33" s="19" t="s">
        <v>141</v>
      </c>
      <c r="I33" s="20" t="s">
        <v>141</v>
      </c>
      <c r="J33" s="19" t="s">
        <v>132</v>
      </c>
      <c r="K33" s="20" t="s">
        <v>118</v>
      </c>
      <c r="L33" s="9">
        <v>29</v>
      </c>
      <c r="M33" s="9">
        <v>13</v>
      </c>
      <c r="N33" s="9">
        <v>12</v>
      </c>
      <c r="O33" s="9">
        <v>4</v>
      </c>
      <c r="P33" s="9">
        <v>6</v>
      </c>
      <c r="Q33" s="9">
        <v>7</v>
      </c>
      <c r="R33" s="9">
        <v>3</v>
      </c>
      <c r="S33" s="9">
        <f t="shared" si="0"/>
        <v>74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</row>
    <row r="34" spans="1:69" s="6" customFormat="1" ht="12.75" customHeight="1" x14ac:dyDescent="0.25">
      <c r="A34" s="12" t="s">
        <v>68</v>
      </c>
      <c r="B34" s="12" t="s">
        <v>90</v>
      </c>
      <c r="C34" s="12" t="s">
        <v>152</v>
      </c>
      <c r="D34" s="13">
        <v>7983801</v>
      </c>
      <c r="E34" s="13">
        <v>2000000</v>
      </c>
      <c r="F34" s="19" t="s">
        <v>121</v>
      </c>
      <c r="G34" s="20" t="s">
        <v>118</v>
      </c>
      <c r="H34" s="19" t="s">
        <v>129</v>
      </c>
      <c r="I34" s="20" t="s">
        <v>118</v>
      </c>
      <c r="J34" s="19" t="s">
        <v>133</v>
      </c>
      <c r="K34" s="20" t="s">
        <v>118</v>
      </c>
      <c r="L34" s="9">
        <v>33</v>
      </c>
      <c r="M34" s="9">
        <v>12</v>
      </c>
      <c r="N34" s="9">
        <v>12</v>
      </c>
      <c r="O34" s="9">
        <v>5</v>
      </c>
      <c r="P34" s="9">
        <v>9</v>
      </c>
      <c r="Q34" s="9">
        <v>9</v>
      </c>
      <c r="R34" s="9">
        <v>5</v>
      </c>
      <c r="S34" s="9">
        <f t="shared" si="0"/>
        <v>85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</row>
    <row r="35" spans="1:69" s="6" customFormat="1" ht="12.75" customHeight="1" x14ac:dyDescent="0.25">
      <c r="A35" s="12" t="s">
        <v>69</v>
      </c>
      <c r="B35" s="12" t="s">
        <v>91</v>
      </c>
      <c r="C35" s="12" t="s">
        <v>114</v>
      </c>
      <c r="D35" s="13">
        <v>3815988</v>
      </c>
      <c r="E35" s="13">
        <v>1300000</v>
      </c>
      <c r="F35" s="19" t="s">
        <v>141</v>
      </c>
      <c r="G35" s="20" t="s">
        <v>141</v>
      </c>
      <c r="H35" s="19" t="s">
        <v>141</v>
      </c>
      <c r="I35" s="20" t="s">
        <v>141</v>
      </c>
      <c r="J35" s="19" t="s">
        <v>141</v>
      </c>
      <c r="K35" s="20" t="s">
        <v>141</v>
      </c>
      <c r="L35" s="9">
        <v>22</v>
      </c>
      <c r="M35" s="9">
        <v>8</v>
      </c>
      <c r="N35" s="9">
        <v>9</v>
      </c>
      <c r="O35" s="9">
        <v>4</v>
      </c>
      <c r="P35" s="9">
        <v>8</v>
      </c>
      <c r="Q35" s="9">
        <v>7</v>
      </c>
      <c r="R35" s="9">
        <v>2</v>
      </c>
      <c r="S35" s="9">
        <f t="shared" si="0"/>
        <v>60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</row>
    <row r="36" spans="1:69" s="6" customFormat="1" ht="12.75" customHeight="1" x14ac:dyDescent="0.25">
      <c r="A36" s="12" t="s">
        <v>70</v>
      </c>
      <c r="B36" s="12" t="s">
        <v>92</v>
      </c>
      <c r="C36" s="12" t="s">
        <v>115</v>
      </c>
      <c r="D36" s="13">
        <v>4535125</v>
      </c>
      <c r="E36" s="13">
        <v>1190000</v>
      </c>
      <c r="F36" s="19" t="s">
        <v>131</v>
      </c>
      <c r="G36" s="20" t="s">
        <v>119</v>
      </c>
      <c r="H36" s="19" t="s">
        <v>126</v>
      </c>
      <c r="I36" s="20" t="s">
        <v>119</v>
      </c>
      <c r="J36" s="19" t="s">
        <v>137</v>
      </c>
      <c r="K36" s="20" t="s">
        <v>118</v>
      </c>
      <c r="L36" s="9">
        <v>25</v>
      </c>
      <c r="M36" s="9">
        <v>10</v>
      </c>
      <c r="N36" s="9">
        <v>7</v>
      </c>
      <c r="O36" s="9">
        <v>4</v>
      </c>
      <c r="P36" s="9">
        <v>7</v>
      </c>
      <c r="Q36" s="9">
        <v>7</v>
      </c>
      <c r="R36" s="9">
        <v>4</v>
      </c>
      <c r="S36" s="9">
        <f t="shared" si="0"/>
        <v>64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</row>
    <row r="37" spans="1:69" s="6" customFormat="1" ht="12.75" customHeight="1" x14ac:dyDescent="0.25">
      <c r="A37" s="12" t="s">
        <v>71</v>
      </c>
      <c r="B37" s="12" t="s">
        <v>93</v>
      </c>
      <c r="C37" s="12" t="s">
        <v>116</v>
      </c>
      <c r="D37" s="13">
        <v>1438601</v>
      </c>
      <c r="E37" s="13">
        <v>300000</v>
      </c>
      <c r="F37" s="19" t="s">
        <v>134</v>
      </c>
      <c r="G37" s="20" t="s">
        <v>119</v>
      </c>
      <c r="H37" s="19" t="s">
        <v>125</v>
      </c>
      <c r="I37" s="20" t="s">
        <v>118</v>
      </c>
      <c r="J37" s="19" t="s">
        <v>138</v>
      </c>
      <c r="K37" s="21" t="s">
        <v>119</v>
      </c>
      <c r="L37" s="9">
        <v>26</v>
      </c>
      <c r="M37" s="9">
        <v>11</v>
      </c>
      <c r="N37" s="9">
        <v>8</v>
      </c>
      <c r="O37" s="9">
        <v>3</v>
      </c>
      <c r="P37" s="9">
        <v>6</v>
      </c>
      <c r="Q37" s="9">
        <v>5</v>
      </c>
      <c r="R37" s="9">
        <v>2</v>
      </c>
      <c r="S37" s="9">
        <f t="shared" si="0"/>
        <v>61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</row>
    <row r="38" spans="1:69" s="6" customFormat="1" ht="12.75" customHeight="1" x14ac:dyDescent="0.25">
      <c r="A38" s="12" t="s">
        <v>72</v>
      </c>
      <c r="B38" s="12" t="s">
        <v>94</v>
      </c>
      <c r="C38" s="12" t="s">
        <v>117</v>
      </c>
      <c r="D38" s="13">
        <v>586414</v>
      </c>
      <c r="E38" s="13">
        <v>327773</v>
      </c>
      <c r="F38" s="19" t="s">
        <v>124</v>
      </c>
      <c r="G38" s="22" t="s">
        <v>118</v>
      </c>
      <c r="H38" s="19" t="s">
        <v>141</v>
      </c>
      <c r="I38" s="22" t="s">
        <v>141</v>
      </c>
      <c r="J38" s="19" t="s">
        <v>139</v>
      </c>
      <c r="K38" s="20" t="s">
        <v>118</v>
      </c>
      <c r="L38" s="9">
        <v>18</v>
      </c>
      <c r="M38" s="9">
        <v>7</v>
      </c>
      <c r="N38" s="9">
        <v>2</v>
      </c>
      <c r="O38" s="9">
        <v>2</v>
      </c>
      <c r="P38" s="9">
        <v>3</v>
      </c>
      <c r="Q38" s="9">
        <v>4</v>
      </c>
      <c r="R38" s="9">
        <v>2</v>
      </c>
      <c r="S38" s="9">
        <f t="shared" si="0"/>
        <v>38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</row>
    <row r="39" spans="1:69" s="6" customFormat="1" ht="12.75" customHeight="1" x14ac:dyDescent="0.2">
      <c r="A39" s="7"/>
      <c r="B39" s="11"/>
      <c r="C39" s="11"/>
      <c r="D39" s="13"/>
      <c r="E39" s="13"/>
      <c r="F39" s="13"/>
      <c r="G39" s="10"/>
      <c r="H39" s="10"/>
      <c r="I39" s="10"/>
      <c r="J39" s="10"/>
      <c r="K39" s="10"/>
      <c r="L39" s="8"/>
      <c r="M39" s="8"/>
      <c r="N39" s="8"/>
      <c r="O39" s="8"/>
      <c r="P39" s="8"/>
      <c r="Q39" s="8"/>
      <c r="R39" s="8"/>
      <c r="S39" s="9">
        <f t="shared" si="0"/>
        <v>0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</row>
    <row r="40" spans="1:69" ht="12" x14ac:dyDescent="0.3">
      <c r="D40" s="15">
        <f>SUM(D15:D39)</f>
        <v>104632620</v>
      </c>
      <c r="E40" s="15">
        <f>SUM(E15:E39)</f>
        <v>30427077</v>
      </c>
      <c r="F40" s="15"/>
    </row>
    <row r="41" spans="1:69" ht="12" x14ac:dyDescent="0.3">
      <c r="E41" s="15"/>
      <c r="F41" s="15"/>
      <c r="G41" s="15"/>
      <c r="H41" s="15"/>
    </row>
  </sheetData>
  <mergeCells count="18">
    <mergeCell ref="R12:R13"/>
    <mergeCell ref="S12:S13"/>
    <mergeCell ref="L12:L13"/>
    <mergeCell ref="M12:M13"/>
    <mergeCell ref="N12:N13"/>
    <mergeCell ref="O12:O13"/>
    <mergeCell ref="P12:P13"/>
    <mergeCell ref="Q12:Q13"/>
    <mergeCell ref="D8:K8"/>
    <mergeCell ref="D10:K10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4">
    <dataValidation type="decimal" operator="lessThanOrEqual" allowBlank="1" showInputMessage="1" showErrorMessage="1" error="max. 5" sqref="R15:R39 O15:O39" xr:uid="{55AE0341-D074-4371-B5EC-BE6E1CFC070E}">
      <formula1>5</formula1>
    </dataValidation>
    <dataValidation type="decimal" operator="lessThanOrEqual" allowBlank="1" showInputMessage="1" showErrorMessage="1" error="max. 10" sqref="P15:Q39" xr:uid="{C599D4B7-3418-4E95-9E17-6AFAF2827D5F}">
      <formula1>10</formula1>
    </dataValidation>
    <dataValidation type="decimal" operator="lessThanOrEqual" allowBlank="1" showInputMessage="1" showErrorMessage="1" error="max. 15" sqref="M15:N39" xr:uid="{9FE268EB-4FC7-4456-961A-E94D61EE5E50}">
      <formula1>15</formula1>
    </dataValidation>
    <dataValidation type="decimal" operator="lessThanOrEqual" allowBlank="1" showInputMessage="1" showErrorMessage="1" error="max. 40" sqref="L15:L39" xr:uid="{9E8EA3EB-F4B5-45F3-A52E-830B2AA25BF9}">
      <formula1>40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69CC4-3911-481B-BFD4-F62CAD85EFA4}">
  <dimension ref="A1:BQ41"/>
  <sheetViews>
    <sheetView zoomScale="60" zoomScaleNormal="6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21" style="2" customWidth="1"/>
    <col min="7" max="7" width="5.6640625" style="3" customWidth="1"/>
    <col min="8" max="8" width="19.88671875" style="3" customWidth="1"/>
    <col min="9" max="9" width="5.6640625" style="2" customWidth="1"/>
    <col min="10" max="10" width="21.554687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69" ht="38.25" customHeight="1" x14ac:dyDescent="0.3">
      <c r="A1" s="1" t="s">
        <v>40</v>
      </c>
    </row>
    <row r="2" spans="1:69" x14ac:dyDescent="0.3">
      <c r="A2" s="4" t="s">
        <v>39</v>
      </c>
      <c r="D2" s="4" t="s">
        <v>26</v>
      </c>
    </row>
    <row r="3" spans="1:69" x14ac:dyDescent="0.3">
      <c r="A3" s="4" t="s">
        <v>37</v>
      </c>
      <c r="D3" s="2" t="s">
        <v>43</v>
      </c>
    </row>
    <row r="4" spans="1:69" x14ac:dyDescent="0.3">
      <c r="A4" s="4" t="s">
        <v>41</v>
      </c>
      <c r="D4" s="2" t="s">
        <v>44</v>
      </c>
    </row>
    <row r="5" spans="1:69" ht="12.6" x14ac:dyDescent="0.3">
      <c r="A5" s="4" t="s">
        <v>42</v>
      </c>
      <c r="D5" s="2" t="s">
        <v>45</v>
      </c>
    </row>
    <row r="6" spans="1:69" x14ac:dyDescent="0.3">
      <c r="A6" s="16" t="s">
        <v>38</v>
      </c>
      <c r="D6" s="2" t="s">
        <v>46</v>
      </c>
    </row>
    <row r="7" spans="1:69" ht="12.6" x14ac:dyDescent="0.3">
      <c r="A7" s="4" t="s">
        <v>25</v>
      </c>
      <c r="D7" s="2" t="s">
        <v>47</v>
      </c>
    </row>
    <row r="8" spans="1:69" ht="12.6" customHeight="1" x14ac:dyDescent="0.3">
      <c r="D8" s="35"/>
      <c r="E8" s="35"/>
      <c r="F8" s="35"/>
      <c r="G8" s="35"/>
      <c r="H8" s="35"/>
      <c r="I8" s="35"/>
      <c r="J8" s="35"/>
      <c r="K8" s="35"/>
    </row>
    <row r="9" spans="1:69" ht="12.6" customHeight="1" x14ac:dyDescent="0.3">
      <c r="A9" s="4"/>
      <c r="D9" s="4" t="s">
        <v>27</v>
      </c>
      <c r="E9" s="34"/>
      <c r="F9" s="34"/>
      <c r="G9" s="34"/>
      <c r="H9" s="34"/>
      <c r="I9" s="34"/>
      <c r="J9" s="34"/>
      <c r="K9" s="34"/>
    </row>
    <row r="10" spans="1:69" ht="39" customHeight="1" x14ac:dyDescent="0.3">
      <c r="A10" s="4"/>
      <c r="D10" s="35" t="s">
        <v>48</v>
      </c>
      <c r="E10" s="35"/>
      <c r="F10" s="35"/>
      <c r="G10" s="35"/>
      <c r="H10" s="35"/>
      <c r="I10" s="35"/>
      <c r="J10" s="35"/>
      <c r="K10" s="35"/>
    </row>
    <row r="11" spans="1:69" ht="12.6" customHeight="1" x14ac:dyDescent="0.3">
      <c r="A11" s="4"/>
    </row>
    <row r="12" spans="1:69" ht="26.4" customHeight="1" x14ac:dyDescent="0.3">
      <c r="A12" s="39" t="s">
        <v>0</v>
      </c>
      <c r="B12" s="39" t="s">
        <v>1</v>
      </c>
      <c r="C12" s="39" t="s">
        <v>20</v>
      </c>
      <c r="D12" s="39" t="s">
        <v>13</v>
      </c>
      <c r="E12" s="42" t="s">
        <v>2</v>
      </c>
      <c r="F12" s="39" t="s">
        <v>34</v>
      </c>
      <c r="G12" s="39"/>
      <c r="H12" s="39" t="s">
        <v>35</v>
      </c>
      <c r="I12" s="39"/>
      <c r="J12" s="39" t="s">
        <v>36</v>
      </c>
      <c r="K12" s="39"/>
      <c r="L12" s="39" t="s">
        <v>16</v>
      </c>
      <c r="M12" s="39" t="s">
        <v>14</v>
      </c>
      <c r="N12" s="39" t="s">
        <v>17</v>
      </c>
      <c r="O12" s="39" t="s">
        <v>31</v>
      </c>
      <c r="P12" s="39" t="s">
        <v>32</v>
      </c>
      <c r="Q12" s="39" t="s">
        <v>33</v>
      </c>
      <c r="R12" s="39" t="s">
        <v>3</v>
      </c>
      <c r="S12" s="39" t="s">
        <v>4</v>
      </c>
    </row>
    <row r="13" spans="1:69" ht="59.4" customHeight="1" x14ac:dyDescent="0.3">
      <c r="A13" s="40"/>
      <c r="B13" s="40"/>
      <c r="C13" s="40"/>
      <c r="D13" s="40"/>
      <c r="E13" s="43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</row>
    <row r="14" spans="1:69" ht="28.95" customHeight="1" x14ac:dyDescent="0.3">
      <c r="A14" s="41"/>
      <c r="B14" s="41"/>
      <c r="C14" s="41"/>
      <c r="D14" s="41"/>
      <c r="E14" s="44"/>
      <c r="F14" s="33" t="s">
        <v>28</v>
      </c>
      <c r="G14" s="32" t="s">
        <v>29</v>
      </c>
      <c r="H14" s="32" t="s">
        <v>28</v>
      </c>
      <c r="I14" s="32" t="s">
        <v>29</v>
      </c>
      <c r="J14" s="32" t="s">
        <v>28</v>
      </c>
      <c r="K14" s="32" t="s">
        <v>29</v>
      </c>
      <c r="L14" s="32" t="s">
        <v>30</v>
      </c>
      <c r="M14" s="32" t="s">
        <v>22</v>
      </c>
      <c r="N14" s="32" t="s">
        <v>22</v>
      </c>
      <c r="O14" s="32" t="s">
        <v>23</v>
      </c>
      <c r="P14" s="32" t="s">
        <v>24</v>
      </c>
      <c r="Q14" s="32" t="s">
        <v>24</v>
      </c>
      <c r="R14" s="32" t="s">
        <v>23</v>
      </c>
      <c r="S14" s="32"/>
    </row>
    <row r="15" spans="1:69" s="6" customFormat="1" ht="12.75" customHeight="1" x14ac:dyDescent="0.25">
      <c r="A15" s="12" t="s">
        <v>49</v>
      </c>
      <c r="B15" s="12" t="s">
        <v>73</v>
      </c>
      <c r="C15" s="12" t="s">
        <v>95</v>
      </c>
      <c r="D15" s="13">
        <v>3686760</v>
      </c>
      <c r="E15" s="13">
        <v>2000000</v>
      </c>
      <c r="F15" s="19" t="s">
        <v>120</v>
      </c>
      <c r="G15" s="20" t="s">
        <v>118</v>
      </c>
      <c r="H15" s="19" t="s">
        <v>121</v>
      </c>
      <c r="I15" s="20" t="s">
        <v>118</v>
      </c>
      <c r="J15" s="19" t="s">
        <v>122</v>
      </c>
      <c r="K15" s="21" t="s">
        <v>118</v>
      </c>
      <c r="L15" s="9">
        <v>32</v>
      </c>
      <c r="M15" s="9">
        <v>11</v>
      </c>
      <c r="N15" s="9">
        <v>11</v>
      </c>
      <c r="O15" s="9">
        <v>4</v>
      </c>
      <c r="P15" s="9">
        <v>9</v>
      </c>
      <c r="Q15" s="9">
        <v>9</v>
      </c>
      <c r="R15" s="9">
        <v>4</v>
      </c>
      <c r="S15" s="9">
        <f>SUM(L15:R15)</f>
        <v>80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</row>
    <row r="16" spans="1:69" s="6" customFormat="1" ht="12.75" customHeight="1" x14ac:dyDescent="0.25">
      <c r="A16" s="12" t="s">
        <v>50</v>
      </c>
      <c r="B16" s="12" t="s">
        <v>74</v>
      </c>
      <c r="C16" s="12" t="s">
        <v>96</v>
      </c>
      <c r="D16" s="13">
        <v>5459648</v>
      </c>
      <c r="E16" s="13">
        <v>1500000</v>
      </c>
      <c r="F16" s="19" t="s">
        <v>123</v>
      </c>
      <c r="G16" s="20" t="s">
        <v>118</v>
      </c>
      <c r="H16" s="19" t="s">
        <v>124</v>
      </c>
      <c r="I16" s="20" t="s">
        <v>118</v>
      </c>
      <c r="J16" s="19" t="s">
        <v>141</v>
      </c>
      <c r="K16" s="20" t="s">
        <v>141</v>
      </c>
      <c r="L16" s="9">
        <v>31</v>
      </c>
      <c r="M16" s="9">
        <v>13</v>
      </c>
      <c r="N16" s="9">
        <v>11</v>
      </c>
      <c r="O16" s="9">
        <v>3</v>
      </c>
      <c r="P16" s="9">
        <v>6</v>
      </c>
      <c r="Q16" s="9">
        <v>7</v>
      </c>
      <c r="R16" s="9">
        <v>5</v>
      </c>
      <c r="S16" s="9">
        <f t="shared" ref="S16:S39" si="0">SUM(L16:R16)</f>
        <v>76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</row>
    <row r="17" spans="1:69" s="6" customFormat="1" ht="12.75" customHeight="1" x14ac:dyDescent="0.25">
      <c r="A17" s="12" t="s">
        <v>51</v>
      </c>
      <c r="B17" s="12" t="s">
        <v>75</v>
      </c>
      <c r="C17" s="12" t="s">
        <v>97</v>
      </c>
      <c r="D17" s="13">
        <v>1868500</v>
      </c>
      <c r="E17" s="13">
        <v>400000</v>
      </c>
      <c r="F17" s="19" t="s">
        <v>125</v>
      </c>
      <c r="G17" s="20" t="s">
        <v>119</v>
      </c>
      <c r="H17" s="19" t="s">
        <v>126</v>
      </c>
      <c r="I17" s="20" t="s">
        <v>119</v>
      </c>
      <c r="J17" s="19" t="s">
        <v>127</v>
      </c>
      <c r="K17" s="21" t="s">
        <v>118</v>
      </c>
      <c r="L17" s="9">
        <v>24</v>
      </c>
      <c r="M17" s="9">
        <v>11</v>
      </c>
      <c r="N17" s="9">
        <v>9</v>
      </c>
      <c r="O17" s="9">
        <v>5</v>
      </c>
      <c r="P17" s="9">
        <v>8</v>
      </c>
      <c r="Q17" s="9">
        <v>8</v>
      </c>
      <c r="R17" s="9">
        <v>4</v>
      </c>
      <c r="S17" s="9">
        <f t="shared" si="0"/>
        <v>69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</row>
    <row r="18" spans="1:69" s="6" customFormat="1" ht="12.75" customHeight="1" x14ac:dyDescent="0.25">
      <c r="A18" s="12" t="s">
        <v>52</v>
      </c>
      <c r="B18" s="12" t="s">
        <v>76</v>
      </c>
      <c r="C18" s="12" t="s">
        <v>98</v>
      </c>
      <c r="D18" s="13">
        <v>7775548</v>
      </c>
      <c r="E18" s="13">
        <v>1200000</v>
      </c>
      <c r="F18" s="19" t="s">
        <v>121</v>
      </c>
      <c r="G18" s="20" t="s">
        <v>118</v>
      </c>
      <c r="H18" s="19" t="s">
        <v>123</v>
      </c>
      <c r="I18" s="20" t="s">
        <v>118</v>
      </c>
      <c r="J18" s="19" t="s">
        <v>128</v>
      </c>
      <c r="K18" s="20" t="s">
        <v>118</v>
      </c>
      <c r="L18" s="9">
        <v>30</v>
      </c>
      <c r="M18" s="9">
        <v>12</v>
      </c>
      <c r="N18" s="9">
        <v>11</v>
      </c>
      <c r="O18" s="9">
        <v>4</v>
      </c>
      <c r="P18" s="9">
        <v>9</v>
      </c>
      <c r="Q18" s="9">
        <v>9</v>
      </c>
      <c r="R18" s="9">
        <v>4</v>
      </c>
      <c r="S18" s="9">
        <f t="shared" si="0"/>
        <v>79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</row>
    <row r="19" spans="1:69" s="6" customFormat="1" ht="12.75" customHeight="1" x14ac:dyDescent="0.25">
      <c r="A19" s="12" t="s">
        <v>53</v>
      </c>
      <c r="B19" s="12" t="s">
        <v>76</v>
      </c>
      <c r="C19" s="12" t="s">
        <v>99</v>
      </c>
      <c r="D19" s="13">
        <v>6448300</v>
      </c>
      <c r="E19" s="13">
        <v>1400000</v>
      </c>
      <c r="F19" s="19" t="s">
        <v>141</v>
      </c>
      <c r="G19" s="21" t="s">
        <v>141</v>
      </c>
      <c r="H19" s="19" t="s">
        <v>129</v>
      </c>
      <c r="I19" s="20" t="s">
        <v>118</v>
      </c>
      <c r="J19" s="19" t="s">
        <v>130</v>
      </c>
      <c r="K19" s="20" t="s">
        <v>118</v>
      </c>
      <c r="L19" s="9">
        <v>32</v>
      </c>
      <c r="M19" s="9">
        <v>14</v>
      </c>
      <c r="N19" s="9">
        <v>12</v>
      </c>
      <c r="O19" s="9">
        <v>5</v>
      </c>
      <c r="P19" s="9">
        <v>7</v>
      </c>
      <c r="Q19" s="9">
        <v>9</v>
      </c>
      <c r="R19" s="9">
        <v>4</v>
      </c>
      <c r="S19" s="9">
        <f t="shared" si="0"/>
        <v>83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</row>
    <row r="20" spans="1:69" s="6" customFormat="1" ht="12.75" customHeight="1" x14ac:dyDescent="0.25">
      <c r="A20" s="12" t="s">
        <v>54</v>
      </c>
      <c r="B20" s="12" t="s">
        <v>77</v>
      </c>
      <c r="C20" s="12" t="s">
        <v>100</v>
      </c>
      <c r="D20" s="13">
        <v>7314527</v>
      </c>
      <c r="E20" s="13">
        <v>3000000</v>
      </c>
      <c r="F20" s="19" t="s">
        <v>131</v>
      </c>
      <c r="G20" s="20" t="s">
        <v>118</v>
      </c>
      <c r="H20" s="19" t="s">
        <v>124</v>
      </c>
      <c r="I20" s="20" t="s">
        <v>118</v>
      </c>
      <c r="J20" s="19" t="s">
        <v>132</v>
      </c>
      <c r="K20" s="20" t="s">
        <v>118</v>
      </c>
      <c r="L20" s="9">
        <v>33</v>
      </c>
      <c r="M20" s="9">
        <v>14</v>
      </c>
      <c r="N20" s="9">
        <v>12</v>
      </c>
      <c r="O20" s="9">
        <v>5</v>
      </c>
      <c r="P20" s="9">
        <v>8</v>
      </c>
      <c r="Q20" s="9">
        <v>9</v>
      </c>
      <c r="R20" s="9">
        <v>4</v>
      </c>
      <c r="S20" s="9">
        <f t="shared" si="0"/>
        <v>85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</row>
    <row r="21" spans="1:69" s="6" customFormat="1" ht="12.75" customHeight="1" x14ac:dyDescent="0.25">
      <c r="A21" s="12" t="s">
        <v>55</v>
      </c>
      <c r="B21" s="12" t="s">
        <v>78</v>
      </c>
      <c r="C21" s="12" t="s">
        <v>101</v>
      </c>
      <c r="D21" s="13">
        <v>839070</v>
      </c>
      <c r="E21" s="13">
        <v>385000</v>
      </c>
      <c r="F21" s="19" t="s">
        <v>141</v>
      </c>
      <c r="G21" s="20" t="s">
        <v>141</v>
      </c>
      <c r="H21" s="19" t="s">
        <v>126</v>
      </c>
      <c r="I21" s="20" t="s">
        <v>118</v>
      </c>
      <c r="J21" s="19" t="s">
        <v>133</v>
      </c>
      <c r="K21" s="20" t="s">
        <v>118</v>
      </c>
      <c r="L21" s="9">
        <v>26</v>
      </c>
      <c r="M21" s="9">
        <v>11</v>
      </c>
      <c r="N21" s="9">
        <v>9</v>
      </c>
      <c r="O21" s="9">
        <v>4</v>
      </c>
      <c r="P21" s="9">
        <v>7</v>
      </c>
      <c r="Q21" s="9">
        <v>8</v>
      </c>
      <c r="R21" s="9">
        <v>4</v>
      </c>
      <c r="S21" s="9">
        <f t="shared" si="0"/>
        <v>69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</row>
    <row r="22" spans="1:69" s="6" customFormat="1" ht="12.75" customHeight="1" x14ac:dyDescent="0.25">
      <c r="A22" s="12" t="s">
        <v>56</v>
      </c>
      <c r="B22" s="12" t="s">
        <v>79</v>
      </c>
      <c r="C22" s="12" t="s">
        <v>102</v>
      </c>
      <c r="D22" s="13">
        <v>4944500</v>
      </c>
      <c r="E22" s="13">
        <v>950000</v>
      </c>
      <c r="F22" s="19" t="s">
        <v>124</v>
      </c>
      <c r="G22" s="20" t="s">
        <v>118</v>
      </c>
      <c r="H22" s="19" t="s">
        <v>134</v>
      </c>
      <c r="I22" s="20" t="s">
        <v>119</v>
      </c>
      <c r="J22" s="19" t="s">
        <v>142</v>
      </c>
      <c r="K22" s="20" t="s">
        <v>118</v>
      </c>
      <c r="L22" s="9">
        <v>25</v>
      </c>
      <c r="M22" s="9">
        <v>12</v>
      </c>
      <c r="N22" s="9">
        <v>9</v>
      </c>
      <c r="O22" s="9">
        <v>4</v>
      </c>
      <c r="P22" s="9">
        <v>7</v>
      </c>
      <c r="Q22" s="9">
        <v>8</v>
      </c>
      <c r="R22" s="9">
        <v>4</v>
      </c>
      <c r="S22" s="9">
        <f t="shared" si="0"/>
        <v>69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</row>
    <row r="23" spans="1:69" s="6" customFormat="1" ht="12.75" customHeight="1" x14ac:dyDescent="0.25">
      <c r="A23" s="12" t="s">
        <v>57</v>
      </c>
      <c r="B23" s="12" t="s">
        <v>80</v>
      </c>
      <c r="C23" s="12" t="s">
        <v>103</v>
      </c>
      <c r="D23" s="13">
        <v>2986200</v>
      </c>
      <c r="E23" s="13">
        <v>1250000</v>
      </c>
      <c r="F23" s="19" t="s">
        <v>141</v>
      </c>
      <c r="G23" s="20" t="s">
        <v>141</v>
      </c>
      <c r="H23" s="19" t="s">
        <v>125</v>
      </c>
      <c r="I23" s="20" t="s">
        <v>118</v>
      </c>
      <c r="J23" s="19" t="s">
        <v>136</v>
      </c>
      <c r="K23" s="20" t="s">
        <v>118</v>
      </c>
      <c r="L23" s="9">
        <v>31</v>
      </c>
      <c r="M23" s="9">
        <v>12</v>
      </c>
      <c r="N23" s="9">
        <v>11</v>
      </c>
      <c r="O23" s="9">
        <v>5</v>
      </c>
      <c r="P23" s="9">
        <v>8</v>
      </c>
      <c r="Q23" s="9">
        <v>8</v>
      </c>
      <c r="R23" s="9">
        <v>4</v>
      </c>
      <c r="S23" s="9">
        <f t="shared" si="0"/>
        <v>79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</row>
    <row r="24" spans="1:69" s="6" customFormat="1" ht="12.75" customHeight="1" x14ac:dyDescent="0.25">
      <c r="A24" s="12" t="s">
        <v>58</v>
      </c>
      <c r="B24" s="12" t="s">
        <v>81</v>
      </c>
      <c r="C24" s="12" t="s">
        <v>104</v>
      </c>
      <c r="D24" s="13">
        <v>7859000</v>
      </c>
      <c r="E24" s="13">
        <v>1500000</v>
      </c>
      <c r="F24" s="19" t="s">
        <v>141</v>
      </c>
      <c r="G24" s="20" t="s">
        <v>141</v>
      </c>
      <c r="H24" s="19" t="s">
        <v>141</v>
      </c>
      <c r="I24" s="20" t="s">
        <v>141</v>
      </c>
      <c r="J24" s="19" t="s">
        <v>137</v>
      </c>
      <c r="K24" s="20" t="s">
        <v>118</v>
      </c>
      <c r="L24" s="9">
        <v>31</v>
      </c>
      <c r="M24" s="9">
        <v>12</v>
      </c>
      <c r="N24" s="9">
        <v>12</v>
      </c>
      <c r="O24" s="9">
        <v>4</v>
      </c>
      <c r="P24" s="9">
        <v>7</v>
      </c>
      <c r="Q24" s="9">
        <v>9</v>
      </c>
      <c r="R24" s="9">
        <v>4</v>
      </c>
      <c r="S24" s="9">
        <f t="shared" si="0"/>
        <v>79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</row>
    <row r="25" spans="1:69" s="6" customFormat="1" ht="12.75" customHeight="1" x14ac:dyDescent="0.25">
      <c r="A25" s="12" t="s">
        <v>59</v>
      </c>
      <c r="B25" s="12" t="s">
        <v>82</v>
      </c>
      <c r="C25" s="12" t="s">
        <v>105</v>
      </c>
      <c r="D25" s="13">
        <v>12610900</v>
      </c>
      <c r="E25" s="13">
        <v>2850000</v>
      </c>
      <c r="F25" s="19" t="s">
        <v>135</v>
      </c>
      <c r="G25" s="20" t="s">
        <v>118</v>
      </c>
      <c r="H25" s="19" t="s">
        <v>141</v>
      </c>
      <c r="I25" s="20" t="s">
        <v>141</v>
      </c>
      <c r="J25" s="19" t="s">
        <v>138</v>
      </c>
      <c r="K25" s="21" t="s">
        <v>118</v>
      </c>
      <c r="L25" s="9">
        <v>25</v>
      </c>
      <c r="M25" s="9">
        <v>13</v>
      </c>
      <c r="N25" s="9">
        <v>9</v>
      </c>
      <c r="O25" s="9">
        <v>5</v>
      </c>
      <c r="P25" s="9">
        <v>7</v>
      </c>
      <c r="Q25" s="9">
        <v>8</v>
      </c>
      <c r="R25" s="9">
        <v>4</v>
      </c>
      <c r="S25" s="9">
        <f t="shared" si="0"/>
        <v>71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</row>
    <row r="26" spans="1:69" s="6" customFormat="1" ht="12.75" customHeight="1" x14ac:dyDescent="0.25">
      <c r="A26" s="12" t="s">
        <v>60</v>
      </c>
      <c r="B26" s="12" t="s">
        <v>82</v>
      </c>
      <c r="C26" s="12" t="s">
        <v>106</v>
      </c>
      <c r="D26" s="13">
        <v>6395500</v>
      </c>
      <c r="E26" s="13">
        <v>2000000</v>
      </c>
      <c r="F26" s="19" t="s">
        <v>141</v>
      </c>
      <c r="G26" s="20" t="s">
        <v>141</v>
      </c>
      <c r="H26" s="19" t="s">
        <v>120</v>
      </c>
      <c r="I26" s="20" t="s">
        <v>118</v>
      </c>
      <c r="J26" s="19" t="s">
        <v>139</v>
      </c>
      <c r="K26" s="20" t="s">
        <v>118</v>
      </c>
      <c r="L26" s="9">
        <v>33</v>
      </c>
      <c r="M26" s="9">
        <v>13</v>
      </c>
      <c r="N26" s="9">
        <v>12</v>
      </c>
      <c r="O26" s="9">
        <v>5</v>
      </c>
      <c r="P26" s="9">
        <v>7</v>
      </c>
      <c r="Q26" s="9">
        <v>9</v>
      </c>
      <c r="R26" s="9">
        <v>4</v>
      </c>
      <c r="S26" s="9">
        <f t="shared" si="0"/>
        <v>83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</row>
    <row r="27" spans="1:69" s="6" customFormat="1" ht="12.75" customHeight="1" x14ac:dyDescent="0.25">
      <c r="A27" s="12" t="s">
        <v>61</v>
      </c>
      <c r="B27" s="12" t="s">
        <v>83</v>
      </c>
      <c r="C27" s="12" t="s">
        <v>107</v>
      </c>
      <c r="D27" s="13">
        <v>3320000</v>
      </c>
      <c r="E27" s="13">
        <v>950000</v>
      </c>
      <c r="F27" s="19" t="s">
        <v>126</v>
      </c>
      <c r="G27" s="20" t="s">
        <v>118</v>
      </c>
      <c r="H27" s="19" t="s">
        <v>141</v>
      </c>
      <c r="I27" s="20" t="s">
        <v>141</v>
      </c>
      <c r="J27" s="19" t="s">
        <v>122</v>
      </c>
      <c r="K27" s="21" t="s">
        <v>119</v>
      </c>
      <c r="L27" s="9">
        <v>27</v>
      </c>
      <c r="M27" s="9">
        <v>11</v>
      </c>
      <c r="N27" s="9">
        <v>9</v>
      </c>
      <c r="O27" s="9">
        <v>4</v>
      </c>
      <c r="P27" s="9">
        <v>7</v>
      </c>
      <c r="Q27" s="9">
        <v>8</v>
      </c>
      <c r="R27" s="9">
        <v>4</v>
      </c>
      <c r="S27" s="9">
        <f t="shared" si="0"/>
        <v>70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</row>
    <row r="28" spans="1:69" s="6" customFormat="1" ht="12.75" customHeight="1" x14ac:dyDescent="0.25">
      <c r="A28" s="12" t="s">
        <v>62</v>
      </c>
      <c r="B28" s="12" t="s">
        <v>84</v>
      </c>
      <c r="C28" s="12" t="s">
        <v>108</v>
      </c>
      <c r="D28" s="13">
        <v>2225000</v>
      </c>
      <c r="E28" s="13">
        <v>650000</v>
      </c>
      <c r="F28" s="19" t="s">
        <v>129</v>
      </c>
      <c r="G28" s="21" t="s">
        <v>118</v>
      </c>
      <c r="H28" s="19" t="s">
        <v>141</v>
      </c>
      <c r="I28" s="20" t="s">
        <v>141</v>
      </c>
      <c r="J28" s="19" t="s">
        <v>140</v>
      </c>
      <c r="K28" s="20" t="s">
        <v>118</v>
      </c>
      <c r="L28" s="9">
        <v>32</v>
      </c>
      <c r="M28" s="9">
        <v>10</v>
      </c>
      <c r="N28" s="9">
        <v>11</v>
      </c>
      <c r="O28" s="9">
        <v>5</v>
      </c>
      <c r="P28" s="9">
        <v>9</v>
      </c>
      <c r="Q28" s="9">
        <v>9</v>
      </c>
      <c r="R28" s="9">
        <v>4</v>
      </c>
      <c r="S28" s="9">
        <f t="shared" si="0"/>
        <v>80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</row>
    <row r="29" spans="1:69" s="6" customFormat="1" ht="12.75" customHeight="1" x14ac:dyDescent="0.25">
      <c r="A29" s="12" t="s">
        <v>63</v>
      </c>
      <c r="B29" s="12" t="s">
        <v>85</v>
      </c>
      <c r="C29" s="12" t="s">
        <v>109</v>
      </c>
      <c r="D29" s="13">
        <v>3167400</v>
      </c>
      <c r="E29" s="13">
        <v>1000000</v>
      </c>
      <c r="F29" s="19" t="s">
        <v>141</v>
      </c>
      <c r="G29" s="20" t="s">
        <v>141</v>
      </c>
      <c r="H29" s="19" t="s">
        <v>141</v>
      </c>
      <c r="I29" s="20" t="s">
        <v>141</v>
      </c>
      <c r="J29" s="19" t="s">
        <v>141</v>
      </c>
      <c r="K29" s="20" t="s">
        <v>141</v>
      </c>
      <c r="L29" s="9">
        <v>28</v>
      </c>
      <c r="M29" s="9">
        <v>12</v>
      </c>
      <c r="N29" s="9">
        <v>11</v>
      </c>
      <c r="O29" s="9">
        <v>4</v>
      </c>
      <c r="P29" s="9">
        <v>7</v>
      </c>
      <c r="Q29" s="9">
        <v>8</v>
      </c>
      <c r="R29" s="9">
        <v>4</v>
      </c>
      <c r="S29" s="9">
        <f t="shared" si="0"/>
        <v>74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</row>
    <row r="30" spans="1:69" s="6" customFormat="1" ht="12.75" customHeight="1" x14ac:dyDescent="0.25">
      <c r="A30" s="12" t="s">
        <v>64</v>
      </c>
      <c r="B30" s="12" t="s">
        <v>86</v>
      </c>
      <c r="C30" s="12" t="s">
        <v>110</v>
      </c>
      <c r="D30" s="13">
        <v>1686000</v>
      </c>
      <c r="E30" s="13">
        <v>894000</v>
      </c>
      <c r="F30" s="19" t="s">
        <v>141</v>
      </c>
      <c r="G30" s="20" t="s">
        <v>141</v>
      </c>
      <c r="H30" s="19" t="s">
        <v>121</v>
      </c>
      <c r="I30" s="21" t="s">
        <v>119</v>
      </c>
      <c r="J30" s="19" t="s">
        <v>127</v>
      </c>
      <c r="K30" s="20" t="s">
        <v>118</v>
      </c>
      <c r="L30" s="9">
        <v>31</v>
      </c>
      <c r="M30" s="9">
        <v>11</v>
      </c>
      <c r="N30" s="9">
        <v>12</v>
      </c>
      <c r="O30" s="9">
        <v>4</v>
      </c>
      <c r="P30" s="9">
        <v>8</v>
      </c>
      <c r="Q30" s="9">
        <v>9</v>
      </c>
      <c r="R30" s="9">
        <v>4</v>
      </c>
      <c r="S30" s="9">
        <f t="shared" si="0"/>
        <v>79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</row>
    <row r="31" spans="1:69" s="6" customFormat="1" ht="12.75" customHeight="1" x14ac:dyDescent="0.25">
      <c r="A31" s="12" t="s">
        <v>65</v>
      </c>
      <c r="B31" s="12" t="s">
        <v>87</v>
      </c>
      <c r="C31" s="12" t="s">
        <v>111</v>
      </c>
      <c r="D31" s="13">
        <v>4400000</v>
      </c>
      <c r="E31" s="13">
        <v>1500000</v>
      </c>
      <c r="F31" s="19" t="s">
        <v>120</v>
      </c>
      <c r="G31" s="20" t="s">
        <v>118</v>
      </c>
      <c r="H31" s="19" t="s">
        <v>124</v>
      </c>
      <c r="I31" s="20" t="s">
        <v>118</v>
      </c>
      <c r="J31" s="19" t="s">
        <v>128</v>
      </c>
      <c r="K31" s="20" t="s">
        <v>118</v>
      </c>
      <c r="L31" s="9">
        <v>28</v>
      </c>
      <c r="M31" s="9">
        <v>11</v>
      </c>
      <c r="N31" s="9">
        <v>10</v>
      </c>
      <c r="O31" s="9">
        <v>3</v>
      </c>
      <c r="P31" s="9">
        <v>7</v>
      </c>
      <c r="Q31" s="9">
        <v>8</v>
      </c>
      <c r="R31" s="9">
        <v>4</v>
      </c>
      <c r="S31" s="9">
        <f t="shared" si="0"/>
        <v>71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</row>
    <row r="32" spans="1:69" s="6" customFormat="1" ht="12.75" customHeight="1" x14ac:dyDescent="0.25">
      <c r="A32" s="12" t="s">
        <v>66</v>
      </c>
      <c r="B32" s="12" t="s">
        <v>88</v>
      </c>
      <c r="C32" s="12" t="s">
        <v>112</v>
      </c>
      <c r="D32" s="13">
        <v>1768300</v>
      </c>
      <c r="E32" s="13">
        <v>800000</v>
      </c>
      <c r="F32" s="19" t="s">
        <v>129</v>
      </c>
      <c r="G32" s="20" t="s">
        <v>118</v>
      </c>
      <c r="H32" s="19" t="s">
        <v>141</v>
      </c>
      <c r="I32" s="20" t="s">
        <v>141</v>
      </c>
      <c r="J32" s="19" t="s">
        <v>130</v>
      </c>
      <c r="K32" s="20" t="s">
        <v>118</v>
      </c>
      <c r="L32" s="9">
        <v>24</v>
      </c>
      <c r="M32" s="9">
        <v>11</v>
      </c>
      <c r="N32" s="9">
        <v>9</v>
      </c>
      <c r="O32" s="9">
        <v>4</v>
      </c>
      <c r="P32" s="9">
        <v>7</v>
      </c>
      <c r="Q32" s="9">
        <v>8</v>
      </c>
      <c r="R32" s="9">
        <v>5</v>
      </c>
      <c r="S32" s="9">
        <f t="shared" si="0"/>
        <v>68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</row>
    <row r="33" spans="1:69" s="6" customFormat="1" ht="12.75" customHeight="1" x14ac:dyDescent="0.25">
      <c r="A33" s="12" t="s">
        <v>67</v>
      </c>
      <c r="B33" s="12" t="s">
        <v>89</v>
      </c>
      <c r="C33" s="12" t="s">
        <v>113</v>
      </c>
      <c r="D33" s="13">
        <v>1517538</v>
      </c>
      <c r="E33" s="13">
        <v>1080304</v>
      </c>
      <c r="F33" s="19" t="s">
        <v>125</v>
      </c>
      <c r="G33" s="20" t="s">
        <v>118</v>
      </c>
      <c r="H33" s="19" t="s">
        <v>141</v>
      </c>
      <c r="I33" s="20" t="s">
        <v>141</v>
      </c>
      <c r="J33" s="19" t="s">
        <v>132</v>
      </c>
      <c r="K33" s="20" t="s">
        <v>118</v>
      </c>
      <c r="L33" s="9">
        <v>30</v>
      </c>
      <c r="M33" s="9">
        <v>12</v>
      </c>
      <c r="N33" s="9">
        <v>10</v>
      </c>
      <c r="O33" s="9">
        <v>3</v>
      </c>
      <c r="P33" s="9">
        <v>7</v>
      </c>
      <c r="Q33" s="9">
        <v>7</v>
      </c>
      <c r="R33" s="9">
        <v>3</v>
      </c>
      <c r="S33" s="9">
        <f t="shared" si="0"/>
        <v>72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</row>
    <row r="34" spans="1:69" s="6" customFormat="1" ht="12.75" customHeight="1" x14ac:dyDescent="0.25">
      <c r="A34" s="12" t="s">
        <v>68</v>
      </c>
      <c r="B34" s="12" t="s">
        <v>90</v>
      </c>
      <c r="C34" s="12" t="s">
        <v>152</v>
      </c>
      <c r="D34" s="13">
        <v>7983801</v>
      </c>
      <c r="E34" s="13">
        <v>2000000</v>
      </c>
      <c r="F34" s="19" t="s">
        <v>121</v>
      </c>
      <c r="G34" s="20" t="s">
        <v>118</v>
      </c>
      <c r="H34" s="19" t="s">
        <v>129</v>
      </c>
      <c r="I34" s="20" t="s">
        <v>118</v>
      </c>
      <c r="J34" s="19" t="s">
        <v>133</v>
      </c>
      <c r="K34" s="20" t="s">
        <v>118</v>
      </c>
      <c r="L34" s="9">
        <v>31</v>
      </c>
      <c r="M34" s="9">
        <v>12</v>
      </c>
      <c r="N34" s="9">
        <v>12</v>
      </c>
      <c r="O34" s="9">
        <v>4</v>
      </c>
      <c r="P34" s="9">
        <v>8</v>
      </c>
      <c r="Q34" s="9">
        <v>9</v>
      </c>
      <c r="R34" s="9">
        <v>5</v>
      </c>
      <c r="S34" s="9">
        <f t="shared" si="0"/>
        <v>81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</row>
    <row r="35" spans="1:69" s="6" customFormat="1" ht="12.75" customHeight="1" x14ac:dyDescent="0.25">
      <c r="A35" s="12" t="s">
        <v>69</v>
      </c>
      <c r="B35" s="12" t="s">
        <v>91</v>
      </c>
      <c r="C35" s="12" t="s">
        <v>114</v>
      </c>
      <c r="D35" s="13">
        <v>3815988</v>
      </c>
      <c r="E35" s="13">
        <v>1300000</v>
      </c>
      <c r="F35" s="19" t="s">
        <v>141</v>
      </c>
      <c r="G35" s="20" t="s">
        <v>141</v>
      </c>
      <c r="H35" s="19" t="s">
        <v>141</v>
      </c>
      <c r="I35" s="20" t="s">
        <v>141</v>
      </c>
      <c r="J35" s="19" t="s">
        <v>141</v>
      </c>
      <c r="K35" s="20" t="s">
        <v>141</v>
      </c>
      <c r="L35" s="9">
        <v>25</v>
      </c>
      <c r="M35" s="9">
        <v>10</v>
      </c>
      <c r="N35" s="9">
        <v>10</v>
      </c>
      <c r="O35" s="9">
        <v>4</v>
      </c>
      <c r="P35" s="9">
        <v>8</v>
      </c>
      <c r="Q35" s="9">
        <v>7</v>
      </c>
      <c r="R35" s="9">
        <v>2</v>
      </c>
      <c r="S35" s="9">
        <f t="shared" si="0"/>
        <v>66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</row>
    <row r="36" spans="1:69" s="6" customFormat="1" ht="12.75" customHeight="1" x14ac:dyDescent="0.25">
      <c r="A36" s="12" t="s">
        <v>70</v>
      </c>
      <c r="B36" s="12" t="s">
        <v>92</v>
      </c>
      <c r="C36" s="12" t="s">
        <v>115</v>
      </c>
      <c r="D36" s="13">
        <v>4535125</v>
      </c>
      <c r="E36" s="13">
        <v>1190000</v>
      </c>
      <c r="F36" s="19" t="s">
        <v>131</v>
      </c>
      <c r="G36" s="20" t="s">
        <v>119</v>
      </c>
      <c r="H36" s="19" t="s">
        <v>126</v>
      </c>
      <c r="I36" s="20" t="s">
        <v>119</v>
      </c>
      <c r="J36" s="19" t="s">
        <v>137</v>
      </c>
      <c r="K36" s="20" t="s">
        <v>118</v>
      </c>
      <c r="L36" s="9">
        <v>25</v>
      </c>
      <c r="M36" s="9">
        <v>10</v>
      </c>
      <c r="N36" s="9">
        <v>9</v>
      </c>
      <c r="O36" s="9">
        <v>4</v>
      </c>
      <c r="P36" s="9">
        <v>7</v>
      </c>
      <c r="Q36" s="9">
        <v>7</v>
      </c>
      <c r="R36" s="9">
        <v>3</v>
      </c>
      <c r="S36" s="9">
        <f t="shared" si="0"/>
        <v>65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</row>
    <row r="37" spans="1:69" s="6" customFormat="1" ht="12.75" customHeight="1" x14ac:dyDescent="0.25">
      <c r="A37" s="12" t="s">
        <v>71</v>
      </c>
      <c r="B37" s="12" t="s">
        <v>93</v>
      </c>
      <c r="C37" s="12" t="s">
        <v>116</v>
      </c>
      <c r="D37" s="13">
        <v>1438601</v>
      </c>
      <c r="E37" s="13">
        <v>300000</v>
      </c>
      <c r="F37" s="19" t="s">
        <v>134</v>
      </c>
      <c r="G37" s="20" t="s">
        <v>119</v>
      </c>
      <c r="H37" s="19" t="s">
        <v>125</v>
      </c>
      <c r="I37" s="20" t="s">
        <v>118</v>
      </c>
      <c r="J37" s="19" t="s">
        <v>138</v>
      </c>
      <c r="K37" s="21" t="s">
        <v>119</v>
      </c>
      <c r="L37" s="9">
        <v>28</v>
      </c>
      <c r="M37" s="9">
        <v>10</v>
      </c>
      <c r="N37" s="9">
        <v>10</v>
      </c>
      <c r="O37" s="9">
        <v>3</v>
      </c>
      <c r="P37" s="9">
        <v>6</v>
      </c>
      <c r="Q37" s="9">
        <v>6</v>
      </c>
      <c r="R37" s="9">
        <v>2</v>
      </c>
      <c r="S37" s="9">
        <f t="shared" si="0"/>
        <v>65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</row>
    <row r="38" spans="1:69" s="6" customFormat="1" ht="12.75" customHeight="1" x14ac:dyDescent="0.25">
      <c r="A38" s="12" t="s">
        <v>72</v>
      </c>
      <c r="B38" s="12" t="s">
        <v>94</v>
      </c>
      <c r="C38" s="12" t="s">
        <v>117</v>
      </c>
      <c r="D38" s="13">
        <v>586414</v>
      </c>
      <c r="E38" s="13">
        <v>327773</v>
      </c>
      <c r="F38" s="19" t="s">
        <v>124</v>
      </c>
      <c r="G38" s="22" t="s">
        <v>118</v>
      </c>
      <c r="H38" s="19" t="s">
        <v>141</v>
      </c>
      <c r="I38" s="22" t="s">
        <v>141</v>
      </c>
      <c r="J38" s="19" t="s">
        <v>139</v>
      </c>
      <c r="K38" s="20" t="s">
        <v>118</v>
      </c>
      <c r="L38" s="9">
        <v>22</v>
      </c>
      <c r="M38" s="9">
        <v>12</v>
      </c>
      <c r="N38" s="9">
        <v>10</v>
      </c>
      <c r="O38" s="9">
        <v>3</v>
      </c>
      <c r="P38" s="9">
        <v>7</v>
      </c>
      <c r="Q38" s="9">
        <v>5</v>
      </c>
      <c r="R38" s="9">
        <v>2</v>
      </c>
      <c r="S38" s="9">
        <f t="shared" si="0"/>
        <v>61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</row>
    <row r="39" spans="1:69" s="6" customFormat="1" ht="12.75" customHeight="1" x14ac:dyDescent="0.2">
      <c r="A39" s="7"/>
      <c r="B39" s="11"/>
      <c r="C39" s="11"/>
      <c r="D39" s="13"/>
      <c r="E39" s="13"/>
      <c r="F39" s="13"/>
      <c r="G39" s="10"/>
      <c r="H39" s="10"/>
      <c r="I39" s="10"/>
      <c r="J39" s="10"/>
      <c r="K39" s="10"/>
      <c r="L39" s="9"/>
      <c r="M39" s="9"/>
      <c r="N39" s="9"/>
      <c r="O39" s="9"/>
      <c r="P39" s="9"/>
      <c r="Q39" s="9"/>
      <c r="R39" s="9"/>
      <c r="S39" s="9">
        <f t="shared" si="0"/>
        <v>0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</row>
    <row r="40" spans="1:69" ht="12" x14ac:dyDescent="0.3">
      <c r="D40" s="15">
        <f>SUM(D15:D39)</f>
        <v>104632620</v>
      </c>
      <c r="E40" s="15">
        <f>SUM(E15:E39)</f>
        <v>30427077</v>
      </c>
      <c r="F40" s="15"/>
    </row>
    <row r="41" spans="1:69" ht="12" x14ac:dyDescent="0.3">
      <c r="E41" s="15"/>
      <c r="F41" s="15"/>
      <c r="G41" s="15"/>
      <c r="H41" s="15"/>
    </row>
  </sheetData>
  <mergeCells count="18">
    <mergeCell ref="R12:R13"/>
    <mergeCell ref="S12:S13"/>
    <mergeCell ref="L12:L13"/>
    <mergeCell ref="M12:M13"/>
    <mergeCell ref="N12:N13"/>
    <mergeCell ref="O12:O13"/>
    <mergeCell ref="P12:P13"/>
    <mergeCell ref="Q12:Q13"/>
    <mergeCell ref="D8:K8"/>
    <mergeCell ref="D10:K10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4">
    <dataValidation type="decimal" operator="lessThanOrEqual" allowBlank="1" showInputMessage="1" showErrorMessage="1" error="max. 5" sqref="R15:R39 O15:O39" xr:uid="{78A4D467-D9BA-451F-B204-60A896A70BD7}">
      <formula1>5</formula1>
    </dataValidation>
    <dataValidation type="decimal" operator="lessThanOrEqual" allowBlank="1" showInputMessage="1" showErrorMessage="1" error="max. 10" sqref="P15:Q39" xr:uid="{91708AA6-7F92-4FFF-97F9-6D7D4E0AEB04}">
      <formula1>10</formula1>
    </dataValidation>
    <dataValidation type="decimal" operator="lessThanOrEqual" allowBlank="1" showInputMessage="1" showErrorMessage="1" error="max. 15" sqref="M15:N39" xr:uid="{B7F62B7A-4887-4667-B8D0-247BE8E37E42}">
      <formula1>15</formula1>
    </dataValidation>
    <dataValidation type="decimal" operator="lessThanOrEqual" allowBlank="1" showInputMessage="1" showErrorMessage="1" error="max. 40" sqref="L15:L39" xr:uid="{2798E4D5-993B-46F0-9438-0E47DD23A416}">
      <formula1>40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</vt:i4>
      </vt:variant>
    </vt:vector>
  </HeadingPairs>
  <TitlesOfParts>
    <vt:vector size="10" baseType="lpstr">
      <vt:lpstr>výroba dokument</vt:lpstr>
      <vt:lpstr>HB</vt:lpstr>
      <vt:lpstr>JarK</vt:lpstr>
      <vt:lpstr>JK</vt:lpstr>
      <vt:lpstr>LD</vt:lpstr>
      <vt:lpstr>MŠ</vt:lpstr>
      <vt:lpstr>RN</vt:lpstr>
      <vt:lpstr>VT</vt:lpstr>
      <vt:lpstr>ZK</vt:lpstr>
      <vt:lpstr>'výroba dokument'!Oblast_tisku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2018-07-27T10:10:29Z</dcterms:modified>
</cp:coreProperties>
</file>