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monika.bartosova\Documents\Rada\Jednání Rady\2018\12. jednání\"/>
    </mc:Choice>
  </mc:AlternateContent>
  <xr:revisionPtr revIDLastSave="0" documentId="13_ncr:1_{A8CC78BC-22A9-41D7-93D3-BC6F6FC7F4C1}" xr6:coauthVersionLast="37" xr6:coauthVersionMax="37" xr10:uidLastSave="{00000000-0000-0000-0000-000000000000}"/>
  <bookViews>
    <workbookView xWindow="0" yWindow="0" windowWidth="23040" windowHeight="10104" xr2:uid="{00000000-000D-0000-FFFF-FFFF00000000}"/>
  </bookViews>
  <sheets>
    <sheet name="minority" sheetId="2" r:id="rId1"/>
    <sheet name="HB" sheetId="3" r:id="rId2"/>
    <sheet name="JK" sheetId="4" r:id="rId3"/>
    <sheet name="LD" sheetId="5" r:id="rId4"/>
    <sheet name="MŠ" sheetId="6" r:id="rId5"/>
    <sheet name="PV" sheetId="7" r:id="rId6"/>
    <sheet name="ZK" sheetId="8" r:id="rId7"/>
  </sheets>
  <definedNames>
    <definedName name="_xlnm.Print_Area" localSheetId="0">minority!$A$1:$AC$47</definedName>
  </definedNames>
  <calcPr calcId="162913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8" l="1"/>
  <c r="D39" i="8"/>
  <c r="S38" i="8"/>
  <c r="S37" i="8"/>
  <c r="S36" i="8"/>
  <c r="S35" i="8"/>
  <c r="S34" i="8"/>
  <c r="S33" i="8"/>
  <c r="S32" i="8"/>
  <c r="S31" i="8"/>
  <c r="S30" i="8"/>
  <c r="S29" i="8"/>
  <c r="S28" i="8"/>
  <c r="S27" i="8"/>
  <c r="S26" i="8"/>
  <c r="S25" i="8"/>
  <c r="S24" i="8"/>
  <c r="S23" i="8"/>
  <c r="S22" i="8"/>
  <c r="S21" i="8"/>
  <c r="S20" i="8"/>
  <c r="S19" i="8"/>
  <c r="S18" i="8"/>
  <c r="S17" i="8"/>
  <c r="S16" i="8"/>
  <c r="S15" i="8"/>
  <c r="S14" i="8"/>
  <c r="E39" i="7"/>
  <c r="D39" i="7"/>
  <c r="S38" i="7"/>
  <c r="S37" i="7"/>
  <c r="S36" i="7"/>
  <c r="S35" i="7"/>
  <c r="S34" i="7"/>
  <c r="S33" i="7"/>
  <c r="S32" i="7"/>
  <c r="S31" i="7"/>
  <c r="S30" i="7"/>
  <c r="S29" i="7"/>
  <c r="S28" i="7"/>
  <c r="S27" i="7"/>
  <c r="S26" i="7"/>
  <c r="S25" i="7"/>
  <c r="S24" i="7"/>
  <c r="S23" i="7"/>
  <c r="S22" i="7"/>
  <c r="S21" i="7"/>
  <c r="S20" i="7"/>
  <c r="S19" i="7"/>
  <c r="S18" i="7"/>
  <c r="S17" i="7"/>
  <c r="S16" i="7"/>
  <c r="S15" i="7"/>
  <c r="S14" i="7"/>
  <c r="E39" i="6"/>
  <c r="D39" i="6"/>
  <c r="S38" i="6"/>
  <c r="S37" i="6"/>
  <c r="S36" i="6"/>
  <c r="S35" i="6"/>
  <c r="S34" i="6"/>
  <c r="S33" i="6"/>
  <c r="S32" i="6"/>
  <c r="S31" i="6"/>
  <c r="S30" i="6"/>
  <c r="S29" i="6"/>
  <c r="S28" i="6"/>
  <c r="S27" i="6"/>
  <c r="S26" i="6"/>
  <c r="S25" i="6"/>
  <c r="S24" i="6"/>
  <c r="S23" i="6"/>
  <c r="S22" i="6"/>
  <c r="S21" i="6"/>
  <c r="S20" i="6"/>
  <c r="S19" i="6"/>
  <c r="S18" i="6"/>
  <c r="S17" i="6"/>
  <c r="S16" i="6"/>
  <c r="S15" i="6"/>
  <c r="S14" i="6"/>
  <c r="E39" i="5"/>
  <c r="D39" i="5"/>
  <c r="S38" i="5"/>
  <c r="S37" i="5"/>
  <c r="S36" i="5"/>
  <c r="S35" i="5"/>
  <c r="S34" i="5"/>
  <c r="S3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S15" i="5"/>
  <c r="S14" i="5"/>
  <c r="E39" i="4"/>
  <c r="D39" i="4"/>
  <c r="S38" i="4"/>
  <c r="S37" i="4"/>
  <c r="S36" i="4"/>
  <c r="S35" i="4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E39" i="3" l="1"/>
  <c r="D39" i="3"/>
  <c r="S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E41" i="2" l="1"/>
  <c r="D41" i="2" l="1"/>
  <c r="T41" i="2"/>
  <c r="S23" i="2" l="1"/>
  <c r="S30" i="2"/>
  <c r="S21" i="2"/>
  <c r="S18" i="2"/>
  <c r="S27" i="2"/>
  <c r="S37" i="2"/>
  <c r="S22" i="2"/>
  <c r="S34" i="2"/>
  <c r="S39" i="2"/>
  <c r="S24" i="2"/>
  <c r="S38" i="2"/>
  <c r="S20" i="2"/>
  <c r="S29" i="2"/>
  <c r="S40" i="2"/>
  <c r="S35" i="2"/>
  <c r="S36" i="2"/>
  <c r="S19" i="2"/>
  <c r="S25" i="2"/>
  <c r="S17" i="2"/>
  <c r="S28" i="2"/>
  <c r="S32" i="2"/>
  <c r="S26" i="2"/>
  <c r="S33" i="2"/>
  <c r="S31" i="2"/>
  <c r="T42" i="2" l="1"/>
  <c r="S16" i="2" l="1"/>
</calcChain>
</file>

<file path=xl/sharedStrings.xml><?xml version="1.0" encoding="utf-8"?>
<sst xmlns="http://schemas.openxmlformats.org/spreadsheetml/2006/main" count="1950" uniqueCount="229">
  <si>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</si>
  <si>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</si>
  <si>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</si>
  <si>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</si>
  <si>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</si>
  <si>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</si>
  <si>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</si>
  <si>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</si>
  <si>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</si>
  <si>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</si>
  <si>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</si>
  <si>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</si>
  <si>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</si>
  <si>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</si>
  <si>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</si>
  <si>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Umělecká kvalita projektu</t>
  </si>
  <si>
    <t>Přínos a význam pro českou a evropskou kinematografii</t>
  </si>
  <si>
    <t>Rada - Komplexní dílo</t>
  </si>
  <si>
    <t xml:space="preserve">žadatel -Komplexní dílo </t>
  </si>
  <si>
    <t>název projektu</t>
  </si>
  <si>
    <t>zbývá</t>
  </si>
  <si>
    <t>0-15</t>
  </si>
  <si>
    <t>0-5</t>
  </si>
  <si>
    <t>0-10</t>
  </si>
  <si>
    <t xml:space="preserve">                                                                     </t>
  </si>
  <si>
    <t>Cíle podpory kinematografie:</t>
  </si>
  <si>
    <t>Specifikace dotačního okruhu</t>
  </si>
  <si>
    <t>jméno experta</t>
  </si>
  <si>
    <t>doporučení</t>
  </si>
  <si>
    <t>0-40</t>
  </si>
  <si>
    <t>Srozumitelnost a úplnost podané žádosti včetně příloh</t>
  </si>
  <si>
    <t>Ekonomické parametry projektu</t>
  </si>
  <si>
    <t>Realizační strategie</t>
  </si>
  <si>
    <t>expert: první losované pořadí</t>
  </si>
  <si>
    <t>expert: druhé losované pořadí</t>
  </si>
  <si>
    <t>expert: ekonomické losované pořadí</t>
  </si>
  <si>
    <r>
      <t>Dotační okruh:</t>
    </r>
    <r>
      <rPr>
        <sz val="11"/>
        <color theme="1"/>
        <rFont val="Calibri"/>
        <family val="2"/>
        <charset val="238"/>
        <scheme val="minor"/>
      </rPr>
      <t xml:space="preserve"> 2. výroba českého kinematografického díla</t>
    </r>
  </si>
  <si>
    <t>Minoritní koprodukce hraného, animovaného nebo dokumentárního filmu</t>
  </si>
  <si>
    <r>
      <t>Evidenční číslo výzvy:</t>
    </r>
    <r>
      <rPr>
        <sz val="11"/>
        <color theme="1"/>
        <rFont val="Calibri"/>
        <family val="2"/>
        <charset val="238"/>
        <scheme val="minor"/>
      </rPr>
      <t xml:space="preserve"> 2018-2-5-14</t>
    </r>
  </si>
  <si>
    <r>
      <t>Lhůta pro podávání žádostí:</t>
    </r>
    <r>
      <rPr>
        <sz val="11"/>
        <color theme="1"/>
        <rFont val="Calibri"/>
        <family val="2"/>
        <charset val="238"/>
        <scheme val="minor"/>
      </rPr>
      <t xml:space="preserve"> 1.6.2018 - 2.7.2018</t>
    </r>
  </si>
  <si>
    <r>
      <rPr>
        <b/>
        <sz val="11"/>
        <color theme="1"/>
        <rFont val="Calibri"/>
        <family val="2"/>
        <charset val="238"/>
        <scheme val="minor"/>
      </rPr>
      <t>Forma podpory:</t>
    </r>
    <r>
      <rPr>
        <sz val="11"/>
        <color theme="1"/>
        <rFont val="Calibri"/>
        <family val="2"/>
        <charset val="238"/>
        <scheme val="minor"/>
      </rPr>
      <t xml:space="preserve"> investiční dotace</t>
    </r>
  </si>
  <si>
    <t>1. rozvoj kvalitní, umělecky a společensky progresivní, žánrově diverzifikované české kinematografie</t>
  </si>
  <si>
    <t>2. posílení české kinematografie v mezinárodní konkurenci</t>
  </si>
  <si>
    <t>3. podpora mezinárodních koprodukcí</t>
  </si>
  <si>
    <t>Podpora pro celovečerní hrané, celovečerní i krátkometrážní animované nebo celovečerní i krátkometrážní dokumentární kinematografické dílo je určena projektům, na jejichž výrobě se výrobce nebo koproducent, který má místo podnikání, místo trvalého pobytu nebo sídlo na území České republiky, podílí v takovém rozsahu, že jeho finanční účast na celkových výrobních nákladech projektu je u dvoustranné koprodukce nižší než 40 %, u vícestranné koprodukce nižší než 30 %.</t>
  </si>
  <si>
    <t>Podpora pro krátkometrážní hrané kinematografické dílo je určena projektům, na jejichž výrobě se výrobce nebo koproducent, který má místo podnikání, místo trvalého pobytu nebo sídlo na území České republiky, podílí v takovém rozsahu, že jeho finanční účast na celkových výrobních nákladech projektu u dvoustranné koprodukce je 50 % nebo nižší, u vícestranné koprodukce není nejvyšší.</t>
  </si>
  <si>
    <r>
      <t xml:space="preserve">Finanční alokace: </t>
    </r>
    <r>
      <rPr>
        <sz val="9.5"/>
        <rFont val="Arial"/>
        <family val="2"/>
        <charset val="238"/>
      </rPr>
      <t>20 000 000 Kč</t>
    </r>
  </si>
  <si>
    <t>2596-2018</t>
  </si>
  <si>
    <t>2597-2018</t>
  </si>
  <si>
    <t>2599-2018</t>
  </si>
  <si>
    <t>2603-2018</t>
  </si>
  <si>
    <t>2605-2018</t>
  </si>
  <si>
    <t>2607-2018</t>
  </si>
  <si>
    <t>2610-2018</t>
  </si>
  <si>
    <t>2611-2018</t>
  </si>
  <si>
    <t>2612-2018</t>
  </si>
  <si>
    <t>2615-2018</t>
  </si>
  <si>
    <t>2616-2018</t>
  </si>
  <si>
    <t>2617-2018</t>
  </si>
  <si>
    <t>2618-2018</t>
  </si>
  <si>
    <t>2619-2018</t>
  </si>
  <si>
    <t>2620-2018</t>
  </si>
  <si>
    <t>2621-2018</t>
  </si>
  <si>
    <t>2622-2018</t>
  </si>
  <si>
    <t>2624-2018</t>
  </si>
  <si>
    <t>2626-2018</t>
  </si>
  <si>
    <t>2627-2018</t>
  </si>
  <si>
    <t>2628-2018</t>
  </si>
  <si>
    <t>2629-2018</t>
  </si>
  <si>
    <t>2632-2018</t>
  </si>
  <si>
    <t>2633-2018</t>
  </si>
  <si>
    <t>2639-2018</t>
  </si>
  <si>
    <t xml:space="preserve">IN Film Praha s.r.o.  </t>
  </si>
  <si>
    <t>Frame Films s.r.o.</t>
  </si>
  <si>
    <t xml:space="preserve">Xova Film s.r.o.         </t>
  </si>
  <si>
    <t>BFILM cz s.r.o.</t>
  </si>
  <si>
    <t>8Heads Productions s.r.o.</t>
  </si>
  <si>
    <t>CINEPOINT s.r.o.</t>
  </si>
  <si>
    <t>Negativ s.r.o.</t>
  </si>
  <si>
    <t>Analog Vision s.r.o.</t>
  </si>
  <si>
    <t>Bio Art Production, s.r.o.</t>
  </si>
  <si>
    <t>Punk Film, s.r.o.</t>
  </si>
  <si>
    <t>SIRENA FILM s.r.o.</t>
  </si>
  <si>
    <t>endorfilm s.r.o.</t>
  </si>
  <si>
    <t>Mimesis Film s.r.o.</t>
  </si>
  <si>
    <t>Pink Productions s.r.o.</t>
  </si>
  <si>
    <t>SILK FILMS s.r.o.</t>
  </si>
  <si>
    <t>Produkce Radim Procházka s.r.o.</t>
  </si>
  <si>
    <t>AXMAN PRODUCTION, spol. s.r.o.</t>
  </si>
  <si>
    <t>love.Frame s.r.o.</t>
  </si>
  <si>
    <t>Evolution Films, s.r.o.</t>
  </si>
  <si>
    <t>Artcam Films, s.r.o.</t>
  </si>
  <si>
    <t>Bionaut s.r.o.</t>
  </si>
  <si>
    <t>Background Films s.r.o.</t>
  </si>
  <si>
    <t>Filmová a televizní společnost Total HelpArt T.H.A. , s.r.o.</t>
  </si>
  <si>
    <t>Spisovatel  H.</t>
  </si>
  <si>
    <t>Soviet Man D.</t>
  </si>
  <si>
    <t>Hlídky  H.</t>
  </si>
  <si>
    <t>Kolotoč A.</t>
  </si>
  <si>
    <t>Černý mlýn H.</t>
  </si>
  <si>
    <t>Poloviční sestra H.</t>
  </si>
  <si>
    <t>Sokoli D:</t>
  </si>
  <si>
    <t>MOC H.</t>
  </si>
  <si>
    <t>Pod našimi okny D.</t>
  </si>
  <si>
    <t>Osamělí běžci D.</t>
  </si>
  <si>
    <t>A White, White Day H.</t>
  </si>
  <si>
    <t>Pátrání po Lauře Durand H.</t>
  </si>
  <si>
    <t>Za soumraku _ In the dust H.</t>
  </si>
  <si>
    <t>Amnestie H.</t>
  </si>
  <si>
    <t>Odpočívající samuraj H.</t>
  </si>
  <si>
    <t>The Lost dream team D.</t>
  </si>
  <si>
    <t>Léto s Bernardem H.</t>
  </si>
  <si>
    <t>Rok před válkou H.</t>
  </si>
  <si>
    <t>DEAR ONES H.</t>
  </si>
  <si>
    <t>Čaroděj Kajtek H.</t>
  </si>
  <si>
    <t>Zpráva_Písař H.</t>
  </si>
  <si>
    <t>Leden H.</t>
  </si>
  <si>
    <t>MONA   H.</t>
  </si>
  <si>
    <t>Simple Woman H.</t>
  </si>
  <si>
    <t>Ema a smrtihlav H.</t>
  </si>
  <si>
    <t xml:space="preserve">Uhrik Štefan </t>
  </si>
  <si>
    <t>ANO</t>
  </si>
  <si>
    <t xml:space="preserve">Voráč Jiří </t>
  </si>
  <si>
    <t>Foll Jan</t>
  </si>
  <si>
    <t>Gregor Lukas</t>
  </si>
  <si>
    <t>NE</t>
  </si>
  <si>
    <t xml:space="preserve">ANO </t>
  </si>
  <si>
    <t>Slavíková Helena</t>
  </si>
  <si>
    <t xml:space="preserve">Ryšavý Martin </t>
  </si>
  <si>
    <t>Bernard Jan</t>
  </si>
  <si>
    <t>Lukeš Jan</t>
  </si>
  <si>
    <t>Prokopová Alena</t>
  </si>
  <si>
    <t>Daňhel Jan</t>
  </si>
  <si>
    <t xml:space="preserve">Szczepanik Petr </t>
  </si>
  <si>
    <t>Cielová Hana</t>
  </si>
  <si>
    <t>Ryšavý Martin</t>
  </si>
  <si>
    <t xml:space="preserve">Lukeš Jan </t>
  </si>
  <si>
    <t>Schmarcz Vít</t>
  </si>
  <si>
    <t xml:space="preserve">Česálková Lucie </t>
  </si>
  <si>
    <t>Gregor Lukáš</t>
  </si>
  <si>
    <t xml:space="preserve">Foll Jan </t>
  </si>
  <si>
    <t xml:space="preserve">Gregor Lukáš </t>
  </si>
  <si>
    <t xml:space="preserve">Cielová Hana </t>
  </si>
  <si>
    <t xml:space="preserve">Kulhánková Hana </t>
  </si>
  <si>
    <t xml:space="preserve">Slavíková Helena </t>
  </si>
  <si>
    <t xml:space="preserve">Prokopová Alena </t>
  </si>
  <si>
    <t>Česálková Lucie</t>
  </si>
  <si>
    <t xml:space="preserve">Schmarc Vít </t>
  </si>
  <si>
    <t xml:space="preserve">Daňhel Jan </t>
  </si>
  <si>
    <t xml:space="preserve">Borovan Pavel </t>
  </si>
  <si>
    <t>Schwarcz Viktor</t>
  </si>
  <si>
    <t>Vála Luboš</t>
  </si>
  <si>
    <t>Bosáková Žofie</t>
  </si>
  <si>
    <t xml:space="preserve">Krejčí Tereza </t>
  </si>
  <si>
    <t>Poláková Jarmila</t>
  </si>
  <si>
    <t>Slavíková Nataša</t>
  </si>
  <si>
    <t xml:space="preserve">Konečný Lubomír </t>
  </si>
  <si>
    <t>Mathe Ivo</t>
  </si>
  <si>
    <t xml:space="preserve">Tuček Daniel </t>
  </si>
  <si>
    <t xml:space="preserve">Poláková Jarmila </t>
  </si>
  <si>
    <t>Konečný Lubomír</t>
  </si>
  <si>
    <t xml:space="preserve">Rozvaldová Jana </t>
  </si>
  <si>
    <t>ano</t>
  </si>
  <si>
    <t>ne</t>
  </si>
  <si>
    <t>71%</t>
  </si>
  <si>
    <t>73%</t>
  </si>
  <si>
    <t>48%</t>
  </si>
  <si>
    <t>63%</t>
  </si>
  <si>
    <t>65%</t>
  </si>
  <si>
    <t>68%</t>
  </si>
  <si>
    <t>74%</t>
  </si>
  <si>
    <t>60%</t>
  </si>
  <si>
    <t>41%</t>
  </si>
  <si>
    <t>64,8%</t>
  </si>
  <si>
    <t>56%</t>
  </si>
  <si>
    <t>39%</t>
  </si>
  <si>
    <t>67%</t>
  </si>
  <si>
    <t>75%</t>
  </si>
  <si>
    <t>30.1.2020</t>
  </si>
  <si>
    <t>30.10.2019</t>
  </si>
  <si>
    <t>1.5.2019</t>
  </si>
  <si>
    <t>30.9.2019</t>
  </si>
  <si>
    <t>30.5.2020</t>
  </si>
  <si>
    <t>30.8.2019</t>
  </si>
  <si>
    <t>1.3.2019</t>
  </si>
  <si>
    <t>30.6.2019</t>
  </si>
  <si>
    <t>29.2.2020</t>
  </si>
  <si>
    <t>31.12.2019</t>
  </si>
  <si>
    <t>31.8.2019</t>
  </si>
  <si>
    <t>30.6.2021</t>
  </si>
  <si>
    <t>31.1.2020</t>
  </si>
  <si>
    <t>31.3.2020</t>
  </si>
  <si>
    <t>15.12.2019</t>
  </si>
  <si>
    <t>20.10.2019</t>
  </si>
  <si>
    <t>15.5.2019</t>
  </si>
  <si>
    <t>1.8.2020</t>
  </si>
  <si>
    <t>2700000/2 400 000</t>
  </si>
  <si>
    <t>Projekty v této výzvě budou na základě usnesení Rady č. 202/2018 hrazeny ze státní dotace 2018.</t>
  </si>
  <si>
    <t>Spisovatel</t>
  </si>
  <si>
    <t>Čaroděj Kajtek</t>
  </si>
  <si>
    <t>Černý mlýn</t>
  </si>
  <si>
    <t>Rok před válkou</t>
  </si>
  <si>
    <t>Za soumraku _ In the dust</t>
  </si>
  <si>
    <t>Kolotoč</t>
  </si>
  <si>
    <t>MOC</t>
  </si>
  <si>
    <t>Soviet Man</t>
  </si>
  <si>
    <t>A White, White Day</t>
  </si>
  <si>
    <t>DEAR ONES</t>
  </si>
  <si>
    <t>MONA</t>
  </si>
  <si>
    <t>Poloviční sestra</t>
  </si>
  <si>
    <t>Zpráva_Písař</t>
  </si>
  <si>
    <t>Amnestie</t>
  </si>
  <si>
    <t>Hlídky</t>
  </si>
  <si>
    <t>Ema a smrtihlav</t>
  </si>
  <si>
    <t>Leden</t>
  </si>
  <si>
    <t>Simple Woman</t>
  </si>
  <si>
    <t>Pod našimi okny</t>
  </si>
  <si>
    <t>The Lost dream team</t>
  </si>
  <si>
    <t>Léto s Bernardem</t>
  </si>
  <si>
    <t>Sokoli</t>
  </si>
  <si>
    <t>Pátrání po Lauře Durand</t>
  </si>
  <si>
    <t>Osamělí běžci</t>
  </si>
  <si>
    <t>Odpočívající samuraj</t>
  </si>
  <si>
    <t>investiční dotace</t>
  </si>
  <si>
    <t>70%</t>
  </si>
  <si>
    <t>85%</t>
  </si>
  <si>
    <t>31.10.2019</t>
  </si>
  <si>
    <t>31.5.2020</t>
  </si>
  <si>
    <r>
      <rPr>
        <b/>
        <sz val="9.5"/>
        <rFont val="Arial"/>
        <family val="2"/>
        <charset val="238"/>
      </rPr>
      <t>Lhůta pro dokončení projektu</t>
    </r>
    <r>
      <rPr>
        <sz val="9.5"/>
        <rFont val="Arial"/>
        <family val="2"/>
        <charset val="238"/>
      </rPr>
      <t>: dle žádosti, nejpozději však do 30. 6.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</si>
</sst>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č_-;\-* #,##0.00\ _K_č_-;_-* &quot;-&quot;??\ _K_č_-;_-@_-"/>
    <numFmt numFmtId="164" formatCode="_-* #,##0\ _K_č_-;\-* #,##0\ _K_č_-;_-* &quot;-&quot;??\ _K_č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47">
    <xf numFmtId="0" fontId="0" fillId="0" borderId="0" xfId="0"/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2" fontId="3" fillId="2" borderId="0" xfId="0" applyNumberFormat="1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2" fontId="3" fillId="2" borderId="1" xfId="0" applyNumberFormat="1" applyFont="1" applyFill="1" applyBorder="1" applyAlignment="1" applyProtection="1">
      <alignment horizontal="left" vertical="top"/>
    </xf>
    <xf numFmtId="2" fontId="3" fillId="2" borderId="1" xfId="0" applyNumberFormat="1" applyFont="1" applyFill="1" applyBorder="1" applyAlignment="1">
      <alignment horizontal="left" vertical="top"/>
    </xf>
    <xf numFmtId="3" fontId="3" fillId="2" borderId="0" xfId="0" applyNumberFormat="1" applyFont="1" applyFill="1" applyBorder="1" applyAlignment="1">
      <alignment horizontal="left" vertical="top"/>
    </xf>
    <xf numFmtId="0" fontId="0" fillId="2" borderId="0" xfId="0" applyFont="1" applyFill="1" applyBorder="1" applyAlignment="1">
      <alignment horizontal="left" vertical="top"/>
    </xf>
    <xf numFmtId="49" fontId="3" fillId="0" borderId="1" xfId="0" applyNumberFormat="1" applyFont="1" applyFill="1" applyBorder="1"/>
    <xf numFmtId="3" fontId="3" fillId="0" borderId="1" xfId="0" applyNumberFormat="1" applyFont="1" applyFill="1" applyBorder="1"/>
    <xf numFmtId="49" fontId="3" fillId="0" borderId="1" xfId="0" applyNumberFormat="1" applyFont="1" applyBorder="1"/>
    <xf numFmtId="3" fontId="3" fillId="0" borderId="1" xfId="0" applyNumberFormat="1" applyFont="1" applyBorder="1"/>
    <xf numFmtId="0" fontId="3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horizontal="right"/>
    </xf>
    <xf numFmtId="14" fontId="3" fillId="0" borderId="1" xfId="0" applyNumberFormat="1" applyFont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3" fontId="3" fillId="0" borderId="1" xfId="0" applyNumberFormat="1" applyFont="1" applyFill="1" applyBorder="1" applyAlignment="1">
      <alignment horizontal="right"/>
    </xf>
    <xf numFmtId="14" fontId="3" fillId="0" borderId="1" xfId="0" applyNumberFormat="1" applyFont="1" applyFill="1" applyBorder="1" applyAlignment="1">
      <alignment horizontal="left"/>
    </xf>
    <xf numFmtId="0" fontId="3" fillId="0" borderId="1" xfId="0" applyFont="1" applyFill="1" applyBorder="1"/>
    <xf numFmtId="14" fontId="3" fillId="0" borderId="1" xfId="0" applyNumberFormat="1" applyFont="1" applyFill="1" applyBorder="1"/>
    <xf numFmtId="0" fontId="3" fillId="0" borderId="1" xfId="0" applyFont="1" applyBorder="1"/>
    <xf numFmtId="0" fontId="3" fillId="0" borderId="1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2" fontId="4" fillId="2" borderId="1" xfId="0" applyNumberFormat="1" applyFont="1" applyFill="1" applyBorder="1" applyAlignment="1">
      <alignment horizontal="left" vertical="top" wrapText="1"/>
    </xf>
    <xf numFmtId="49" fontId="3" fillId="2" borderId="1" xfId="0" applyNumberFormat="1" applyFont="1" applyFill="1" applyBorder="1"/>
    <xf numFmtId="3" fontId="3" fillId="2" borderId="1" xfId="0" applyNumberFormat="1" applyFont="1" applyFill="1" applyBorder="1"/>
    <xf numFmtId="0" fontId="3" fillId="2" borderId="1" xfId="0" applyFont="1" applyFill="1" applyBorder="1" applyAlignment="1">
      <alignment horizontal="left"/>
    </xf>
    <xf numFmtId="3" fontId="3" fillId="2" borderId="1" xfId="0" applyNumberFormat="1" applyFont="1" applyFill="1" applyBorder="1" applyAlignment="1">
      <alignment horizontal="right"/>
    </xf>
    <xf numFmtId="14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left" wrapText="1"/>
    </xf>
    <xf numFmtId="14" fontId="3" fillId="2" borderId="1" xfId="0" applyNumberFormat="1" applyFont="1" applyFill="1" applyBorder="1"/>
    <xf numFmtId="164" fontId="3" fillId="2" borderId="1" xfId="1" applyNumberFormat="1" applyFont="1" applyFill="1" applyBorder="1" applyAlignment="1">
      <alignment horizontal="left" vertical="top"/>
    </xf>
    <xf numFmtId="164" fontId="3" fillId="2" borderId="1" xfId="1" applyNumberFormat="1" applyFont="1" applyFill="1" applyBorder="1" applyAlignment="1" applyProtection="1">
      <alignment horizontal="left" vertical="top"/>
      <protection locked="0"/>
    </xf>
    <xf numFmtId="164" fontId="3" fillId="2" borderId="0" xfId="1" applyNumberFormat="1" applyFont="1" applyFill="1" applyBorder="1" applyAlignment="1">
      <alignment horizontal="left" vertical="top"/>
    </xf>
    <xf numFmtId="49" fontId="3" fillId="2" borderId="1" xfId="0" applyNumberFormat="1" applyFont="1" applyFill="1" applyBorder="1" applyAlignment="1">
      <alignment horizontal="center" vertical="top"/>
    </xf>
    <xf numFmtId="49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9" fontId="3" fillId="2" borderId="1" xfId="0" applyNumberFormat="1" applyFont="1" applyFill="1" applyBorder="1" applyAlignment="1">
      <alignment horizontal="center"/>
    </xf>
    <xf numFmtId="9" fontId="3" fillId="2" borderId="0" xfId="2" applyFont="1" applyFill="1" applyBorder="1" applyAlignment="1">
      <alignment horizontal="left" vertical="top"/>
    </xf>
    <xf numFmtId="14" fontId="4" fillId="2" borderId="1" xfId="0" applyNumberFormat="1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2" fontId="4" fillId="2" borderId="1" xfId="0" applyNumberFormat="1" applyFont="1" applyFill="1" applyBorder="1" applyAlignment="1">
      <alignment horizontal="left" vertical="top" wrapText="1"/>
    </xf>
  </cellXfs>
  <cellStyles count="3">
    <cellStyle name="Čárka" xfId="1" builtinId="3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Q42"/>
  <sheetViews>
    <sheetView tabSelected="1" zoomScale="60" zoomScaleNormal="6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15.6640625" style="2" customWidth="1"/>
    <col min="11" max="11" width="5.6640625" style="2" customWidth="1"/>
    <col min="12" max="19" width="10.6640625" style="2" customWidth="1"/>
    <col min="20" max="20" width="17.21875" style="2" customWidth="1"/>
    <col min="21" max="21" width="21.6640625" style="2" customWidth="1"/>
    <col min="22" max="22" width="10.33203125" style="2" customWidth="1"/>
    <col min="23" max="26" width="9.33203125" style="2" customWidth="1"/>
    <col min="27" max="27" width="10.33203125" style="2" customWidth="1"/>
    <col min="28" max="29" width="15.6640625" style="2" customWidth="1"/>
    <col min="30" max="16384" width="9.109375" style="2"/>
  </cols>
  <sheetData>
    <row r="1" spans="1:95" ht="38.25" customHeight="1" x14ac:dyDescent="0.3">
      <c r="A1" s="1" t="s">
        <v>37</v>
      </c>
    </row>
    <row r="2" spans="1:95" ht="14.4" x14ac:dyDescent="0.3">
      <c r="A2" s="4" t="s">
        <v>38</v>
      </c>
      <c r="D2" s="4" t="s">
        <v>25</v>
      </c>
    </row>
    <row r="3" spans="1:95" ht="14.4" x14ac:dyDescent="0.3">
      <c r="A3" s="4" t="s">
        <v>36</v>
      </c>
      <c r="D3" s="2" t="s">
        <v>41</v>
      </c>
    </row>
    <row r="4" spans="1:95" ht="14.4" x14ac:dyDescent="0.3">
      <c r="A4" s="4" t="s">
        <v>39</v>
      </c>
      <c r="D4" s="2" t="s">
        <v>42</v>
      </c>
    </row>
    <row r="5" spans="1:95" ht="12.6" x14ac:dyDescent="0.3">
      <c r="A5" s="4" t="s">
        <v>46</v>
      </c>
      <c r="D5" s="2" t="s">
        <v>43</v>
      </c>
    </row>
    <row r="6" spans="1:95" ht="12.6" x14ac:dyDescent="0.3">
      <c r="A6" s="2" t="s">
        <v>228</v>
      </c>
    </row>
    <row r="7" spans="1:95" ht="12.6" x14ac:dyDescent="0.3">
      <c r="A7" s="4" t="s">
        <v>24</v>
      </c>
      <c r="D7" s="4" t="s">
        <v>26</v>
      </c>
    </row>
    <row r="8" spans="1:95" ht="50.4" customHeight="1" x14ac:dyDescent="0.3">
      <c r="A8" s="9" t="s">
        <v>40</v>
      </c>
      <c r="D8" s="44" t="s">
        <v>44</v>
      </c>
      <c r="E8" s="44"/>
      <c r="F8" s="44"/>
      <c r="G8" s="44"/>
      <c r="H8" s="44"/>
      <c r="I8" s="44"/>
      <c r="J8" s="44"/>
      <c r="K8" s="44"/>
    </row>
    <row r="9" spans="1:95" ht="53.4" customHeight="1" x14ac:dyDescent="0.3">
      <c r="A9" s="4"/>
      <c r="D9" s="44" t="s">
        <v>45</v>
      </c>
      <c r="E9" s="44"/>
      <c r="F9" s="44"/>
      <c r="G9" s="44"/>
      <c r="H9" s="44"/>
      <c r="I9" s="44"/>
      <c r="J9" s="44"/>
      <c r="K9" s="44"/>
    </row>
    <row r="10" spans="1:95" ht="12.6" customHeight="1" x14ac:dyDescent="0.3">
      <c r="A10" s="4"/>
      <c r="D10" s="24"/>
      <c r="E10" s="24"/>
      <c r="F10" s="24"/>
      <c r="G10" s="24"/>
      <c r="H10" s="24"/>
      <c r="I10" s="24"/>
      <c r="J10" s="24"/>
      <c r="K10" s="24"/>
    </row>
    <row r="11" spans="1:95" ht="12.6" customHeight="1" x14ac:dyDescent="0.3">
      <c r="A11" s="4"/>
      <c r="D11" s="44" t="s">
        <v>197</v>
      </c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</row>
    <row r="12" spans="1:95" ht="12.6" customHeight="1" x14ac:dyDescent="0.3">
      <c r="A12" s="4"/>
    </row>
    <row r="13" spans="1:95" ht="26.4" customHeight="1" x14ac:dyDescent="0.3">
      <c r="A13" s="45" t="s">
        <v>0</v>
      </c>
      <c r="B13" s="45" t="s">
        <v>1</v>
      </c>
      <c r="C13" s="45" t="s">
        <v>19</v>
      </c>
      <c r="D13" s="45" t="s">
        <v>13</v>
      </c>
      <c r="E13" s="46" t="s">
        <v>2</v>
      </c>
      <c r="F13" s="45" t="s">
        <v>33</v>
      </c>
      <c r="G13" s="45"/>
      <c r="H13" s="45" t="s">
        <v>34</v>
      </c>
      <c r="I13" s="45"/>
      <c r="J13" s="45" t="s">
        <v>35</v>
      </c>
      <c r="K13" s="45"/>
      <c r="L13" s="45" t="s">
        <v>15</v>
      </c>
      <c r="M13" s="45" t="s">
        <v>14</v>
      </c>
      <c r="N13" s="45" t="s">
        <v>16</v>
      </c>
      <c r="O13" s="45" t="s">
        <v>30</v>
      </c>
      <c r="P13" s="45" t="s">
        <v>31</v>
      </c>
      <c r="Q13" s="45" t="s">
        <v>32</v>
      </c>
      <c r="R13" s="45" t="s">
        <v>3</v>
      </c>
      <c r="S13" s="45" t="s">
        <v>4</v>
      </c>
      <c r="T13" s="45" t="s">
        <v>5</v>
      </c>
      <c r="U13" s="45" t="s">
        <v>6</v>
      </c>
      <c r="V13" s="45" t="s">
        <v>7</v>
      </c>
      <c r="W13" s="45" t="s">
        <v>8</v>
      </c>
      <c r="X13" s="45" t="s">
        <v>18</v>
      </c>
      <c r="Y13" s="45" t="s">
        <v>17</v>
      </c>
      <c r="Z13" s="45" t="s">
        <v>9</v>
      </c>
      <c r="AA13" s="45" t="s">
        <v>10</v>
      </c>
      <c r="AB13" s="45" t="s">
        <v>11</v>
      </c>
      <c r="AC13" s="45" t="s">
        <v>12</v>
      </c>
    </row>
    <row r="14" spans="1:95" ht="83.4" customHeight="1" x14ac:dyDescent="0.3">
      <c r="A14" s="45"/>
      <c r="B14" s="45"/>
      <c r="C14" s="45"/>
      <c r="D14" s="45"/>
      <c r="E14" s="46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</row>
    <row r="15" spans="1:95" ht="28.95" customHeight="1" x14ac:dyDescent="0.3">
      <c r="A15" s="45"/>
      <c r="B15" s="45"/>
      <c r="C15" s="45"/>
      <c r="D15" s="45"/>
      <c r="E15" s="46"/>
      <c r="F15" s="26" t="s">
        <v>27</v>
      </c>
      <c r="G15" s="25" t="s">
        <v>28</v>
      </c>
      <c r="H15" s="25" t="s">
        <v>27</v>
      </c>
      <c r="I15" s="25" t="s">
        <v>28</v>
      </c>
      <c r="J15" s="25" t="s">
        <v>27</v>
      </c>
      <c r="K15" s="25" t="s">
        <v>28</v>
      </c>
      <c r="L15" s="25" t="s">
        <v>29</v>
      </c>
      <c r="M15" s="25" t="s">
        <v>21</v>
      </c>
      <c r="N15" s="25" t="s">
        <v>21</v>
      </c>
      <c r="O15" s="25" t="s">
        <v>22</v>
      </c>
      <c r="P15" s="25" t="s">
        <v>23</v>
      </c>
      <c r="Q15" s="25" t="s">
        <v>23</v>
      </c>
      <c r="R15" s="25" t="s">
        <v>22</v>
      </c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43"/>
    </row>
    <row r="16" spans="1:95" s="5" customFormat="1" ht="12.75" customHeight="1" x14ac:dyDescent="0.2">
      <c r="A16" s="27" t="s">
        <v>47</v>
      </c>
      <c r="B16" s="27" t="s">
        <v>72</v>
      </c>
      <c r="C16" s="27" t="s">
        <v>198</v>
      </c>
      <c r="D16" s="28">
        <v>37719000</v>
      </c>
      <c r="E16" s="28">
        <v>6000000</v>
      </c>
      <c r="F16" s="27" t="s">
        <v>120</v>
      </c>
      <c r="G16" s="27" t="s">
        <v>121</v>
      </c>
      <c r="H16" s="27" t="s">
        <v>123</v>
      </c>
      <c r="I16" s="27" t="s">
        <v>121</v>
      </c>
      <c r="J16" s="27" t="s">
        <v>149</v>
      </c>
      <c r="K16" s="27" t="s">
        <v>121</v>
      </c>
      <c r="L16" s="6">
        <v>35</v>
      </c>
      <c r="M16" s="6">
        <v>14.166700000000001</v>
      </c>
      <c r="N16" s="6">
        <v>12.666700000000001</v>
      </c>
      <c r="O16" s="6">
        <v>4.8333000000000004</v>
      </c>
      <c r="P16" s="6">
        <v>8.5</v>
      </c>
      <c r="Q16" s="6">
        <v>8.8332999999999995</v>
      </c>
      <c r="R16" s="6">
        <v>5</v>
      </c>
      <c r="S16" s="7">
        <f t="shared" ref="S16:S40" si="0">SUM(L16:R16)</f>
        <v>88.999999999999986</v>
      </c>
      <c r="T16" s="35">
        <v>4500000</v>
      </c>
      <c r="U16" s="38" t="s">
        <v>223</v>
      </c>
      <c r="V16" s="39" t="s">
        <v>162</v>
      </c>
      <c r="W16" s="38" t="s">
        <v>162</v>
      </c>
      <c r="X16" s="39" t="s">
        <v>163</v>
      </c>
      <c r="Y16" s="39" t="s">
        <v>163</v>
      </c>
      <c r="Z16" s="39" t="s">
        <v>164</v>
      </c>
      <c r="AA16" s="38" t="s">
        <v>225</v>
      </c>
      <c r="AB16" s="39" t="s">
        <v>178</v>
      </c>
      <c r="AC16" s="38" t="s">
        <v>190</v>
      </c>
      <c r="AD16" s="4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</row>
    <row r="17" spans="1:95" s="5" customFormat="1" ht="12.75" customHeight="1" x14ac:dyDescent="0.2">
      <c r="A17" s="27" t="s">
        <v>66</v>
      </c>
      <c r="B17" s="27" t="s">
        <v>89</v>
      </c>
      <c r="C17" s="27" t="s">
        <v>199</v>
      </c>
      <c r="D17" s="28">
        <v>70544479</v>
      </c>
      <c r="E17" s="28">
        <v>3500000</v>
      </c>
      <c r="F17" s="27" t="s">
        <v>136</v>
      </c>
      <c r="G17" s="27" t="s">
        <v>121</v>
      </c>
      <c r="H17" s="27" t="s">
        <v>134</v>
      </c>
      <c r="I17" s="27" t="s">
        <v>121</v>
      </c>
      <c r="J17" s="27" t="s">
        <v>161</v>
      </c>
      <c r="K17" s="27" t="s">
        <v>121</v>
      </c>
      <c r="L17" s="6">
        <v>35</v>
      </c>
      <c r="M17" s="6">
        <v>11.5</v>
      </c>
      <c r="N17" s="6">
        <v>13.166700000000001</v>
      </c>
      <c r="O17" s="6">
        <v>5</v>
      </c>
      <c r="P17" s="6">
        <v>9.1667000000000005</v>
      </c>
      <c r="Q17" s="6">
        <v>9.3332999999999995</v>
      </c>
      <c r="R17" s="6">
        <v>4.3333000000000004</v>
      </c>
      <c r="S17" s="7">
        <f t="shared" si="0"/>
        <v>87.499999999999986</v>
      </c>
      <c r="T17" s="36">
        <v>3500000</v>
      </c>
      <c r="U17" s="38" t="s">
        <v>223</v>
      </c>
      <c r="V17" s="39" t="s">
        <v>162</v>
      </c>
      <c r="W17" s="38" t="s">
        <v>162</v>
      </c>
      <c r="X17" s="39" t="s">
        <v>163</v>
      </c>
      <c r="Y17" s="39" t="s">
        <v>163</v>
      </c>
      <c r="Z17" s="39" t="s">
        <v>175</v>
      </c>
      <c r="AA17" s="38" t="s">
        <v>168</v>
      </c>
      <c r="AB17" s="39" t="s">
        <v>193</v>
      </c>
      <c r="AC17" s="38" t="s">
        <v>226</v>
      </c>
      <c r="AD17" s="4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</row>
    <row r="18" spans="1:95" s="5" customFormat="1" ht="12.75" customHeight="1" x14ac:dyDescent="0.2">
      <c r="A18" s="27" t="s">
        <v>51</v>
      </c>
      <c r="B18" s="27" t="s">
        <v>76</v>
      </c>
      <c r="C18" s="27" t="s">
        <v>200</v>
      </c>
      <c r="D18" s="28">
        <v>34150490</v>
      </c>
      <c r="E18" s="28">
        <v>3100000</v>
      </c>
      <c r="F18" s="27" t="s">
        <v>124</v>
      </c>
      <c r="G18" s="27" t="s">
        <v>126</v>
      </c>
      <c r="H18" s="27" t="s">
        <v>122</v>
      </c>
      <c r="I18" s="27" t="s">
        <v>121</v>
      </c>
      <c r="J18" s="27" t="s">
        <v>149</v>
      </c>
      <c r="K18" s="27" t="s">
        <v>121</v>
      </c>
      <c r="L18" s="6">
        <v>33</v>
      </c>
      <c r="M18" s="6">
        <v>12.5</v>
      </c>
      <c r="N18" s="6">
        <v>12</v>
      </c>
      <c r="O18" s="6">
        <v>5</v>
      </c>
      <c r="P18" s="6">
        <v>9.1667000000000005</v>
      </c>
      <c r="Q18" s="6">
        <v>9.5</v>
      </c>
      <c r="R18" s="6">
        <v>5</v>
      </c>
      <c r="S18" s="7">
        <f t="shared" si="0"/>
        <v>86.166700000000006</v>
      </c>
      <c r="T18" s="35">
        <v>3100000</v>
      </c>
      <c r="U18" s="38" t="s">
        <v>223</v>
      </c>
      <c r="V18" s="39" t="s">
        <v>162</v>
      </c>
      <c r="W18" s="38" t="s">
        <v>162</v>
      </c>
      <c r="X18" s="39" t="s">
        <v>163</v>
      </c>
      <c r="Y18" s="39" t="s">
        <v>163</v>
      </c>
      <c r="Z18" s="39" t="s">
        <v>167</v>
      </c>
      <c r="AA18" s="38" t="s">
        <v>177</v>
      </c>
      <c r="AB18" s="39" t="s">
        <v>182</v>
      </c>
      <c r="AC18" s="38" t="s">
        <v>227</v>
      </c>
      <c r="AD18" s="4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</row>
    <row r="19" spans="1:95" s="5" customFormat="1" ht="12.75" customHeight="1" x14ac:dyDescent="0.2">
      <c r="A19" s="27" t="s">
        <v>64</v>
      </c>
      <c r="B19" s="27" t="s">
        <v>87</v>
      </c>
      <c r="C19" s="27" t="s">
        <v>201</v>
      </c>
      <c r="D19" s="28">
        <v>28650000</v>
      </c>
      <c r="E19" s="28">
        <v>2875000</v>
      </c>
      <c r="F19" s="27" t="s">
        <v>137</v>
      </c>
      <c r="G19" s="27" t="s">
        <v>121</v>
      </c>
      <c r="H19" s="27" t="s">
        <v>123</v>
      </c>
      <c r="I19" s="27" t="s">
        <v>121</v>
      </c>
      <c r="J19" s="27" t="s">
        <v>149</v>
      </c>
      <c r="K19" s="27" t="s">
        <v>121</v>
      </c>
      <c r="L19" s="6">
        <v>34.166699999999999</v>
      </c>
      <c r="M19" s="6">
        <v>11.833299999999999</v>
      </c>
      <c r="N19" s="6">
        <v>12.666700000000001</v>
      </c>
      <c r="O19" s="6">
        <v>5</v>
      </c>
      <c r="P19" s="6">
        <v>8.6667000000000005</v>
      </c>
      <c r="Q19" s="6">
        <v>8.8332999999999995</v>
      </c>
      <c r="R19" s="6">
        <v>4</v>
      </c>
      <c r="S19" s="7">
        <f t="shared" si="0"/>
        <v>85.166699999999992</v>
      </c>
      <c r="T19" s="35">
        <v>2875000</v>
      </c>
      <c r="U19" s="38" t="s">
        <v>223</v>
      </c>
      <c r="V19" s="39" t="s">
        <v>162</v>
      </c>
      <c r="W19" s="38" t="s">
        <v>162</v>
      </c>
      <c r="X19" s="39" t="s">
        <v>163</v>
      </c>
      <c r="Y19" s="39" t="s">
        <v>163</v>
      </c>
      <c r="Z19" s="39" t="s">
        <v>174</v>
      </c>
      <c r="AA19" s="38" t="s">
        <v>224</v>
      </c>
      <c r="AB19" s="39" t="s">
        <v>187</v>
      </c>
      <c r="AC19" s="38" t="s">
        <v>187</v>
      </c>
      <c r="AD19" s="4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</row>
    <row r="20" spans="1:95" s="5" customFormat="1" ht="12.75" customHeight="1" x14ac:dyDescent="0.2">
      <c r="A20" s="29" t="s">
        <v>59</v>
      </c>
      <c r="B20" s="29" t="s">
        <v>82</v>
      </c>
      <c r="C20" s="29" t="s">
        <v>202</v>
      </c>
      <c r="D20" s="30">
        <v>53161743</v>
      </c>
      <c r="E20" s="30">
        <v>3000000</v>
      </c>
      <c r="F20" s="29" t="s">
        <v>133</v>
      </c>
      <c r="G20" s="29" t="s">
        <v>121</v>
      </c>
      <c r="H20" s="31"/>
      <c r="I20" s="31"/>
      <c r="J20" s="29" t="s">
        <v>151</v>
      </c>
      <c r="K20" s="29" t="s">
        <v>125</v>
      </c>
      <c r="L20" s="6">
        <v>32.166699999999999</v>
      </c>
      <c r="M20" s="6">
        <v>13.166700000000001</v>
      </c>
      <c r="N20" s="6">
        <v>12.166700000000001</v>
      </c>
      <c r="O20" s="6">
        <v>5</v>
      </c>
      <c r="P20" s="6">
        <v>8.3332999999999995</v>
      </c>
      <c r="Q20" s="6">
        <v>8.6667000000000005</v>
      </c>
      <c r="R20" s="6">
        <v>4.8333000000000004</v>
      </c>
      <c r="S20" s="7">
        <f t="shared" si="0"/>
        <v>84.333399999999997</v>
      </c>
      <c r="T20" s="35">
        <v>3000000</v>
      </c>
      <c r="U20" s="38" t="s">
        <v>223</v>
      </c>
      <c r="V20" s="40" t="s">
        <v>162</v>
      </c>
      <c r="W20" s="38" t="s">
        <v>162</v>
      </c>
      <c r="X20" s="40" t="s">
        <v>163</v>
      </c>
      <c r="Y20" s="40" t="s">
        <v>163</v>
      </c>
      <c r="Z20" s="41">
        <v>0.61</v>
      </c>
      <c r="AA20" s="38" t="s">
        <v>177</v>
      </c>
      <c r="AB20" s="39" t="s">
        <v>189</v>
      </c>
      <c r="AC20" s="39" t="s">
        <v>189</v>
      </c>
      <c r="AD20" s="4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</row>
    <row r="21" spans="1:95" s="5" customFormat="1" x14ac:dyDescent="0.2">
      <c r="A21" s="29" t="s">
        <v>50</v>
      </c>
      <c r="B21" s="29" t="s">
        <v>75</v>
      </c>
      <c r="C21" s="29" t="s">
        <v>203</v>
      </c>
      <c r="D21" s="30">
        <v>3580000</v>
      </c>
      <c r="E21" s="30">
        <v>850000</v>
      </c>
      <c r="F21" s="29" t="s">
        <v>124</v>
      </c>
      <c r="G21" s="29" t="s">
        <v>125</v>
      </c>
      <c r="H21" s="31"/>
      <c r="I21" s="31"/>
      <c r="J21" s="29" t="s">
        <v>152</v>
      </c>
      <c r="K21" s="29" t="s">
        <v>121</v>
      </c>
      <c r="L21" s="6">
        <v>33.333300000000001</v>
      </c>
      <c r="M21" s="6">
        <v>10.666700000000001</v>
      </c>
      <c r="N21" s="6">
        <v>11.166700000000001</v>
      </c>
      <c r="O21" s="6">
        <v>4.8333000000000004</v>
      </c>
      <c r="P21" s="6">
        <v>9.1667000000000005</v>
      </c>
      <c r="Q21" s="6">
        <v>9.1667000000000005</v>
      </c>
      <c r="R21" s="6">
        <v>4</v>
      </c>
      <c r="S21" s="7">
        <f t="shared" si="0"/>
        <v>82.333400000000012</v>
      </c>
      <c r="T21" s="35">
        <v>500000</v>
      </c>
      <c r="U21" s="38" t="s">
        <v>223</v>
      </c>
      <c r="V21" s="40" t="s">
        <v>162</v>
      </c>
      <c r="W21" s="38" t="s">
        <v>162</v>
      </c>
      <c r="X21" s="40" t="s">
        <v>163</v>
      </c>
      <c r="Y21" s="40" t="s">
        <v>163</v>
      </c>
      <c r="Z21" s="41">
        <v>0.61</v>
      </c>
      <c r="AA21" s="38" t="s">
        <v>177</v>
      </c>
      <c r="AB21" s="39" t="s">
        <v>181</v>
      </c>
      <c r="AC21" s="39" t="s">
        <v>181</v>
      </c>
      <c r="AD21" s="4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</row>
    <row r="22" spans="1:95" s="5" customFormat="1" ht="12.75" customHeight="1" x14ac:dyDescent="0.2">
      <c r="A22" s="27" t="s">
        <v>54</v>
      </c>
      <c r="B22" s="27" t="s">
        <v>78</v>
      </c>
      <c r="C22" s="27" t="s">
        <v>204</v>
      </c>
      <c r="D22" s="28">
        <v>38400000</v>
      </c>
      <c r="E22" s="28">
        <v>2800000</v>
      </c>
      <c r="F22" s="27" t="s">
        <v>129</v>
      </c>
      <c r="G22" s="27" t="s">
        <v>121</v>
      </c>
      <c r="H22" s="27" t="s">
        <v>133</v>
      </c>
      <c r="I22" s="27" t="s">
        <v>121</v>
      </c>
      <c r="J22" s="27" t="s">
        <v>150</v>
      </c>
      <c r="K22" s="27" t="s">
        <v>121</v>
      </c>
      <c r="L22" s="6">
        <v>31.166699999999999</v>
      </c>
      <c r="M22" s="6">
        <v>12.833299999999999</v>
      </c>
      <c r="N22" s="6">
        <v>11.666700000000001</v>
      </c>
      <c r="O22" s="6">
        <v>5</v>
      </c>
      <c r="P22" s="6">
        <v>8.6667000000000005</v>
      </c>
      <c r="Q22" s="6">
        <v>8.6667000000000005</v>
      </c>
      <c r="R22" s="6">
        <v>4</v>
      </c>
      <c r="S22" s="7">
        <f t="shared" si="0"/>
        <v>82.000100000000003</v>
      </c>
      <c r="T22" s="35">
        <v>2000000</v>
      </c>
      <c r="U22" s="38" t="s">
        <v>223</v>
      </c>
      <c r="V22" s="39" t="s">
        <v>162</v>
      </c>
      <c r="W22" s="38" t="s">
        <v>162</v>
      </c>
      <c r="X22" s="39" t="s">
        <v>163</v>
      </c>
      <c r="Y22" s="39" t="s">
        <v>163</v>
      </c>
      <c r="Z22" s="39" t="s">
        <v>170</v>
      </c>
      <c r="AA22" s="38" t="s">
        <v>225</v>
      </c>
      <c r="AB22" s="39" t="s">
        <v>178</v>
      </c>
      <c r="AC22" s="38" t="s">
        <v>190</v>
      </c>
      <c r="AD22" s="4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</row>
    <row r="23" spans="1:95" s="5" customFormat="1" ht="12.75" customHeight="1" x14ac:dyDescent="0.2">
      <c r="A23" s="27" t="s">
        <v>48</v>
      </c>
      <c r="B23" s="27" t="s">
        <v>73</v>
      </c>
      <c r="C23" s="27" t="s">
        <v>205</v>
      </c>
      <c r="D23" s="28">
        <v>4801353</v>
      </c>
      <c r="E23" s="28">
        <v>1000000</v>
      </c>
      <c r="F23" s="27" t="s">
        <v>122</v>
      </c>
      <c r="G23" s="27" t="s">
        <v>121</v>
      </c>
      <c r="H23" s="27" t="s">
        <v>142</v>
      </c>
      <c r="I23" s="27" t="s">
        <v>121</v>
      </c>
      <c r="J23" s="27" t="s">
        <v>150</v>
      </c>
      <c r="K23" s="27" t="s">
        <v>121</v>
      </c>
      <c r="L23" s="6">
        <v>30.5</v>
      </c>
      <c r="M23" s="6">
        <v>12.666700000000001</v>
      </c>
      <c r="N23" s="6">
        <v>11.666700000000001</v>
      </c>
      <c r="O23" s="6">
        <v>4.3333000000000004</v>
      </c>
      <c r="P23" s="6">
        <v>8.8332999999999995</v>
      </c>
      <c r="Q23" s="6">
        <v>7.8333000000000004</v>
      </c>
      <c r="R23" s="6">
        <v>4</v>
      </c>
      <c r="S23" s="7">
        <f t="shared" si="0"/>
        <v>79.833299999999994</v>
      </c>
      <c r="T23" s="35">
        <v>525000</v>
      </c>
      <c r="U23" s="38" t="s">
        <v>223</v>
      </c>
      <c r="V23" s="39" t="s">
        <v>162</v>
      </c>
      <c r="W23" s="38" t="s">
        <v>162</v>
      </c>
      <c r="X23" s="39" t="s">
        <v>163</v>
      </c>
      <c r="Y23" s="39" t="s">
        <v>163</v>
      </c>
      <c r="Z23" s="39" t="s">
        <v>165</v>
      </c>
      <c r="AA23" s="38" t="s">
        <v>225</v>
      </c>
      <c r="AB23" s="39" t="s">
        <v>179</v>
      </c>
      <c r="AC23" s="38" t="s">
        <v>226</v>
      </c>
      <c r="AD23" s="4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</row>
    <row r="24" spans="1:95" s="5" customFormat="1" ht="13.5" customHeight="1" x14ac:dyDescent="0.2">
      <c r="A24" s="27" t="s">
        <v>57</v>
      </c>
      <c r="B24" s="27" t="s">
        <v>78</v>
      </c>
      <c r="C24" s="27" t="s">
        <v>206</v>
      </c>
      <c r="D24" s="28">
        <v>55937510</v>
      </c>
      <c r="E24" s="28">
        <v>5000000</v>
      </c>
      <c r="F24" s="27" t="s">
        <v>131</v>
      </c>
      <c r="G24" s="27" t="s">
        <v>121</v>
      </c>
      <c r="H24" s="27" t="s">
        <v>146</v>
      </c>
      <c r="I24" s="27" t="s">
        <v>121</v>
      </c>
      <c r="J24" s="27" t="s">
        <v>156</v>
      </c>
      <c r="K24" s="27" t="s">
        <v>125</v>
      </c>
      <c r="L24" s="6">
        <v>32.166699999999999</v>
      </c>
      <c r="M24" s="6">
        <v>12.666700000000001</v>
      </c>
      <c r="N24" s="6">
        <v>12.166700000000001</v>
      </c>
      <c r="O24" s="6">
        <v>4.3333000000000004</v>
      </c>
      <c r="P24" s="6">
        <v>5.8333000000000004</v>
      </c>
      <c r="Q24" s="6">
        <v>6</v>
      </c>
      <c r="R24" s="6">
        <v>4.1666999999999996</v>
      </c>
      <c r="S24" s="7">
        <f t="shared" si="0"/>
        <v>77.333399999999997</v>
      </c>
      <c r="T24" s="35"/>
      <c r="U24" s="38"/>
      <c r="V24" s="39" t="s">
        <v>162</v>
      </c>
      <c r="W24" s="38"/>
      <c r="X24" s="39" t="s">
        <v>162</v>
      </c>
      <c r="Y24" s="38"/>
      <c r="Z24" s="39" t="s">
        <v>169</v>
      </c>
      <c r="AA24" s="38"/>
      <c r="AB24" s="39" t="s">
        <v>187</v>
      </c>
      <c r="AC24" s="38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</row>
    <row r="25" spans="1:95" s="5" customFormat="1" ht="12.75" customHeight="1" x14ac:dyDescent="0.2">
      <c r="A25" s="32" t="s">
        <v>65</v>
      </c>
      <c r="B25" s="29" t="s">
        <v>88</v>
      </c>
      <c r="C25" s="29" t="s">
        <v>207</v>
      </c>
      <c r="D25" s="28">
        <v>9001597</v>
      </c>
      <c r="E25" s="28">
        <v>2700000</v>
      </c>
      <c r="F25" s="32" t="s">
        <v>138</v>
      </c>
      <c r="G25" s="32" t="s">
        <v>125</v>
      </c>
      <c r="H25" s="27" t="s">
        <v>129</v>
      </c>
      <c r="I25" s="27" t="s">
        <v>121</v>
      </c>
      <c r="J25" s="32" t="s">
        <v>153</v>
      </c>
      <c r="K25" s="32" t="s">
        <v>121</v>
      </c>
      <c r="L25" s="6">
        <v>29</v>
      </c>
      <c r="M25" s="6">
        <v>11.5</v>
      </c>
      <c r="N25" s="6">
        <v>11.166700000000001</v>
      </c>
      <c r="O25" s="6">
        <v>4.8333000000000004</v>
      </c>
      <c r="P25" s="6">
        <v>8</v>
      </c>
      <c r="Q25" s="6">
        <v>7.3333000000000004</v>
      </c>
      <c r="R25" s="6">
        <v>5</v>
      </c>
      <c r="S25" s="7">
        <f t="shared" si="0"/>
        <v>76.833299999999994</v>
      </c>
      <c r="T25" s="35"/>
      <c r="U25" s="38"/>
      <c r="V25" s="40" t="s">
        <v>162</v>
      </c>
      <c r="W25" s="38"/>
      <c r="X25" s="40" t="s">
        <v>163</v>
      </c>
      <c r="Y25" s="38"/>
      <c r="Z25" s="41">
        <v>0.64</v>
      </c>
      <c r="AA25" s="38"/>
      <c r="AB25" s="39" t="s">
        <v>187</v>
      </c>
      <c r="AC25" s="38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</row>
    <row r="26" spans="1:95" s="5" customFormat="1" ht="12.75" customHeight="1" x14ac:dyDescent="0.2">
      <c r="A26" s="27" t="s">
        <v>69</v>
      </c>
      <c r="B26" s="27" t="s">
        <v>92</v>
      </c>
      <c r="C26" s="27" t="s">
        <v>208</v>
      </c>
      <c r="D26" s="28">
        <v>40092832</v>
      </c>
      <c r="E26" s="28">
        <v>3198000</v>
      </c>
      <c r="F26" s="27"/>
      <c r="G26" s="27"/>
      <c r="H26" s="27" t="s">
        <v>148</v>
      </c>
      <c r="I26" s="27" t="s">
        <v>121</v>
      </c>
      <c r="J26" s="27" t="s">
        <v>160</v>
      </c>
      <c r="K26" s="27" t="s">
        <v>121</v>
      </c>
      <c r="L26" s="6">
        <v>28.666699999999999</v>
      </c>
      <c r="M26" s="6">
        <v>11.333299999999999</v>
      </c>
      <c r="N26" s="6">
        <v>10.833299999999999</v>
      </c>
      <c r="O26" s="6">
        <v>4.6666999999999996</v>
      </c>
      <c r="P26" s="6">
        <v>8.3332999999999995</v>
      </c>
      <c r="Q26" s="6">
        <v>8.6667000000000005</v>
      </c>
      <c r="R26" s="6">
        <v>4.1666999999999996</v>
      </c>
      <c r="S26" s="7">
        <f t="shared" si="0"/>
        <v>76.666700000000006</v>
      </c>
      <c r="T26" s="35"/>
      <c r="U26" s="38"/>
      <c r="V26" s="39" t="s">
        <v>162</v>
      </c>
      <c r="W26" s="38"/>
      <c r="X26" s="39" t="s">
        <v>163</v>
      </c>
      <c r="Y26" s="38"/>
      <c r="Z26" s="39" t="s">
        <v>177</v>
      </c>
      <c r="AA26" s="38"/>
      <c r="AB26" s="39" t="s">
        <v>194</v>
      </c>
      <c r="AC26" s="38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</row>
    <row r="27" spans="1:95" s="5" customFormat="1" ht="12.75" customHeight="1" x14ac:dyDescent="0.2">
      <c r="A27" s="27" t="s">
        <v>52</v>
      </c>
      <c r="B27" s="27" t="s">
        <v>76</v>
      </c>
      <c r="C27" s="27" t="s">
        <v>209</v>
      </c>
      <c r="D27" s="28">
        <v>34855485</v>
      </c>
      <c r="E27" s="28">
        <v>2700000</v>
      </c>
      <c r="F27" s="27" t="s">
        <v>127</v>
      </c>
      <c r="G27" s="27" t="s">
        <v>121</v>
      </c>
      <c r="H27" s="27" t="s">
        <v>130</v>
      </c>
      <c r="I27" s="27" t="s">
        <v>121</v>
      </c>
      <c r="J27" s="27" t="s">
        <v>153</v>
      </c>
      <c r="K27" s="27" t="s">
        <v>121</v>
      </c>
      <c r="L27" s="6">
        <v>27.666699999999999</v>
      </c>
      <c r="M27" s="6">
        <v>12.833299999999999</v>
      </c>
      <c r="N27" s="6">
        <v>9.6667000000000005</v>
      </c>
      <c r="O27" s="6">
        <v>4.8333000000000004</v>
      </c>
      <c r="P27" s="6">
        <v>8.3332999999999995</v>
      </c>
      <c r="Q27" s="6">
        <v>8</v>
      </c>
      <c r="R27" s="6">
        <v>5</v>
      </c>
      <c r="S27" s="7">
        <f t="shared" si="0"/>
        <v>76.333300000000008</v>
      </c>
      <c r="T27" s="35"/>
      <c r="U27" s="38"/>
      <c r="V27" s="39" t="s">
        <v>162</v>
      </c>
      <c r="W27" s="38"/>
      <c r="X27" s="39" t="s">
        <v>163</v>
      </c>
      <c r="Y27" s="38"/>
      <c r="Z27" s="39" t="s">
        <v>168</v>
      </c>
      <c r="AA27" s="38"/>
      <c r="AB27" s="39" t="s">
        <v>183</v>
      </c>
      <c r="AC27" s="38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</row>
    <row r="28" spans="1:95" s="5" customFormat="1" ht="12.75" customHeight="1" x14ac:dyDescent="0.2">
      <c r="A28" s="27" t="s">
        <v>67</v>
      </c>
      <c r="B28" s="27" t="s">
        <v>90</v>
      </c>
      <c r="C28" s="27" t="s">
        <v>210</v>
      </c>
      <c r="D28" s="28">
        <v>80375000</v>
      </c>
      <c r="E28" s="28">
        <v>4000000</v>
      </c>
      <c r="F28" s="27" t="s">
        <v>139</v>
      </c>
      <c r="G28" s="27" t="s">
        <v>121</v>
      </c>
      <c r="H28" s="27" t="s">
        <v>145</v>
      </c>
      <c r="I28" s="27" t="s">
        <v>121</v>
      </c>
      <c r="J28" s="27" t="s">
        <v>150</v>
      </c>
      <c r="K28" s="27" t="s">
        <v>121</v>
      </c>
      <c r="L28" s="6">
        <v>27.666699999999999</v>
      </c>
      <c r="M28" s="6">
        <v>12.333299999999999</v>
      </c>
      <c r="N28" s="6">
        <v>10.833299999999999</v>
      </c>
      <c r="O28" s="6">
        <v>4.5</v>
      </c>
      <c r="P28" s="6">
        <v>8.1667000000000005</v>
      </c>
      <c r="Q28" s="6">
        <v>8</v>
      </c>
      <c r="R28" s="6">
        <v>4</v>
      </c>
      <c r="S28" s="7">
        <f t="shared" si="0"/>
        <v>75.5</v>
      </c>
      <c r="T28" s="35"/>
      <c r="U28" s="38"/>
      <c r="V28" s="39" t="s">
        <v>162</v>
      </c>
      <c r="W28" s="38"/>
      <c r="X28" s="39" t="s">
        <v>163</v>
      </c>
      <c r="Y28" s="38"/>
      <c r="Z28" s="39" t="s">
        <v>176</v>
      </c>
      <c r="AA28" s="38"/>
      <c r="AB28" s="39" t="s">
        <v>191</v>
      </c>
      <c r="AC28" s="38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</row>
    <row r="29" spans="1:95" s="5" customFormat="1" x14ac:dyDescent="0.2">
      <c r="A29" s="27" t="s">
        <v>60</v>
      </c>
      <c r="B29" s="27" t="s">
        <v>83</v>
      </c>
      <c r="C29" s="27" t="s">
        <v>211</v>
      </c>
      <c r="D29" s="28">
        <v>51439201</v>
      </c>
      <c r="E29" s="28">
        <v>5000000</v>
      </c>
      <c r="F29" s="27" t="s">
        <v>134</v>
      </c>
      <c r="G29" s="27" t="s">
        <v>125</v>
      </c>
      <c r="H29" s="27" t="s">
        <v>147</v>
      </c>
      <c r="I29" s="27" t="s">
        <v>121</v>
      </c>
      <c r="J29" s="27" t="s">
        <v>158</v>
      </c>
      <c r="K29" s="27" t="s">
        <v>125</v>
      </c>
      <c r="L29" s="6">
        <v>27.666699999999999</v>
      </c>
      <c r="M29" s="6">
        <v>10.666700000000001</v>
      </c>
      <c r="N29" s="6">
        <v>10</v>
      </c>
      <c r="O29" s="6">
        <v>4.5</v>
      </c>
      <c r="P29" s="6">
        <v>8</v>
      </c>
      <c r="Q29" s="6">
        <v>7.8333000000000004</v>
      </c>
      <c r="R29" s="6">
        <v>4.1666999999999996</v>
      </c>
      <c r="S29" s="7">
        <f t="shared" si="0"/>
        <v>72.833399999999997</v>
      </c>
      <c r="T29" s="35"/>
      <c r="U29" s="38"/>
      <c r="V29" s="39" t="s">
        <v>162</v>
      </c>
      <c r="W29" s="38"/>
      <c r="X29" s="39" t="s">
        <v>163</v>
      </c>
      <c r="Y29" s="38"/>
      <c r="Z29" s="39" t="s">
        <v>173</v>
      </c>
      <c r="AA29" s="38"/>
      <c r="AB29" s="39" t="s">
        <v>190</v>
      </c>
      <c r="AC29" s="38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</row>
    <row r="30" spans="1:95" s="5" customFormat="1" ht="12.75" customHeight="1" x14ac:dyDescent="0.2">
      <c r="A30" s="27" t="s">
        <v>49</v>
      </c>
      <c r="B30" s="27" t="s">
        <v>74</v>
      </c>
      <c r="C30" s="27" t="s">
        <v>212</v>
      </c>
      <c r="D30" s="28">
        <v>17515614</v>
      </c>
      <c r="E30" s="28">
        <v>2500000</v>
      </c>
      <c r="F30" s="27" t="s">
        <v>123</v>
      </c>
      <c r="G30" s="27" t="s">
        <v>121</v>
      </c>
      <c r="H30" s="27" t="s">
        <v>134</v>
      </c>
      <c r="I30" s="27" t="s">
        <v>121</v>
      </c>
      <c r="J30" s="27" t="s">
        <v>151</v>
      </c>
      <c r="K30" s="27" t="s">
        <v>121</v>
      </c>
      <c r="L30" s="6">
        <v>24.833300000000001</v>
      </c>
      <c r="M30" s="6">
        <v>12.666700000000001</v>
      </c>
      <c r="N30" s="6">
        <v>9</v>
      </c>
      <c r="O30" s="6">
        <v>4</v>
      </c>
      <c r="P30" s="6">
        <v>6.8333000000000004</v>
      </c>
      <c r="Q30" s="6">
        <v>7.1666999999999996</v>
      </c>
      <c r="R30" s="6">
        <v>3</v>
      </c>
      <c r="S30" s="7">
        <f t="shared" si="0"/>
        <v>67.5</v>
      </c>
      <c r="T30" s="35"/>
      <c r="U30" s="38"/>
      <c r="V30" s="39" t="s">
        <v>162</v>
      </c>
      <c r="W30" s="38"/>
      <c r="X30" s="39" t="s">
        <v>163</v>
      </c>
      <c r="Y30" s="38"/>
      <c r="Z30" s="39" t="s">
        <v>166</v>
      </c>
      <c r="AA30" s="38"/>
      <c r="AB30" s="39" t="s">
        <v>180</v>
      </c>
      <c r="AC30" s="38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</row>
    <row r="31" spans="1:95" s="5" customFormat="1" ht="12.75" customHeight="1" x14ac:dyDescent="0.2">
      <c r="A31" s="29" t="s">
        <v>71</v>
      </c>
      <c r="B31" s="33" t="s">
        <v>94</v>
      </c>
      <c r="C31" s="29" t="s">
        <v>213</v>
      </c>
      <c r="D31" s="30">
        <v>32671258</v>
      </c>
      <c r="E31" s="30">
        <v>8000000</v>
      </c>
      <c r="F31" s="29" t="s">
        <v>120</v>
      </c>
      <c r="G31" s="29" t="s">
        <v>121</v>
      </c>
      <c r="H31" s="31" t="s">
        <v>144</v>
      </c>
      <c r="I31" s="31" t="s">
        <v>121</v>
      </c>
      <c r="J31" s="29" t="s">
        <v>151</v>
      </c>
      <c r="K31" s="29" t="s">
        <v>121</v>
      </c>
      <c r="L31" s="6">
        <v>21</v>
      </c>
      <c r="M31" s="6">
        <v>11.5</v>
      </c>
      <c r="N31" s="6">
        <v>10</v>
      </c>
      <c r="O31" s="6">
        <v>4.1666999999999996</v>
      </c>
      <c r="P31" s="6">
        <v>7.8333000000000004</v>
      </c>
      <c r="Q31" s="6">
        <v>7.1666999999999996</v>
      </c>
      <c r="R31" s="6">
        <v>5</v>
      </c>
      <c r="S31" s="7">
        <f t="shared" si="0"/>
        <v>66.666699999999992</v>
      </c>
      <c r="T31" s="35"/>
      <c r="U31" s="38"/>
      <c r="V31" s="40" t="s">
        <v>162</v>
      </c>
      <c r="W31" s="38"/>
      <c r="X31" s="40" t="s">
        <v>163</v>
      </c>
      <c r="Y31" s="38"/>
      <c r="Z31" s="41">
        <v>0.77</v>
      </c>
      <c r="AA31" s="38"/>
      <c r="AB31" s="39" t="s">
        <v>195</v>
      </c>
      <c r="AC31" s="38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</row>
    <row r="32" spans="1:95" s="5" customFormat="1" ht="12.75" customHeight="1" x14ac:dyDescent="0.2">
      <c r="A32" s="29" t="s">
        <v>68</v>
      </c>
      <c r="B32" s="29" t="s">
        <v>91</v>
      </c>
      <c r="C32" s="29" t="s">
        <v>214</v>
      </c>
      <c r="D32" s="30">
        <v>20576671</v>
      </c>
      <c r="E32" s="30">
        <v>3000000</v>
      </c>
      <c r="F32" s="29" t="s">
        <v>140</v>
      </c>
      <c r="G32" s="29" t="s">
        <v>121</v>
      </c>
      <c r="H32" s="31"/>
      <c r="I32" s="31"/>
      <c r="J32" s="29" t="s">
        <v>155</v>
      </c>
      <c r="K32" s="29" t="s">
        <v>121</v>
      </c>
      <c r="L32" s="6">
        <v>23.666699999999999</v>
      </c>
      <c r="M32" s="6">
        <v>9.8332999999999995</v>
      </c>
      <c r="N32" s="6">
        <v>9.1667000000000005</v>
      </c>
      <c r="O32" s="6">
        <v>4.6666999999999996</v>
      </c>
      <c r="P32" s="6">
        <v>8</v>
      </c>
      <c r="Q32" s="6">
        <v>8</v>
      </c>
      <c r="R32" s="6">
        <v>3</v>
      </c>
      <c r="S32" s="7">
        <f t="shared" si="0"/>
        <v>66.333399999999997</v>
      </c>
      <c r="T32" s="35"/>
      <c r="U32" s="38"/>
      <c r="V32" s="40" t="s">
        <v>162</v>
      </c>
      <c r="W32" s="38"/>
      <c r="X32" s="40" t="s">
        <v>163</v>
      </c>
      <c r="Y32" s="38"/>
      <c r="Z32" s="41">
        <v>0.55000000000000004</v>
      </c>
      <c r="AA32" s="38"/>
      <c r="AB32" s="39" t="s">
        <v>189</v>
      </c>
      <c r="AC32" s="38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</row>
    <row r="33" spans="1:95" s="5" customFormat="1" ht="12.75" customHeight="1" x14ac:dyDescent="0.2">
      <c r="A33" s="27" t="s">
        <v>70</v>
      </c>
      <c r="B33" s="27" t="s">
        <v>93</v>
      </c>
      <c r="C33" s="27" t="s">
        <v>215</v>
      </c>
      <c r="D33" s="28">
        <v>34550000</v>
      </c>
      <c r="E33" s="28">
        <v>3000000</v>
      </c>
      <c r="F33" s="27" t="s">
        <v>141</v>
      </c>
      <c r="G33" s="27" t="s">
        <v>121</v>
      </c>
      <c r="H33" s="27" t="s">
        <v>135</v>
      </c>
      <c r="I33" s="27"/>
      <c r="J33" s="27" t="s">
        <v>157</v>
      </c>
      <c r="K33" s="27" t="s">
        <v>121</v>
      </c>
      <c r="L33" s="6">
        <v>24.833300000000001</v>
      </c>
      <c r="M33" s="6">
        <v>9.3332999999999995</v>
      </c>
      <c r="N33" s="6">
        <v>10</v>
      </c>
      <c r="O33" s="6">
        <v>4</v>
      </c>
      <c r="P33" s="6">
        <v>7.8333000000000004</v>
      </c>
      <c r="Q33" s="6">
        <v>6.3333000000000004</v>
      </c>
      <c r="R33" s="6">
        <v>4</v>
      </c>
      <c r="S33" s="7">
        <f t="shared" si="0"/>
        <v>66.333200000000005</v>
      </c>
      <c r="T33" s="35"/>
      <c r="U33" s="38"/>
      <c r="V33" s="39" t="s">
        <v>162</v>
      </c>
      <c r="W33" s="38"/>
      <c r="X33" s="39" t="s">
        <v>163</v>
      </c>
      <c r="Y33" s="38"/>
      <c r="Z33" s="39" t="s">
        <v>177</v>
      </c>
      <c r="AA33" s="38"/>
      <c r="AB33" s="39" t="s">
        <v>189</v>
      </c>
      <c r="AC33" s="38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</row>
    <row r="34" spans="1:95" s="5" customFormat="1" x14ac:dyDescent="0.2">
      <c r="A34" s="29" t="s">
        <v>55</v>
      </c>
      <c r="B34" s="29" t="s">
        <v>79</v>
      </c>
      <c r="C34" s="29" t="s">
        <v>216</v>
      </c>
      <c r="D34" s="30">
        <v>1620000</v>
      </c>
      <c r="E34" s="30">
        <v>620000</v>
      </c>
      <c r="F34" s="29" t="s">
        <v>130</v>
      </c>
      <c r="G34" s="29" t="s">
        <v>121</v>
      </c>
      <c r="H34" s="31" t="s">
        <v>144</v>
      </c>
      <c r="I34" s="31" t="s">
        <v>121</v>
      </c>
      <c r="J34" s="29" t="s">
        <v>154</v>
      </c>
      <c r="K34" s="29" t="s">
        <v>121</v>
      </c>
      <c r="L34" s="6">
        <v>22.166699999999999</v>
      </c>
      <c r="M34" s="6">
        <v>10.833299999999999</v>
      </c>
      <c r="N34" s="6">
        <v>9.5</v>
      </c>
      <c r="O34" s="6">
        <v>3.8332999999999999</v>
      </c>
      <c r="P34" s="6">
        <v>8</v>
      </c>
      <c r="Q34" s="6">
        <v>7.1666999999999996</v>
      </c>
      <c r="R34" s="6">
        <v>4</v>
      </c>
      <c r="S34" s="7">
        <f t="shared" si="0"/>
        <v>65.5</v>
      </c>
      <c r="T34" s="35"/>
      <c r="U34" s="38"/>
      <c r="V34" s="40" t="s">
        <v>162</v>
      </c>
      <c r="W34" s="38"/>
      <c r="X34" s="40" t="s">
        <v>163</v>
      </c>
      <c r="Y34" s="38"/>
      <c r="Z34" s="41">
        <v>0.65</v>
      </c>
      <c r="AA34" s="38"/>
      <c r="AB34" s="39" t="s">
        <v>185</v>
      </c>
      <c r="AC34" s="38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</row>
    <row r="35" spans="1:95" s="5" customFormat="1" ht="12.75" customHeight="1" x14ac:dyDescent="0.2">
      <c r="A35" s="29" t="s">
        <v>62</v>
      </c>
      <c r="B35" s="29" t="s">
        <v>85</v>
      </c>
      <c r="C35" s="29" t="s">
        <v>217</v>
      </c>
      <c r="D35" s="30">
        <v>18845328</v>
      </c>
      <c r="E35" s="30">
        <v>2643442</v>
      </c>
      <c r="F35" s="29" t="s">
        <v>136</v>
      </c>
      <c r="G35" s="29" t="s">
        <v>125</v>
      </c>
      <c r="H35" s="31" t="s">
        <v>138</v>
      </c>
      <c r="I35" s="31" t="s">
        <v>121</v>
      </c>
      <c r="J35" s="29" t="s">
        <v>159</v>
      </c>
      <c r="K35" s="29" t="s">
        <v>121</v>
      </c>
      <c r="L35" s="6">
        <v>21.333300000000001</v>
      </c>
      <c r="M35" s="6">
        <v>10.166700000000001</v>
      </c>
      <c r="N35" s="6">
        <v>10</v>
      </c>
      <c r="O35" s="6">
        <v>4.3333000000000004</v>
      </c>
      <c r="P35" s="6">
        <v>7.8333000000000004</v>
      </c>
      <c r="Q35" s="6">
        <v>7.8333000000000004</v>
      </c>
      <c r="R35" s="6">
        <v>3.8332999999999999</v>
      </c>
      <c r="S35" s="7">
        <f t="shared" si="0"/>
        <v>65.333200000000005</v>
      </c>
      <c r="T35" s="35"/>
      <c r="U35" s="38"/>
      <c r="V35" s="40" t="s">
        <v>163</v>
      </c>
      <c r="W35" s="38"/>
      <c r="X35" s="40" t="s">
        <v>163</v>
      </c>
      <c r="Y35" s="38"/>
      <c r="Z35" s="41">
        <v>0.46</v>
      </c>
      <c r="AA35" s="38"/>
      <c r="AB35" s="39" t="s">
        <v>192</v>
      </c>
      <c r="AC35" s="38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</row>
    <row r="36" spans="1:95" s="5" customFormat="1" ht="12.6" customHeight="1" x14ac:dyDescent="0.2">
      <c r="A36" s="27" t="s">
        <v>63</v>
      </c>
      <c r="B36" s="27" t="s">
        <v>86</v>
      </c>
      <c r="C36" s="27" t="s">
        <v>218</v>
      </c>
      <c r="D36" s="28">
        <v>31015250</v>
      </c>
      <c r="E36" s="28">
        <v>2201500</v>
      </c>
      <c r="F36" s="27" t="s">
        <v>122</v>
      </c>
      <c r="G36" s="27" t="s">
        <v>121</v>
      </c>
      <c r="H36" s="27" t="s">
        <v>139</v>
      </c>
      <c r="I36" s="27" t="s">
        <v>125</v>
      </c>
      <c r="J36" s="27" t="s">
        <v>160</v>
      </c>
      <c r="K36" s="27" t="s">
        <v>125</v>
      </c>
      <c r="L36" s="6">
        <v>22.5</v>
      </c>
      <c r="M36" s="6">
        <v>9.8332999999999995</v>
      </c>
      <c r="N36" s="6">
        <v>9.3332999999999995</v>
      </c>
      <c r="O36" s="6">
        <v>4</v>
      </c>
      <c r="P36" s="6">
        <v>7.3333000000000004</v>
      </c>
      <c r="Q36" s="6">
        <v>7.1666999999999996</v>
      </c>
      <c r="R36" s="6">
        <v>3</v>
      </c>
      <c r="S36" s="7">
        <f t="shared" si="0"/>
        <v>63.166600000000003</v>
      </c>
      <c r="T36" s="35"/>
      <c r="U36" s="38"/>
      <c r="V36" s="39" t="s">
        <v>163</v>
      </c>
      <c r="W36" s="38"/>
      <c r="X36" s="39" t="s">
        <v>163</v>
      </c>
      <c r="Y36" s="38"/>
      <c r="Z36" s="39" t="s">
        <v>177</v>
      </c>
      <c r="AA36" s="38"/>
      <c r="AB36" s="39" t="s">
        <v>185</v>
      </c>
      <c r="AC36" s="38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</row>
    <row r="37" spans="1:95" s="5" customFormat="1" ht="12.75" customHeight="1" x14ac:dyDescent="0.2">
      <c r="A37" s="27" t="s">
        <v>53</v>
      </c>
      <c r="B37" s="27" t="s">
        <v>77</v>
      </c>
      <c r="C37" s="27" t="s">
        <v>219</v>
      </c>
      <c r="D37" s="28">
        <v>3876000</v>
      </c>
      <c r="E37" s="28">
        <v>1000000</v>
      </c>
      <c r="F37" s="27" t="s">
        <v>128</v>
      </c>
      <c r="G37" s="27"/>
      <c r="H37" s="27" t="s">
        <v>143</v>
      </c>
      <c r="I37" s="27" t="s">
        <v>121</v>
      </c>
      <c r="J37" s="27" t="s">
        <v>161</v>
      </c>
      <c r="K37" s="27" t="s">
        <v>125</v>
      </c>
      <c r="L37" s="6">
        <v>22</v>
      </c>
      <c r="M37" s="6">
        <v>10.166700000000001</v>
      </c>
      <c r="N37" s="6">
        <v>7.5</v>
      </c>
      <c r="O37" s="6">
        <v>4.3333000000000004</v>
      </c>
      <c r="P37" s="6">
        <v>7.6666999999999996</v>
      </c>
      <c r="Q37" s="6">
        <v>6.8333000000000004</v>
      </c>
      <c r="R37" s="6">
        <v>4</v>
      </c>
      <c r="S37" s="7">
        <f t="shared" si="0"/>
        <v>62.5</v>
      </c>
      <c r="T37" s="36"/>
      <c r="U37" s="38"/>
      <c r="V37" s="39" t="s">
        <v>162</v>
      </c>
      <c r="W37" s="38"/>
      <c r="X37" s="39" t="s">
        <v>163</v>
      </c>
      <c r="Y37" s="38"/>
      <c r="Z37" s="39" t="s">
        <v>169</v>
      </c>
      <c r="AA37" s="38"/>
      <c r="AB37" s="39" t="s">
        <v>184</v>
      </c>
      <c r="AC37" s="38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</row>
    <row r="38" spans="1:95" s="5" customFormat="1" ht="12.75" customHeight="1" x14ac:dyDescent="0.2">
      <c r="A38" s="27" t="s">
        <v>58</v>
      </c>
      <c r="B38" s="27" t="s">
        <v>81</v>
      </c>
      <c r="C38" s="27" t="s">
        <v>220</v>
      </c>
      <c r="D38" s="28">
        <v>11762036</v>
      </c>
      <c r="E38" s="28">
        <v>2600000</v>
      </c>
      <c r="F38" s="27" t="s">
        <v>132</v>
      </c>
      <c r="G38" s="27" t="s">
        <v>121</v>
      </c>
      <c r="H38" s="27" t="s">
        <v>120</v>
      </c>
      <c r="I38" s="27" t="s">
        <v>125</v>
      </c>
      <c r="J38" s="27" t="s">
        <v>157</v>
      </c>
      <c r="K38" s="27" t="s">
        <v>121</v>
      </c>
      <c r="L38" s="6">
        <v>20.166699999999999</v>
      </c>
      <c r="M38" s="6">
        <v>10.166700000000001</v>
      </c>
      <c r="N38" s="6">
        <v>8.5</v>
      </c>
      <c r="O38" s="6">
        <v>4.3333000000000004</v>
      </c>
      <c r="P38" s="6">
        <v>8</v>
      </c>
      <c r="Q38" s="6">
        <v>6.1666999999999996</v>
      </c>
      <c r="R38" s="6">
        <v>4</v>
      </c>
      <c r="S38" s="7">
        <f t="shared" si="0"/>
        <v>61.333399999999997</v>
      </c>
      <c r="T38" s="35"/>
      <c r="U38" s="38"/>
      <c r="V38" s="39" t="s">
        <v>163</v>
      </c>
      <c r="W38" s="38"/>
      <c r="X38" s="39" t="s">
        <v>163</v>
      </c>
      <c r="Y38" s="38"/>
      <c r="Z38" s="39" t="s">
        <v>172</v>
      </c>
      <c r="AA38" s="38"/>
      <c r="AB38" s="39" t="s">
        <v>188</v>
      </c>
      <c r="AC38" s="38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</row>
    <row r="39" spans="1:95" s="5" customFormat="1" ht="12.75" customHeight="1" x14ac:dyDescent="0.2">
      <c r="A39" s="27" t="s">
        <v>56</v>
      </c>
      <c r="B39" s="27" t="s">
        <v>80</v>
      </c>
      <c r="C39" s="27" t="s">
        <v>221</v>
      </c>
      <c r="D39" s="28">
        <v>3967018</v>
      </c>
      <c r="E39" s="28">
        <v>466830</v>
      </c>
      <c r="F39" s="27" t="s">
        <v>122</v>
      </c>
      <c r="G39" s="27" t="s">
        <v>125</v>
      </c>
      <c r="H39" s="27" t="s">
        <v>145</v>
      </c>
      <c r="I39" s="27" t="s">
        <v>121</v>
      </c>
      <c r="J39" s="27" t="s">
        <v>155</v>
      </c>
      <c r="K39" s="27" t="s">
        <v>121</v>
      </c>
      <c r="L39" s="6">
        <v>21.166699999999999</v>
      </c>
      <c r="M39" s="6">
        <v>10</v>
      </c>
      <c r="N39" s="6">
        <v>9.1667000000000005</v>
      </c>
      <c r="O39" s="6">
        <v>3.3332999999999999</v>
      </c>
      <c r="P39" s="6">
        <v>7.5</v>
      </c>
      <c r="Q39" s="6">
        <v>5.1666999999999996</v>
      </c>
      <c r="R39" s="6">
        <v>4</v>
      </c>
      <c r="S39" s="7">
        <f t="shared" si="0"/>
        <v>60.333399999999997</v>
      </c>
      <c r="T39" s="35"/>
      <c r="U39" s="38"/>
      <c r="V39" s="39" t="s">
        <v>163</v>
      </c>
      <c r="W39" s="38"/>
      <c r="X39" s="39" t="s">
        <v>163</v>
      </c>
      <c r="Y39" s="38"/>
      <c r="Z39" s="39" t="s">
        <v>171</v>
      </c>
      <c r="AA39" s="38"/>
      <c r="AB39" s="39" t="s">
        <v>186</v>
      </c>
      <c r="AC39" s="38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</row>
    <row r="40" spans="1:95" s="5" customFormat="1" ht="12.75" customHeight="1" x14ac:dyDescent="0.2">
      <c r="A40" s="32" t="s">
        <v>61</v>
      </c>
      <c r="B40" s="29" t="s">
        <v>84</v>
      </c>
      <c r="C40" s="29" t="s">
        <v>222</v>
      </c>
      <c r="D40" s="28">
        <v>18200000</v>
      </c>
      <c r="E40" s="28">
        <v>4940000</v>
      </c>
      <c r="F40" s="32" t="s">
        <v>135</v>
      </c>
      <c r="G40" s="32"/>
      <c r="H40" s="34" t="s">
        <v>133</v>
      </c>
      <c r="I40" s="34" t="s">
        <v>125</v>
      </c>
      <c r="J40" s="32" t="s">
        <v>157</v>
      </c>
      <c r="K40" s="32" t="s">
        <v>121</v>
      </c>
      <c r="L40" s="6">
        <v>21.166699999999999</v>
      </c>
      <c r="M40" s="6">
        <v>10</v>
      </c>
      <c r="N40" s="6">
        <v>8.1667000000000005</v>
      </c>
      <c r="O40" s="6">
        <v>3.5</v>
      </c>
      <c r="P40" s="6">
        <v>6.1666999999999996</v>
      </c>
      <c r="Q40" s="6">
        <v>6</v>
      </c>
      <c r="R40" s="6">
        <v>4</v>
      </c>
      <c r="S40" s="7">
        <f t="shared" si="0"/>
        <v>59.000099999999996</v>
      </c>
      <c r="T40" s="35"/>
      <c r="U40" s="38"/>
      <c r="V40" s="40" t="s">
        <v>162</v>
      </c>
      <c r="W40" s="38"/>
      <c r="X40" s="40" t="s">
        <v>163</v>
      </c>
      <c r="Y40" s="38"/>
      <c r="Z40" s="41">
        <v>0.62</v>
      </c>
      <c r="AA40" s="38"/>
      <c r="AB40" s="39" t="s">
        <v>191</v>
      </c>
      <c r="AC40" s="38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</row>
    <row r="41" spans="1:95" x14ac:dyDescent="0.3">
      <c r="D41" s="8">
        <f>SUM(D16:D40)</f>
        <v>737307865</v>
      </c>
      <c r="E41" s="8">
        <f>SUM(E16:E40)</f>
        <v>76694772</v>
      </c>
      <c r="F41" s="8"/>
      <c r="T41" s="37">
        <f>SUM(T16:T40)</f>
        <v>20000000</v>
      </c>
    </row>
    <row r="42" spans="1:95" x14ac:dyDescent="0.3">
      <c r="E42" s="8"/>
      <c r="F42" s="8"/>
      <c r="G42" s="8"/>
      <c r="H42" s="8"/>
      <c r="S42" s="2" t="s">
        <v>20</v>
      </c>
      <c r="T42" s="37">
        <f>20000000-T41</f>
        <v>0</v>
      </c>
    </row>
  </sheetData>
  <mergeCells count="29">
    <mergeCell ref="W13:W14"/>
    <mergeCell ref="X13:X14"/>
    <mergeCell ref="Y13:Y14"/>
    <mergeCell ref="A13:A15"/>
    <mergeCell ref="B13:B15"/>
    <mergeCell ref="C13:C15"/>
    <mergeCell ref="D13:D15"/>
    <mergeCell ref="E13:E15"/>
    <mergeCell ref="R13:R14"/>
    <mergeCell ref="S13:S14"/>
    <mergeCell ref="T13:T14"/>
    <mergeCell ref="U13:U14"/>
    <mergeCell ref="V13:V14"/>
    <mergeCell ref="D11:S11"/>
    <mergeCell ref="D8:K8"/>
    <mergeCell ref="AA13:AA14"/>
    <mergeCell ref="AB13:AB14"/>
    <mergeCell ref="AC13:AC14"/>
    <mergeCell ref="F13:G14"/>
    <mergeCell ref="H13:I14"/>
    <mergeCell ref="J13:K14"/>
    <mergeCell ref="D9:K9"/>
    <mergeCell ref="L13:L14"/>
    <mergeCell ref="M13:M14"/>
    <mergeCell ref="N13:N14"/>
    <mergeCell ref="Z13:Z14"/>
    <mergeCell ref="O13:O14"/>
    <mergeCell ref="P13:P14"/>
    <mergeCell ref="Q13:Q14"/>
  </mergeCells>
  <dataValidations count="4">
    <dataValidation type="decimal" operator="lessThanOrEqual" allowBlank="1" showInputMessage="1" showErrorMessage="1" error="max. 40" sqref="L16:L40" xr:uid="{00000000-0002-0000-0000-000000000000}">
      <formula1>40</formula1>
    </dataValidation>
    <dataValidation type="decimal" operator="lessThanOrEqual" allowBlank="1" showInputMessage="1" showErrorMessage="1" error="max. 15" sqref="M16:N40" xr:uid="{00000000-0002-0000-0000-000001000000}">
      <formula1>15</formula1>
    </dataValidation>
    <dataValidation type="decimal" operator="lessThanOrEqual" allowBlank="1" showInputMessage="1" showErrorMessage="1" error="max. 10" sqref="P16:Q40" xr:uid="{00000000-0002-0000-0000-000002000000}">
      <formula1>10</formula1>
    </dataValidation>
    <dataValidation type="decimal" operator="lessThanOrEqual" allowBlank="1" showInputMessage="1" showErrorMessage="1" error="max. 5" sqref="O16:O40 R16:R40" xr:uid="{00000000-0002-0000-0000-000003000000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32775-CC37-4E96-9B00-F45CDF337C2F}">
  <dimension ref="A1:BR40"/>
  <sheetViews>
    <sheetView zoomScale="60" zoomScaleNormal="60" workbookViewId="0">
      <selection activeCell="J20" sqref="J20:K20"/>
    </sheetView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15.66406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70" ht="38.25" customHeight="1" x14ac:dyDescent="0.3">
      <c r="A1" s="1" t="s">
        <v>37</v>
      </c>
    </row>
    <row r="2" spans="1:70" ht="14.4" x14ac:dyDescent="0.3">
      <c r="A2" s="4" t="s">
        <v>38</v>
      </c>
      <c r="D2" s="4" t="s">
        <v>25</v>
      </c>
    </row>
    <row r="3" spans="1:70" ht="14.4" x14ac:dyDescent="0.3">
      <c r="A3" s="4" t="s">
        <v>36</v>
      </c>
      <c r="D3" s="2" t="s">
        <v>41</v>
      </c>
    </row>
    <row r="4" spans="1:70" ht="14.4" x14ac:dyDescent="0.3">
      <c r="A4" s="4" t="s">
        <v>39</v>
      </c>
      <c r="D4" s="2" t="s">
        <v>42</v>
      </c>
    </row>
    <row r="5" spans="1:70" ht="12.6" x14ac:dyDescent="0.3">
      <c r="A5" s="4" t="s">
        <v>46</v>
      </c>
      <c r="D5" s="2" t="s">
        <v>43</v>
      </c>
    </row>
    <row r="6" spans="1:70" ht="14.4" x14ac:dyDescent="0.3">
      <c r="A6" s="9" t="s">
        <v>40</v>
      </c>
    </row>
    <row r="7" spans="1:70" ht="12.6" x14ac:dyDescent="0.3">
      <c r="A7" s="4" t="s">
        <v>24</v>
      </c>
      <c r="D7" s="4" t="s">
        <v>26</v>
      </c>
    </row>
    <row r="8" spans="1:70" ht="50.4" customHeight="1" x14ac:dyDescent="0.3">
      <c r="D8" s="44" t="s">
        <v>44</v>
      </c>
      <c r="E8" s="44"/>
      <c r="F8" s="44"/>
      <c r="G8" s="44"/>
      <c r="H8" s="44"/>
      <c r="I8" s="44"/>
      <c r="J8" s="44"/>
      <c r="K8" s="44"/>
    </row>
    <row r="9" spans="1:70" ht="53.4" customHeight="1" x14ac:dyDescent="0.3">
      <c r="A9" s="4"/>
      <c r="D9" s="44" t="s">
        <v>45</v>
      </c>
      <c r="E9" s="44"/>
      <c r="F9" s="44"/>
      <c r="G9" s="44"/>
      <c r="H9" s="44"/>
      <c r="I9" s="44"/>
      <c r="J9" s="44"/>
      <c r="K9" s="44"/>
    </row>
    <row r="10" spans="1:70" ht="12.6" customHeight="1" x14ac:dyDescent="0.3">
      <c r="A10" s="4"/>
    </row>
    <row r="11" spans="1:70" ht="26.4" customHeight="1" x14ac:dyDescent="0.3">
      <c r="A11" s="45" t="s">
        <v>0</v>
      </c>
      <c r="B11" s="45" t="s">
        <v>1</v>
      </c>
      <c r="C11" s="45" t="s">
        <v>19</v>
      </c>
      <c r="D11" s="45" t="s">
        <v>13</v>
      </c>
      <c r="E11" s="46" t="s">
        <v>2</v>
      </c>
      <c r="F11" s="45" t="s">
        <v>33</v>
      </c>
      <c r="G11" s="45"/>
      <c r="H11" s="45" t="s">
        <v>34</v>
      </c>
      <c r="I11" s="45"/>
      <c r="J11" s="45" t="s">
        <v>35</v>
      </c>
      <c r="K11" s="45"/>
      <c r="L11" s="45" t="s">
        <v>15</v>
      </c>
      <c r="M11" s="45" t="s">
        <v>14</v>
      </c>
      <c r="N11" s="45" t="s">
        <v>16</v>
      </c>
      <c r="O11" s="45" t="s">
        <v>30</v>
      </c>
      <c r="P11" s="45" t="s">
        <v>31</v>
      </c>
      <c r="Q11" s="45" t="s">
        <v>32</v>
      </c>
      <c r="R11" s="45" t="s">
        <v>3</v>
      </c>
      <c r="S11" s="45" t="s">
        <v>4</v>
      </c>
    </row>
    <row r="12" spans="1:70" ht="59.4" customHeight="1" x14ac:dyDescent="0.3">
      <c r="A12" s="45"/>
      <c r="B12" s="45"/>
      <c r="C12" s="45"/>
      <c r="D12" s="45"/>
      <c r="E12" s="46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</row>
    <row r="13" spans="1:70" ht="28.95" customHeight="1" x14ac:dyDescent="0.3">
      <c r="A13" s="45"/>
      <c r="B13" s="45"/>
      <c r="C13" s="45"/>
      <c r="D13" s="45"/>
      <c r="E13" s="46"/>
      <c r="F13" s="26" t="s">
        <v>27</v>
      </c>
      <c r="G13" s="25" t="s">
        <v>28</v>
      </c>
      <c r="H13" s="25" t="s">
        <v>27</v>
      </c>
      <c r="I13" s="25" t="s">
        <v>28</v>
      </c>
      <c r="J13" s="25" t="s">
        <v>27</v>
      </c>
      <c r="K13" s="25" t="s">
        <v>28</v>
      </c>
      <c r="L13" s="25" t="s">
        <v>29</v>
      </c>
      <c r="M13" s="25" t="s">
        <v>21</v>
      </c>
      <c r="N13" s="25" t="s">
        <v>21</v>
      </c>
      <c r="O13" s="25" t="s">
        <v>22</v>
      </c>
      <c r="P13" s="25" t="s">
        <v>23</v>
      </c>
      <c r="Q13" s="25" t="s">
        <v>23</v>
      </c>
      <c r="R13" s="25" t="s">
        <v>22</v>
      </c>
      <c r="S13" s="25"/>
    </row>
    <row r="14" spans="1:70" s="5" customFormat="1" ht="12.75" customHeight="1" x14ac:dyDescent="0.2">
      <c r="A14" s="10" t="s">
        <v>47</v>
      </c>
      <c r="B14" s="10" t="s">
        <v>72</v>
      </c>
      <c r="C14" s="10" t="s">
        <v>95</v>
      </c>
      <c r="D14" s="11">
        <v>37719000</v>
      </c>
      <c r="E14" s="11">
        <v>6000000</v>
      </c>
      <c r="F14" s="10" t="s">
        <v>120</v>
      </c>
      <c r="G14" s="10" t="s">
        <v>121</v>
      </c>
      <c r="H14" s="10" t="s">
        <v>123</v>
      </c>
      <c r="I14" s="10" t="s">
        <v>121</v>
      </c>
      <c r="J14" s="10" t="s">
        <v>149</v>
      </c>
      <c r="K14" s="10" t="s">
        <v>121</v>
      </c>
      <c r="L14" s="6">
        <v>35</v>
      </c>
      <c r="M14" s="6">
        <v>13</v>
      </c>
      <c r="N14" s="6">
        <v>14</v>
      </c>
      <c r="O14" s="6">
        <v>4</v>
      </c>
      <c r="P14" s="6">
        <v>7</v>
      </c>
      <c r="Q14" s="6">
        <v>9</v>
      </c>
      <c r="R14" s="6">
        <v>5</v>
      </c>
      <c r="S14" s="7">
        <f>SUM(L14:R14)</f>
        <v>87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</row>
    <row r="15" spans="1:70" s="5" customFormat="1" ht="12.75" customHeight="1" x14ac:dyDescent="0.2">
      <c r="A15" s="12" t="s">
        <v>48</v>
      </c>
      <c r="B15" s="12" t="s">
        <v>73</v>
      </c>
      <c r="C15" s="12" t="s">
        <v>96</v>
      </c>
      <c r="D15" s="13">
        <v>4801353</v>
      </c>
      <c r="E15" s="13">
        <v>1000000</v>
      </c>
      <c r="F15" s="12" t="s">
        <v>122</v>
      </c>
      <c r="G15" s="12" t="s">
        <v>121</v>
      </c>
      <c r="H15" s="12" t="s">
        <v>142</v>
      </c>
      <c r="I15" s="12" t="s">
        <v>121</v>
      </c>
      <c r="J15" s="12" t="s">
        <v>150</v>
      </c>
      <c r="K15" s="12" t="s">
        <v>121</v>
      </c>
      <c r="L15" s="6">
        <v>28</v>
      </c>
      <c r="M15" s="6">
        <v>12</v>
      </c>
      <c r="N15" s="6">
        <v>11</v>
      </c>
      <c r="O15" s="6">
        <v>5</v>
      </c>
      <c r="P15" s="6">
        <v>10</v>
      </c>
      <c r="Q15" s="6">
        <v>10</v>
      </c>
      <c r="R15" s="6">
        <v>4</v>
      </c>
      <c r="S15" s="7">
        <f t="shared" ref="S15:S38" si="0">SUM(L15:R15)</f>
        <v>80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</row>
    <row r="16" spans="1:70" s="5" customFormat="1" ht="12.75" customHeight="1" x14ac:dyDescent="0.2">
      <c r="A16" s="12" t="s">
        <v>49</v>
      </c>
      <c r="B16" s="12" t="s">
        <v>74</v>
      </c>
      <c r="C16" s="12" t="s">
        <v>97</v>
      </c>
      <c r="D16" s="13">
        <v>17515614</v>
      </c>
      <c r="E16" s="13">
        <v>2500000</v>
      </c>
      <c r="F16" s="12" t="s">
        <v>123</v>
      </c>
      <c r="G16" s="12" t="s">
        <v>121</v>
      </c>
      <c r="H16" s="12" t="s">
        <v>134</v>
      </c>
      <c r="I16" s="12" t="s">
        <v>121</v>
      </c>
      <c r="J16" s="12" t="s">
        <v>151</v>
      </c>
      <c r="K16" s="12" t="s">
        <v>121</v>
      </c>
      <c r="L16" s="6">
        <v>22</v>
      </c>
      <c r="M16" s="6">
        <v>12</v>
      </c>
      <c r="N16" s="6">
        <v>10</v>
      </c>
      <c r="O16" s="6">
        <v>4</v>
      </c>
      <c r="P16" s="6">
        <v>7</v>
      </c>
      <c r="Q16" s="6">
        <v>8</v>
      </c>
      <c r="R16" s="6">
        <v>3</v>
      </c>
      <c r="S16" s="7">
        <f t="shared" si="0"/>
        <v>66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</row>
    <row r="17" spans="1:70" s="5" customFormat="1" ht="12.75" customHeight="1" x14ac:dyDescent="0.2">
      <c r="A17" s="14" t="s">
        <v>50</v>
      </c>
      <c r="B17" s="14" t="s">
        <v>75</v>
      </c>
      <c r="C17" s="14" t="s">
        <v>98</v>
      </c>
      <c r="D17" s="15">
        <v>3580000</v>
      </c>
      <c r="E17" s="15">
        <v>850000</v>
      </c>
      <c r="F17" s="14" t="s">
        <v>124</v>
      </c>
      <c r="G17" s="14" t="s">
        <v>125</v>
      </c>
      <c r="H17" s="16"/>
      <c r="I17" s="16"/>
      <c r="J17" s="14" t="s">
        <v>152</v>
      </c>
      <c r="K17" s="14" t="s">
        <v>121</v>
      </c>
      <c r="L17" s="6">
        <v>30</v>
      </c>
      <c r="M17" s="6">
        <v>11</v>
      </c>
      <c r="N17" s="6">
        <v>12</v>
      </c>
      <c r="O17" s="6">
        <v>5</v>
      </c>
      <c r="P17" s="6">
        <v>9</v>
      </c>
      <c r="Q17" s="6">
        <v>9</v>
      </c>
      <c r="R17" s="6">
        <v>4</v>
      </c>
      <c r="S17" s="7">
        <f t="shared" si="0"/>
        <v>80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</row>
    <row r="18" spans="1:70" s="5" customFormat="1" ht="12.75" customHeight="1" x14ac:dyDescent="0.2">
      <c r="A18" s="12" t="s">
        <v>51</v>
      </c>
      <c r="B18" s="12" t="s">
        <v>76</v>
      </c>
      <c r="C18" s="12" t="s">
        <v>99</v>
      </c>
      <c r="D18" s="13">
        <v>34150490</v>
      </c>
      <c r="E18" s="13">
        <v>3100000</v>
      </c>
      <c r="F18" s="12" t="s">
        <v>124</v>
      </c>
      <c r="G18" s="12" t="s">
        <v>126</v>
      </c>
      <c r="H18" s="12" t="s">
        <v>122</v>
      </c>
      <c r="I18" s="12" t="s">
        <v>121</v>
      </c>
      <c r="J18" s="12" t="s">
        <v>149</v>
      </c>
      <c r="K18" s="12" t="s">
        <v>121</v>
      </c>
      <c r="L18" s="6">
        <v>32</v>
      </c>
      <c r="M18" s="6">
        <v>12</v>
      </c>
      <c r="N18" s="6">
        <v>12</v>
      </c>
      <c r="O18" s="6">
        <v>5</v>
      </c>
      <c r="P18" s="6">
        <v>9</v>
      </c>
      <c r="Q18" s="6">
        <v>10</v>
      </c>
      <c r="R18" s="6">
        <v>5</v>
      </c>
      <c r="S18" s="7">
        <f t="shared" si="0"/>
        <v>85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</row>
    <row r="19" spans="1:70" s="5" customFormat="1" x14ac:dyDescent="0.2">
      <c r="A19" s="12" t="s">
        <v>52</v>
      </c>
      <c r="B19" s="12" t="s">
        <v>76</v>
      </c>
      <c r="C19" s="12" t="s">
        <v>100</v>
      </c>
      <c r="D19" s="13">
        <v>34855485</v>
      </c>
      <c r="E19" s="13">
        <v>2700000</v>
      </c>
      <c r="F19" s="12" t="s">
        <v>127</v>
      </c>
      <c r="G19" s="12" t="s">
        <v>121</v>
      </c>
      <c r="H19" s="12" t="s">
        <v>130</v>
      </c>
      <c r="I19" s="12" t="s">
        <v>121</v>
      </c>
      <c r="J19" s="12" t="s">
        <v>153</v>
      </c>
      <c r="K19" s="12" t="s">
        <v>121</v>
      </c>
      <c r="L19" s="6">
        <v>25</v>
      </c>
      <c r="M19" s="6">
        <v>13</v>
      </c>
      <c r="N19" s="6">
        <v>11</v>
      </c>
      <c r="O19" s="6">
        <v>5</v>
      </c>
      <c r="P19" s="6">
        <v>8</v>
      </c>
      <c r="Q19" s="6">
        <v>8</v>
      </c>
      <c r="R19" s="6">
        <v>5</v>
      </c>
      <c r="S19" s="7">
        <f t="shared" si="0"/>
        <v>75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</row>
    <row r="20" spans="1:70" s="5" customFormat="1" ht="12.75" customHeight="1" x14ac:dyDescent="0.2">
      <c r="A20" s="10" t="s">
        <v>53</v>
      </c>
      <c r="B20" s="10" t="s">
        <v>77</v>
      </c>
      <c r="C20" s="10" t="s">
        <v>101</v>
      </c>
      <c r="D20" s="11">
        <v>3876000</v>
      </c>
      <c r="E20" s="11">
        <v>1000000</v>
      </c>
      <c r="F20" s="10" t="s">
        <v>128</v>
      </c>
      <c r="G20" s="10"/>
      <c r="H20" s="10" t="s">
        <v>143</v>
      </c>
      <c r="I20" s="10" t="s">
        <v>121</v>
      </c>
      <c r="J20" s="27" t="s">
        <v>161</v>
      </c>
      <c r="K20" s="27" t="s">
        <v>125</v>
      </c>
      <c r="L20" s="6">
        <v>17</v>
      </c>
      <c r="M20" s="6">
        <v>10</v>
      </c>
      <c r="N20" s="6">
        <v>8</v>
      </c>
      <c r="O20" s="6">
        <v>5</v>
      </c>
      <c r="P20" s="6">
        <v>6</v>
      </c>
      <c r="Q20" s="6">
        <v>7</v>
      </c>
      <c r="R20" s="6">
        <v>4</v>
      </c>
      <c r="S20" s="7">
        <f t="shared" si="0"/>
        <v>57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</row>
    <row r="21" spans="1:70" s="5" customFormat="1" ht="12.75" customHeight="1" x14ac:dyDescent="0.2">
      <c r="A21" s="12" t="s">
        <v>54</v>
      </c>
      <c r="B21" s="12" t="s">
        <v>78</v>
      </c>
      <c r="C21" s="12" t="s">
        <v>102</v>
      </c>
      <c r="D21" s="13">
        <v>38400000</v>
      </c>
      <c r="E21" s="13">
        <v>2800000</v>
      </c>
      <c r="F21" s="12" t="s">
        <v>129</v>
      </c>
      <c r="G21" s="12" t="s">
        <v>121</v>
      </c>
      <c r="H21" s="12" t="s">
        <v>133</v>
      </c>
      <c r="I21" s="12" t="s">
        <v>121</v>
      </c>
      <c r="J21" s="12" t="s">
        <v>150</v>
      </c>
      <c r="K21" s="12" t="s">
        <v>121</v>
      </c>
      <c r="L21" s="6">
        <v>31</v>
      </c>
      <c r="M21" s="6">
        <v>12</v>
      </c>
      <c r="N21" s="6">
        <v>11</v>
      </c>
      <c r="O21" s="6">
        <v>5</v>
      </c>
      <c r="P21" s="6">
        <v>8</v>
      </c>
      <c r="Q21" s="6">
        <v>9</v>
      </c>
      <c r="R21" s="6">
        <v>4</v>
      </c>
      <c r="S21" s="7">
        <f t="shared" si="0"/>
        <v>80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</row>
    <row r="22" spans="1:70" s="5" customFormat="1" ht="13.5" customHeight="1" x14ac:dyDescent="0.2">
      <c r="A22" s="17" t="s">
        <v>55</v>
      </c>
      <c r="B22" s="17" t="s">
        <v>79</v>
      </c>
      <c r="C22" s="17" t="s">
        <v>103</v>
      </c>
      <c r="D22" s="18">
        <v>1620000</v>
      </c>
      <c r="E22" s="18">
        <v>620000</v>
      </c>
      <c r="F22" s="17" t="s">
        <v>130</v>
      </c>
      <c r="G22" s="17" t="s">
        <v>121</v>
      </c>
      <c r="H22" s="19" t="s">
        <v>144</v>
      </c>
      <c r="I22" s="19" t="s">
        <v>121</v>
      </c>
      <c r="J22" s="17" t="s">
        <v>154</v>
      </c>
      <c r="K22" s="17" t="s">
        <v>121</v>
      </c>
      <c r="L22" s="6">
        <v>17</v>
      </c>
      <c r="M22" s="6">
        <v>10</v>
      </c>
      <c r="N22" s="6">
        <v>10</v>
      </c>
      <c r="O22" s="6">
        <v>4</v>
      </c>
      <c r="P22" s="6">
        <v>7</v>
      </c>
      <c r="Q22" s="6">
        <v>8</v>
      </c>
      <c r="R22" s="6">
        <v>4</v>
      </c>
      <c r="S22" s="7">
        <f t="shared" si="0"/>
        <v>60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</row>
    <row r="23" spans="1:70" s="5" customFormat="1" ht="12.75" customHeight="1" x14ac:dyDescent="0.2">
      <c r="A23" s="10" t="s">
        <v>56</v>
      </c>
      <c r="B23" s="10" t="s">
        <v>80</v>
      </c>
      <c r="C23" s="10" t="s">
        <v>104</v>
      </c>
      <c r="D23" s="11">
        <v>3967018</v>
      </c>
      <c r="E23" s="11">
        <v>466830</v>
      </c>
      <c r="F23" s="10" t="s">
        <v>122</v>
      </c>
      <c r="G23" s="10" t="s">
        <v>125</v>
      </c>
      <c r="H23" s="10" t="s">
        <v>145</v>
      </c>
      <c r="I23" s="10" t="s">
        <v>121</v>
      </c>
      <c r="J23" s="10" t="s">
        <v>155</v>
      </c>
      <c r="K23" s="10" t="s">
        <v>121</v>
      </c>
      <c r="L23" s="6">
        <v>17</v>
      </c>
      <c r="M23" s="6">
        <v>10</v>
      </c>
      <c r="N23" s="6">
        <v>10</v>
      </c>
      <c r="O23" s="6">
        <v>4</v>
      </c>
      <c r="P23" s="6">
        <v>7</v>
      </c>
      <c r="Q23" s="6">
        <v>5</v>
      </c>
      <c r="R23" s="6">
        <v>4</v>
      </c>
      <c r="S23" s="7">
        <f t="shared" si="0"/>
        <v>57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</row>
    <row r="24" spans="1:70" s="5" customFormat="1" ht="12.75" customHeight="1" x14ac:dyDescent="0.2">
      <c r="A24" s="12" t="s">
        <v>57</v>
      </c>
      <c r="B24" s="12" t="s">
        <v>78</v>
      </c>
      <c r="C24" s="12" t="s">
        <v>105</v>
      </c>
      <c r="D24" s="13">
        <v>55937510</v>
      </c>
      <c r="E24" s="13">
        <v>5000000</v>
      </c>
      <c r="F24" s="12" t="s">
        <v>131</v>
      </c>
      <c r="G24" s="12" t="s">
        <v>121</v>
      </c>
      <c r="H24" s="12" t="s">
        <v>146</v>
      </c>
      <c r="I24" s="12" t="s">
        <v>121</v>
      </c>
      <c r="J24" s="12" t="s">
        <v>156</v>
      </c>
      <c r="K24" s="12" t="s">
        <v>125</v>
      </c>
      <c r="L24" s="6">
        <v>35</v>
      </c>
      <c r="M24" s="6">
        <v>13</v>
      </c>
      <c r="N24" s="6">
        <v>13</v>
      </c>
      <c r="O24" s="6">
        <v>5</v>
      </c>
      <c r="P24" s="6">
        <v>4</v>
      </c>
      <c r="Q24" s="6">
        <v>5</v>
      </c>
      <c r="R24" s="6">
        <v>4</v>
      </c>
      <c r="S24" s="7">
        <f t="shared" si="0"/>
        <v>79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</row>
    <row r="25" spans="1:70" s="5" customFormat="1" ht="12.75" customHeight="1" x14ac:dyDescent="0.2">
      <c r="A25" s="12" t="s">
        <v>58</v>
      </c>
      <c r="B25" s="12" t="s">
        <v>81</v>
      </c>
      <c r="C25" s="12" t="s">
        <v>106</v>
      </c>
      <c r="D25" s="13">
        <v>11762036</v>
      </c>
      <c r="E25" s="13">
        <v>2600000</v>
      </c>
      <c r="F25" s="12" t="s">
        <v>132</v>
      </c>
      <c r="G25" s="12" t="s">
        <v>121</v>
      </c>
      <c r="H25" s="12" t="s">
        <v>120</v>
      </c>
      <c r="I25" s="12" t="s">
        <v>125</v>
      </c>
      <c r="J25" s="12" t="s">
        <v>157</v>
      </c>
      <c r="K25" s="12" t="s">
        <v>121</v>
      </c>
      <c r="L25" s="6">
        <v>18</v>
      </c>
      <c r="M25" s="6">
        <v>10</v>
      </c>
      <c r="N25" s="6">
        <v>9</v>
      </c>
      <c r="O25" s="6">
        <v>5</v>
      </c>
      <c r="P25" s="6">
        <v>7</v>
      </c>
      <c r="Q25" s="6">
        <v>7</v>
      </c>
      <c r="R25" s="6">
        <v>4</v>
      </c>
      <c r="S25" s="7">
        <f t="shared" si="0"/>
        <v>60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</row>
    <row r="26" spans="1:70" s="5" customFormat="1" ht="12.75" customHeight="1" x14ac:dyDescent="0.2">
      <c r="A26" s="17" t="s">
        <v>59</v>
      </c>
      <c r="B26" s="17" t="s">
        <v>82</v>
      </c>
      <c r="C26" s="17" t="s">
        <v>107</v>
      </c>
      <c r="D26" s="18">
        <v>53161743</v>
      </c>
      <c r="E26" s="18">
        <v>3000000</v>
      </c>
      <c r="F26" s="17" t="s">
        <v>133</v>
      </c>
      <c r="G26" s="17" t="s">
        <v>121</v>
      </c>
      <c r="H26" s="19"/>
      <c r="I26" s="19"/>
      <c r="J26" s="17" t="s">
        <v>151</v>
      </c>
      <c r="K26" s="17" t="s">
        <v>125</v>
      </c>
      <c r="L26" s="6">
        <v>30</v>
      </c>
      <c r="M26" s="6">
        <v>14</v>
      </c>
      <c r="N26" s="6">
        <v>12</v>
      </c>
      <c r="O26" s="6">
        <v>5</v>
      </c>
      <c r="P26" s="6">
        <v>9</v>
      </c>
      <c r="Q26" s="6">
        <v>9</v>
      </c>
      <c r="R26" s="6">
        <v>5</v>
      </c>
      <c r="S26" s="7">
        <f t="shared" si="0"/>
        <v>84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</row>
    <row r="27" spans="1:70" s="5" customFormat="1" x14ac:dyDescent="0.2">
      <c r="A27" s="10" t="s">
        <v>60</v>
      </c>
      <c r="B27" s="10" t="s">
        <v>83</v>
      </c>
      <c r="C27" s="10" t="s">
        <v>108</v>
      </c>
      <c r="D27" s="11">
        <v>51439201</v>
      </c>
      <c r="E27" s="11">
        <v>5000000</v>
      </c>
      <c r="F27" s="10" t="s">
        <v>134</v>
      </c>
      <c r="G27" s="10" t="s">
        <v>125</v>
      </c>
      <c r="H27" s="10" t="s">
        <v>147</v>
      </c>
      <c r="I27" s="10" t="s">
        <v>121</v>
      </c>
      <c r="J27" s="10" t="s">
        <v>158</v>
      </c>
      <c r="K27" s="10" t="s">
        <v>125</v>
      </c>
      <c r="L27" s="6">
        <v>25</v>
      </c>
      <c r="M27" s="6">
        <v>12</v>
      </c>
      <c r="N27" s="6">
        <v>10</v>
      </c>
      <c r="O27" s="6">
        <v>4</v>
      </c>
      <c r="P27" s="6">
        <v>8</v>
      </c>
      <c r="Q27" s="6">
        <v>8</v>
      </c>
      <c r="R27" s="6">
        <v>4</v>
      </c>
      <c r="S27" s="7">
        <f t="shared" si="0"/>
        <v>71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</row>
    <row r="28" spans="1:70" s="5" customFormat="1" ht="12.75" customHeight="1" x14ac:dyDescent="0.2">
      <c r="A28" s="20" t="s">
        <v>61</v>
      </c>
      <c r="B28" s="17" t="s">
        <v>84</v>
      </c>
      <c r="C28" s="17" t="s">
        <v>109</v>
      </c>
      <c r="D28" s="11">
        <v>18200000</v>
      </c>
      <c r="E28" s="11">
        <v>4940000</v>
      </c>
      <c r="F28" s="20" t="s">
        <v>135</v>
      </c>
      <c r="G28" s="20"/>
      <c r="H28" s="21" t="s">
        <v>133</v>
      </c>
      <c r="I28" s="21" t="s">
        <v>125</v>
      </c>
      <c r="J28" s="20" t="s">
        <v>157</v>
      </c>
      <c r="K28" s="20" t="s">
        <v>121</v>
      </c>
      <c r="L28" s="6">
        <v>16</v>
      </c>
      <c r="M28" s="6">
        <v>10</v>
      </c>
      <c r="N28" s="6">
        <v>9</v>
      </c>
      <c r="O28" s="6">
        <v>4</v>
      </c>
      <c r="P28" s="6">
        <v>6</v>
      </c>
      <c r="Q28" s="6">
        <v>6</v>
      </c>
      <c r="R28" s="6">
        <v>4</v>
      </c>
      <c r="S28" s="7">
        <f t="shared" si="0"/>
        <v>55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</row>
    <row r="29" spans="1:70" s="5" customFormat="1" ht="12.75" customHeight="1" x14ac:dyDescent="0.2">
      <c r="A29" s="14" t="s">
        <v>62</v>
      </c>
      <c r="B29" s="14" t="s">
        <v>85</v>
      </c>
      <c r="C29" s="14" t="s">
        <v>110</v>
      </c>
      <c r="D29" s="15">
        <v>18845328</v>
      </c>
      <c r="E29" s="15">
        <v>2643442</v>
      </c>
      <c r="F29" s="14" t="s">
        <v>136</v>
      </c>
      <c r="G29" s="14" t="s">
        <v>125</v>
      </c>
      <c r="H29" s="16" t="s">
        <v>138</v>
      </c>
      <c r="I29" s="16" t="s">
        <v>121</v>
      </c>
      <c r="J29" s="14" t="s">
        <v>159</v>
      </c>
      <c r="K29" s="14" t="s">
        <v>121</v>
      </c>
      <c r="L29" s="6">
        <v>20</v>
      </c>
      <c r="M29" s="6">
        <v>11</v>
      </c>
      <c r="N29" s="6">
        <v>11</v>
      </c>
      <c r="O29" s="6">
        <v>5</v>
      </c>
      <c r="P29" s="6">
        <v>8</v>
      </c>
      <c r="Q29" s="6">
        <v>8</v>
      </c>
      <c r="R29" s="6">
        <v>4</v>
      </c>
      <c r="S29" s="7">
        <f t="shared" si="0"/>
        <v>67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</row>
    <row r="30" spans="1:70" s="5" customFormat="1" ht="12.75" customHeight="1" x14ac:dyDescent="0.2">
      <c r="A30" s="10" t="s">
        <v>63</v>
      </c>
      <c r="B30" s="10" t="s">
        <v>86</v>
      </c>
      <c r="C30" s="10" t="s">
        <v>111</v>
      </c>
      <c r="D30" s="11">
        <v>31015250</v>
      </c>
      <c r="E30" s="11">
        <v>2201500</v>
      </c>
      <c r="F30" s="10" t="s">
        <v>122</v>
      </c>
      <c r="G30" s="10" t="s">
        <v>121</v>
      </c>
      <c r="H30" s="10" t="s">
        <v>139</v>
      </c>
      <c r="I30" s="10" t="s">
        <v>125</v>
      </c>
      <c r="J30" s="10" t="s">
        <v>160</v>
      </c>
      <c r="K30" s="10" t="s">
        <v>125</v>
      </c>
      <c r="L30" s="6">
        <v>20</v>
      </c>
      <c r="M30" s="6">
        <v>10</v>
      </c>
      <c r="N30" s="6">
        <v>10</v>
      </c>
      <c r="O30" s="6">
        <v>4</v>
      </c>
      <c r="P30" s="6">
        <v>6</v>
      </c>
      <c r="Q30" s="6">
        <v>7</v>
      </c>
      <c r="R30" s="6">
        <v>3</v>
      </c>
      <c r="S30" s="7">
        <f t="shared" si="0"/>
        <v>60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</row>
    <row r="31" spans="1:70" s="5" customFormat="1" ht="12.75" customHeight="1" x14ac:dyDescent="0.2">
      <c r="A31" s="12" t="s">
        <v>64</v>
      </c>
      <c r="B31" s="12" t="s">
        <v>87</v>
      </c>
      <c r="C31" s="12" t="s">
        <v>112</v>
      </c>
      <c r="D31" s="13">
        <v>28650000</v>
      </c>
      <c r="E31" s="13">
        <v>2875000</v>
      </c>
      <c r="F31" s="12" t="s">
        <v>137</v>
      </c>
      <c r="G31" s="12" t="s">
        <v>121</v>
      </c>
      <c r="H31" s="12" t="s">
        <v>123</v>
      </c>
      <c r="I31" s="12" t="s">
        <v>121</v>
      </c>
      <c r="J31" s="12" t="s">
        <v>149</v>
      </c>
      <c r="K31" s="12" t="s">
        <v>121</v>
      </c>
      <c r="L31" s="6">
        <v>38</v>
      </c>
      <c r="M31" s="6">
        <v>12</v>
      </c>
      <c r="N31" s="6">
        <v>14</v>
      </c>
      <c r="O31" s="6">
        <v>5</v>
      </c>
      <c r="P31" s="6">
        <v>9</v>
      </c>
      <c r="Q31" s="6">
        <v>9</v>
      </c>
      <c r="R31" s="6">
        <v>4</v>
      </c>
      <c r="S31" s="7">
        <f t="shared" si="0"/>
        <v>91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</row>
    <row r="32" spans="1:70" s="5" customFormat="1" x14ac:dyDescent="0.2">
      <c r="A32" s="22" t="s">
        <v>65</v>
      </c>
      <c r="B32" s="14" t="s">
        <v>88</v>
      </c>
      <c r="C32" s="14" t="s">
        <v>113</v>
      </c>
      <c r="D32" s="13">
        <v>9001597</v>
      </c>
      <c r="E32" s="13" t="s">
        <v>196</v>
      </c>
      <c r="F32" s="22" t="s">
        <v>138</v>
      </c>
      <c r="G32" s="22" t="s">
        <v>125</v>
      </c>
      <c r="H32" s="12" t="s">
        <v>129</v>
      </c>
      <c r="I32" s="12" t="s">
        <v>121</v>
      </c>
      <c r="J32" s="22" t="s">
        <v>153</v>
      </c>
      <c r="K32" s="22" t="s">
        <v>121</v>
      </c>
      <c r="L32" s="6">
        <v>30</v>
      </c>
      <c r="M32" s="6">
        <v>12</v>
      </c>
      <c r="N32" s="6">
        <v>12</v>
      </c>
      <c r="O32" s="6">
        <v>5</v>
      </c>
      <c r="P32" s="6">
        <v>7</v>
      </c>
      <c r="Q32" s="6">
        <v>7</v>
      </c>
      <c r="R32" s="6">
        <v>5</v>
      </c>
      <c r="S32" s="7">
        <f t="shared" si="0"/>
        <v>78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</row>
    <row r="33" spans="1:70" s="5" customFormat="1" ht="12.75" customHeight="1" x14ac:dyDescent="0.2">
      <c r="A33" s="12" t="s">
        <v>66</v>
      </c>
      <c r="B33" s="12" t="s">
        <v>89</v>
      </c>
      <c r="C33" s="12" t="s">
        <v>114</v>
      </c>
      <c r="D33" s="13">
        <v>70544479</v>
      </c>
      <c r="E33" s="13">
        <v>3500000</v>
      </c>
      <c r="F33" s="12" t="s">
        <v>136</v>
      </c>
      <c r="G33" s="12" t="s">
        <v>121</v>
      </c>
      <c r="H33" s="12" t="s">
        <v>134</v>
      </c>
      <c r="I33" s="12" t="s">
        <v>121</v>
      </c>
      <c r="J33" s="12" t="s">
        <v>161</v>
      </c>
      <c r="K33" s="12" t="s">
        <v>121</v>
      </c>
      <c r="L33" s="6">
        <v>35</v>
      </c>
      <c r="M33" s="6">
        <v>12</v>
      </c>
      <c r="N33" s="6">
        <v>14</v>
      </c>
      <c r="O33" s="6">
        <v>5</v>
      </c>
      <c r="P33" s="6">
        <v>9</v>
      </c>
      <c r="Q33" s="6">
        <v>9</v>
      </c>
      <c r="R33" s="6">
        <v>4</v>
      </c>
      <c r="S33" s="7">
        <f t="shared" si="0"/>
        <v>88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</row>
    <row r="34" spans="1:70" s="5" customFormat="1" ht="12.75" customHeight="1" x14ac:dyDescent="0.2">
      <c r="A34" s="12" t="s">
        <v>67</v>
      </c>
      <c r="B34" s="12" t="s">
        <v>90</v>
      </c>
      <c r="C34" s="12" t="s">
        <v>115</v>
      </c>
      <c r="D34" s="13">
        <v>80375000</v>
      </c>
      <c r="E34" s="13">
        <v>4000000</v>
      </c>
      <c r="F34" s="12" t="s">
        <v>139</v>
      </c>
      <c r="G34" s="12" t="s">
        <v>121</v>
      </c>
      <c r="H34" s="12" t="s">
        <v>145</v>
      </c>
      <c r="I34" s="12" t="s">
        <v>121</v>
      </c>
      <c r="J34" s="12" t="s">
        <v>150</v>
      </c>
      <c r="K34" s="12" t="s">
        <v>121</v>
      </c>
      <c r="L34" s="6">
        <v>24</v>
      </c>
      <c r="M34" s="6">
        <v>11</v>
      </c>
      <c r="N34" s="6">
        <v>10</v>
      </c>
      <c r="O34" s="6">
        <v>5</v>
      </c>
      <c r="P34" s="6">
        <v>8</v>
      </c>
      <c r="Q34" s="6">
        <v>8</v>
      </c>
      <c r="R34" s="6">
        <v>4</v>
      </c>
      <c r="S34" s="7">
        <f t="shared" si="0"/>
        <v>70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</row>
    <row r="35" spans="1:70" s="5" customFormat="1" ht="12.75" customHeight="1" x14ac:dyDescent="0.2">
      <c r="A35" s="17" t="s">
        <v>68</v>
      </c>
      <c r="B35" s="17" t="s">
        <v>91</v>
      </c>
      <c r="C35" s="17" t="s">
        <v>116</v>
      </c>
      <c r="D35" s="18">
        <v>20576671</v>
      </c>
      <c r="E35" s="18">
        <v>3000000</v>
      </c>
      <c r="F35" s="17" t="s">
        <v>140</v>
      </c>
      <c r="G35" s="17" t="s">
        <v>121</v>
      </c>
      <c r="H35" s="19"/>
      <c r="I35" s="19"/>
      <c r="J35" s="17" t="s">
        <v>155</v>
      </c>
      <c r="K35" s="17" t="s">
        <v>121</v>
      </c>
      <c r="L35" s="6">
        <v>22</v>
      </c>
      <c r="M35" s="6">
        <v>11</v>
      </c>
      <c r="N35" s="6">
        <v>10</v>
      </c>
      <c r="O35" s="6">
        <v>5</v>
      </c>
      <c r="P35" s="6">
        <v>8</v>
      </c>
      <c r="Q35" s="6">
        <v>8</v>
      </c>
      <c r="R35" s="6">
        <v>3</v>
      </c>
      <c r="S35" s="7">
        <f t="shared" si="0"/>
        <v>67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</row>
    <row r="36" spans="1:70" s="5" customFormat="1" ht="12.75" customHeight="1" x14ac:dyDescent="0.2">
      <c r="A36" s="10" t="s">
        <v>69</v>
      </c>
      <c r="B36" s="10" t="s">
        <v>92</v>
      </c>
      <c r="C36" s="10" t="s">
        <v>117</v>
      </c>
      <c r="D36" s="11">
        <v>40092832</v>
      </c>
      <c r="E36" s="11">
        <v>3198000</v>
      </c>
      <c r="F36" s="10"/>
      <c r="G36" s="10"/>
      <c r="H36" s="10" t="s">
        <v>148</v>
      </c>
      <c r="I36" s="10" t="s">
        <v>121</v>
      </c>
      <c r="J36" s="10" t="s">
        <v>160</v>
      </c>
      <c r="K36" s="10" t="s">
        <v>121</v>
      </c>
      <c r="L36" s="6">
        <v>30</v>
      </c>
      <c r="M36" s="6">
        <v>11</v>
      </c>
      <c r="N36" s="6">
        <v>12</v>
      </c>
      <c r="O36" s="6">
        <v>5</v>
      </c>
      <c r="P36" s="6">
        <v>8</v>
      </c>
      <c r="Q36" s="6">
        <v>8</v>
      </c>
      <c r="R36" s="6">
        <v>4</v>
      </c>
      <c r="S36" s="7">
        <f t="shared" si="0"/>
        <v>78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</row>
    <row r="37" spans="1:70" s="5" customFormat="1" ht="12.75" customHeight="1" x14ac:dyDescent="0.2">
      <c r="A37" s="12" t="s">
        <v>70</v>
      </c>
      <c r="B37" s="12" t="s">
        <v>93</v>
      </c>
      <c r="C37" s="12" t="s">
        <v>118</v>
      </c>
      <c r="D37" s="13">
        <v>34550000</v>
      </c>
      <c r="E37" s="13">
        <v>3000000</v>
      </c>
      <c r="F37" s="12" t="s">
        <v>141</v>
      </c>
      <c r="G37" s="12" t="s">
        <v>121</v>
      </c>
      <c r="H37" s="12" t="s">
        <v>135</v>
      </c>
      <c r="I37" s="12"/>
      <c r="J37" s="12" t="s">
        <v>157</v>
      </c>
      <c r="K37" s="12" t="s">
        <v>121</v>
      </c>
      <c r="L37" s="6">
        <v>21</v>
      </c>
      <c r="M37" s="6">
        <v>10</v>
      </c>
      <c r="N37" s="6">
        <v>11</v>
      </c>
      <c r="O37" s="6">
        <v>4</v>
      </c>
      <c r="P37" s="6">
        <v>8</v>
      </c>
      <c r="Q37" s="6">
        <v>6</v>
      </c>
      <c r="R37" s="6">
        <v>4</v>
      </c>
      <c r="S37" s="7">
        <f t="shared" si="0"/>
        <v>64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</row>
    <row r="38" spans="1:70" s="5" customFormat="1" ht="12.75" customHeight="1" x14ac:dyDescent="0.2">
      <c r="A38" s="17" t="s">
        <v>71</v>
      </c>
      <c r="B38" s="23" t="s">
        <v>94</v>
      </c>
      <c r="C38" s="17" t="s">
        <v>119</v>
      </c>
      <c r="D38" s="18">
        <v>32671258</v>
      </c>
      <c r="E38" s="18">
        <v>8000000</v>
      </c>
      <c r="F38" s="17" t="s">
        <v>120</v>
      </c>
      <c r="G38" s="17" t="s">
        <v>121</v>
      </c>
      <c r="H38" s="19" t="s">
        <v>144</v>
      </c>
      <c r="I38" s="19" t="s">
        <v>121</v>
      </c>
      <c r="J38" s="17" t="s">
        <v>151</v>
      </c>
      <c r="K38" s="17" t="s">
        <v>121</v>
      </c>
      <c r="L38" s="6">
        <v>21</v>
      </c>
      <c r="M38" s="6">
        <v>11</v>
      </c>
      <c r="N38" s="6">
        <v>10</v>
      </c>
      <c r="O38" s="6">
        <v>4</v>
      </c>
      <c r="P38" s="6">
        <v>8</v>
      </c>
      <c r="Q38" s="6">
        <v>7</v>
      </c>
      <c r="R38" s="6">
        <v>5</v>
      </c>
      <c r="S38" s="7">
        <f t="shared" si="0"/>
        <v>66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</row>
    <row r="39" spans="1:70" x14ac:dyDescent="0.3">
      <c r="D39" s="8">
        <f>SUM(D14:D38)</f>
        <v>737307865</v>
      </c>
      <c r="E39" s="8">
        <f>SUM(E14:E38)</f>
        <v>73994772</v>
      </c>
      <c r="F39" s="8"/>
    </row>
    <row r="40" spans="1:70" x14ac:dyDescent="0.3">
      <c r="E40" s="8"/>
      <c r="F40" s="8"/>
      <c r="G40" s="8"/>
      <c r="H40" s="8"/>
    </row>
  </sheetData>
  <mergeCells count="18">
    <mergeCell ref="D8:K8"/>
    <mergeCell ref="D9:K9"/>
    <mergeCell ref="A11:A13"/>
    <mergeCell ref="B11:B13"/>
    <mergeCell ref="C11:C13"/>
    <mergeCell ref="D11:D13"/>
    <mergeCell ref="E11:E13"/>
    <mergeCell ref="F11:G12"/>
    <mergeCell ref="H11:I12"/>
    <mergeCell ref="J11:K12"/>
    <mergeCell ref="R11:R12"/>
    <mergeCell ref="S11:S12"/>
    <mergeCell ref="L11:L12"/>
    <mergeCell ref="M11:M12"/>
    <mergeCell ref="N11:N12"/>
    <mergeCell ref="O11:O12"/>
    <mergeCell ref="P11:P12"/>
    <mergeCell ref="Q11:Q12"/>
  </mergeCells>
  <dataValidations count="4">
    <dataValidation type="decimal" operator="lessThanOrEqual" allowBlank="1" showInputMessage="1" showErrorMessage="1" error="max. 5" sqref="O14:O38 R14:R38" xr:uid="{8A9F5878-B716-44EA-9B47-186F3C135A7B}">
      <formula1>5</formula1>
    </dataValidation>
    <dataValidation type="decimal" operator="lessThanOrEqual" allowBlank="1" showInputMessage="1" showErrorMessage="1" error="max. 10" sqref="P14:Q38" xr:uid="{F138CDDA-D4B7-4653-B660-8E61BE38F5E9}">
      <formula1>10</formula1>
    </dataValidation>
    <dataValidation type="decimal" operator="lessThanOrEqual" allowBlank="1" showInputMessage="1" showErrorMessage="1" error="max. 15" sqref="M14:N38" xr:uid="{EC26A4E1-CCC6-4878-A0DD-8E80A1A846DF}">
      <formula1>15</formula1>
    </dataValidation>
    <dataValidation type="decimal" operator="lessThanOrEqual" allowBlank="1" showInputMessage="1" showErrorMessage="1" error="max. 40" sqref="L14:L38" xr:uid="{13AEE8F5-8942-4A54-854A-D70D341C12C4}">
      <formula1>40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E099E-AED6-49B8-AF3A-64D6A5C2816F}">
  <dimension ref="A1:BR40"/>
  <sheetViews>
    <sheetView zoomScale="60" zoomScaleNormal="60" workbookViewId="0">
      <selection activeCell="J20" sqref="J20:K20"/>
    </sheetView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15.66406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70" ht="38.25" customHeight="1" x14ac:dyDescent="0.3">
      <c r="A1" s="1" t="s">
        <v>37</v>
      </c>
    </row>
    <row r="2" spans="1:70" ht="14.4" x14ac:dyDescent="0.3">
      <c r="A2" s="4" t="s">
        <v>38</v>
      </c>
      <c r="D2" s="4" t="s">
        <v>25</v>
      </c>
    </row>
    <row r="3" spans="1:70" ht="14.4" x14ac:dyDescent="0.3">
      <c r="A3" s="4" t="s">
        <v>36</v>
      </c>
      <c r="D3" s="2" t="s">
        <v>41</v>
      </c>
    </row>
    <row r="4" spans="1:70" ht="14.4" x14ac:dyDescent="0.3">
      <c r="A4" s="4" t="s">
        <v>39</v>
      </c>
      <c r="D4" s="2" t="s">
        <v>42</v>
      </c>
    </row>
    <row r="5" spans="1:70" ht="12.6" x14ac:dyDescent="0.3">
      <c r="A5" s="4" t="s">
        <v>46</v>
      </c>
      <c r="D5" s="2" t="s">
        <v>43</v>
      </c>
    </row>
    <row r="6" spans="1:70" ht="14.4" x14ac:dyDescent="0.3">
      <c r="A6" s="9" t="s">
        <v>40</v>
      </c>
    </row>
    <row r="7" spans="1:70" ht="12.6" x14ac:dyDescent="0.3">
      <c r="A7" s="4" t="s">
        <v>24</v>
      </c>
      <c r="D7" s="4" t="s">
        <v>26</v>
      </c>
    </row>
    <row r="8" spans="1:70" ht="50.4" customHeight="1" x14ac:dyDescent="0.3">
      <c r="D8" s="44" t="s">
        <v>44</v>
      </c>
      <c r="E8" s="44"/>
      <c r="F8" s="44"/>
      <c r="G8" s="44"/>
      <c r="H8" s="44"/>
      <c r="I8" s="44"/>
      <c r="J8" s="44"/>
      <c r="K8" s="44"/>
    </row>
    <row r="9" spans="1:70" ht="53.4" customHeight="1" x14ac:dyDescent="0.3">
      <c r="A9" s="4"/>
      <c r="D9" s="44" t="s">
        <v>45</v>
      </c>
      <c r="E9" s="44"/>
      <c r="F9" s="44"/>
      <c r="G9" s="44"/>
      <c r="H9" s="44"/>
      <c r="I9" s="44"/>
      <c r="J9" s="44"/>
      <c r="K9" s="44"/>
    </row>
    <row r="10" spans="1:70" ht="12.6" customHeight="1" x14ac:dyDescent="0.3">
      <c r="A10" s="4"/>
    </row>
    <row r="11" spans="1:70" ht="26.4" customHeight="1" x14ac:dyDescent="0.3">
      <c r="A11" s="45" t="s">
        <v>0</v>
      </c>
      <c r="B11" s="45" t="s">
        <v>1</v>
      </c>
      <c r="C11" s="45" t="s">
        <v>19</v>
      </c>
      <c r="D11" s="45" t="s">
        <v>13</v>
      </c>
      <c r="E11" s="46" t="s">
        <v>2</v>
      </c>
      <c r="F11" s="45" t="s">
        <v>33</v>
      </c>
      <c r="G11" s="45"/>
      <c r="H11" s="45" t="s">
        <v>34</v>
      </c>
      <c r="I11" s="45"/>
      <c r="J11" s="45" t="s">
        <v>35</v>
      </c>
      <c r="K11" s="45"/>
      <c r="L11" s="45" t="s">
        <v>15</v>
      </c>
      <c r="M11" s="45" t="s">
        <v>14</v>
      </c>
      <c r="N11" s="45" t="s">
        <v>16</v>
      </c>
      <c r="O11" s="45" t="s">
        <v>30</v>
      </c>
      <c r="P11" s="45" t="s">
        <v>31</v>
      </c>
      <c r="Q11" s="45" t="s">
        <v>32</v>
      </c>
      <c r="R11" s="45" t="s">
        <v>3</v>
      </c>
      <c r="S11" s="45" t="s">
        <v>4</v>
      </c>
    </row>
    <row r="12" spans="1:70" ht="59.4" customHeight="1" x14ac:dyDescent="0.3">
      <c r="A12" s="45"/>
      <c r="B12" s="45"/>
      <c r="C12" s="45"/>
      <c r="D12" s="45"/>
      <c r="E12" s="46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</row>
    <row r="13" spans="1:70" ht="28.95" customHeight="1" x14ac:dyDescent="0.3">
      <c r="A13" s="45"/>
      <c r="B13" s="45"/>
      <c r="C13" s="45"/>
      <c r="D13" s="45"/>
      <c r="E13" s="46"/>
      <c r="F13" s="26" t="s">
        <v>27</v>
      </c>
      <c r="G13" s="25" t="s">
        <v>28</v>
      </c>
      <c r="H13" s="25" t="s">
        <v>27</v>
      </c>
      <c r="I13" s="25" t="s">
        <v>28</v>
      </c>
      <c r="J13" s="25" t="s">
        <v>27</v>
      </c>
      <c r="K13" s="25" t="s">
        <v>28</v>
      </c>
      <c r="L13" s="25" t="s">
        <v>29</v>
      </c>
      <c r="M13" s="25" t="s">
        <v>21</v>
      </c>
      <c r="N13" s="25" t="s">
        <v>21</v>
      </c>
      <c r="O13" s="25" t="s">
        <v>22</v>
      </c>
      <c r="P13" s="25" t="s">
        <v>23</v>
      </c>
      <c r="Q13" s="25" t="s">
        <v>23</v>
      </c>
      <c r="R13" s="25" t="s">
        <v>22</v>
      </c>
      <c r="S13" s="25"/>
    </row>
    <row r="14" spans="1:70" s="5" customFormat="1" ht="12.75" customHeight="1" x14ac:dyDescent="0.2">
      <c r="A14" s="10" t="s">
        <v>47</v>
      </c>
      <c r="B14" s="10" t="s">
        <v>72</v>
      </c>
      <c r="C14" s="10" t="s">
        <v>95</v>
      </c>
      <c r="D14" s="11">
        <v>37719000</v>
      </c>
      <c r="E14" s="11">
        <v>6000000</v>
      </c>
      <c r="F14" s="10" t="s">
        <v>120</v>
      </c>
      <c r="G14" s="10" t="s">
        <v>121</v>
      </c>
      <c r="H14" s="10" t="s">
        <v>123</v>
      </c>
      <c r="I14" s="10" t="s">
        <v>121</v>
      </c>
      <c r="J14" s="10" t="s">
        <v>149</v>
      </c>
      <c r="K14" s="10" t="s">
        <v>121</v>
      </c>
      <c r="L14" s="6">
        <v>37</v>
      </c>
      <c r="M14" s="6">
        <v>14</v>
      </c>
      <c r="N14" s="6">
        <v>13</v>
      </c>
      <c r="O14" s="6">
        <v>5</v>
      </c>
      <c r="P14" s="6">
        <v>7</v>
      </c>
      <c r="Q14" s="6">
        <v>9</v>
      </c>
      <c r="R14" s="6">
        <v>5</v>
      </c>
      <c r="S14" s="7">
        <f>SUM(L14:R14)</f>
        <v>90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</row>
    <row r="15" spans="1:70" s="5" customFormat="1" ht="12.75" customHeight="1" x14ac:dyDescent="0.2">
      <c r="A15" s="12" t="s">
        <v>48</v>
      </c>
      <c r="B15" s="12" t="s">
        <v>73</v>
      </c>
      <c r="C15" s="12" t="s">
        <v>96</v>
      </c>
      <c r="D15" s="13">
        <v>4801353</v>
      </c>
      <c r="E15" s="13">
        <v>1000000</v>
      </c>
      <c r="F15" s="12" t="s">
        <v>122</v>
      </c>
      <c r="G15" s="12" t="s">
        <v>121</v>
      </c>
      <c r="H15" s="12" t="s">
        <v>142</v>
      </c>
      <c r="I15" s="12" t="s">
        <v>121</v>
      </c>
      <c r="J15" s="12" t="s">
        <v>150</v>
      </c>
      <c r="K15" s="12" t="s">
        <v>121</v>
      </c>
      <c r="L15" s="6">
        <v>30</v>
      </c>
      <c r="M15" s="6">
        <v>13</v>
      </c>
      <c r="N15" s="6">
        <v>12</v>
      </c>
      <c r="O15" s="6">
        <v>4</v>
      </c>
      <c r="P15" s="6">
        <v>8</v>
      </c>
      <c r="Q15" s="6">
        <v>7</v>
      </c>
      <c r="R15" s="6">
        <v>4</v>
      </c>
      <c r="S15" s="7">
        <f t="shared" ref="S15:S38" si="0">SUM(L15:R15)</f>
        <v>78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</row>
    <row r="16" spans="1:70" s="5" customFormat="1" ht="12.75" customHeight="1" x14ac:dyDescent="0.2">
      <c r="A16" s="12" t="s">
        <v>49</v>
      </c>
      <c r="B16" s="12" t="s">
        <v>74</v>
      </c>
      <c r="C16" s="12" t="s">
        <v>97</v>
      </c>
      <c r="D16" s="13">
        <v>17515614</v>
      </c>
      <c r="E16" s="13">
        <v>2500000</v>
      </c>
      <c r="F16" s="12" t="s">
        <v>123</v>
      </c>
      <c r="G16" s="12" t="s">
        <v>121</v>
      </c>
      <c r="H16" s="12" t="s">
        <v>134</v>
      </c>
      <c r="I16" s="12" t="s">
        <v>121</v>
      </c>
      <c r="J16" s="12" t="s">
        <v>151</v>
      </c>
      <c r="K16" s="12" t="s">
        <v>121</v>
      </c>
      <c r="L16" s="6">
        <v>25</v>
      </c>
      <c r="M16" s="6">
        <v>12</v>
      </c>
      <c r="N16" s="6">
        <v>6</v>
      </c>
      <c r="O16" s="6">
        <v>4</v>
      </c>
      <c r="P16" s="6">
        <v>7</v>
      </c>
      <c r="Q16" s="6">
        <v>7</v>
      </c>
      <c r="R16" s="6">
        <v>3</v>
      </c>
      <c r="S16" s="7">
        <f t="shared" si="0"/>
        <v>64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</row>
    <row r="17" spans="1:70" s="5" customFormat="1" ht="12.75" customHeight="1" x14ac:dyDescent="0.2">
      <c r="A17" s="14" t="s">
        <v>50</v>
      </c>
      <c r="B17" s="14" t="s">
        <v>75</v>
      </c>
      <c r="C17" s="14" t="s">
        <v>98</v>
      </c>
      <c r="D17" s="15">
        <v>3580000</v>
      </c>
      <c r="E17" s="15">
        <v>850000</v>
      </c>
      <c r="F17" s="14" t="s">
        <v>124</v>
      </c>
      <c r="G17" s="14" t="s">
        <v>125</v>
      </c>
      <c r="H17" s="16"/>
      <c r="I17" s="16"/>
      <c r="J17" s="14" t="s">
        <v>152</v>
      </c>
      <c r="K17" s="14" t="s">
        <v>121</v>
      </c>
      <c r="L17" s="6">
        <v>35</v>
      </c>
      <c r="M17" s="6">
        <v>10</v>
      </c>
      <c r="N17" s="6">
        <v>11</v>
      </c>
      <c r="O17" s="6">
        <v>5</v>
      </c>
      <c r="P17" s="6">
        <v>9</v>
      </c>
      <c r="Q17" s="6">
        <v>9</v>
      </c>
      <c r="R17" s="6">
        <v>4</v>
      </c>
      <c r="S17" s="7">
        <f t="shared" si="0"/>
        <v>83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</row>
    <row r="18" spans="1:70" s="5" customFormat="1" ht="12.75" customHeight="1" x14ac:dyDescent="0.2">
      <c r="A18" s="12" t="s">
        <v>51</v>
      </c>
      <c r="B18" s="12" t="s">
        <v>76</v>
      </c>
      <c r="C18" s="12" t="s">
        <v>99</v>
      </c>
      <c r="D18" s="13">
        <v>34150490</v>
      </c>
      <c r="E18" s="13">
        <v>3100000</v>
      </c>
      <c r="F18" s="12" t="s">
        <v>124</v>
      </c>
      <c r="G18" s="12" t="s">
        <v>126</v>
      </c>
      <c r="H18" s="12" t="s">
        <v>122</v>
      </c>
      <c r="I18" s="12" t="s">
        <v>121</v>
      </c>
      <c r="J18" s="12" t="s">
        <v>149</v>
      </c>
      <c r="K18" s="12" t="s">
        <v>121</v>
      </c>
      <c r="L18" s="6">
        <v>35</v>
      </c>
      <c r="M18" s="6">
        <v>13</v>
      </c>
      <c r="N18" s="6">
        <v>12</v>
      </c>
      <c r="O18" s="6">
        <v>5</v>
      </c>
      <c r="P18" s="6">
        <v>9</v>
      </c>
      <c r="Q18" s="6">
        <v>9</v>
      </c>
      <c r="R18" s="6">
        <v>5</v>
      </c>
      <c r="S18" s="7">
        <f t="shared" si="0"/>
        <v>88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</row>
    <row r="19" spans="1:70" s="5" customFormat="1" x14ac:dyDescent="0.2">
      <c r="A19" s="12" t="s">
        <v>52</v>
      </c>
      <c r="B19" s="12" t="s">
        <v>76</v>
      </c>
      <c r="C19" s="12" t="s">
        <v>100</v>
      </c>
      <c r="D19" s="13">
        <v>34855485</v>
      </c>
      <c r="E19" s="13">
        <v>2700000</v>
      </c>
      <c r="F19" s="12" t="s">
        <v>127</v>
      </c>
      <c r="G19" s="12" t="s">
        <v>121</v>
      </c>
      <c r="H19" s="12" t="s">
        <v>130</v>
      </c>
      <c r="I19" s="12" t="s">
        <v>121</v>
      </c>
      <c r="J19" s="12" t="s">
        <v>153</v>
      </c>
      <c r="K19" s="12" t="s">
        <v>121</v>
      </c>
      <c r="L19" s="6">
        <v>28</v>
      </c>
      <c r="M19" s="6">
        <v>13</v>
      </c>
      <c r="N19" s="6">
        <v>10</v>
      </c>
      <c r="O19" s="6">
        <v>5</v>
      </c>
      <c r="P19" s="6">
        <v>8</v>
      </c>
      <c r="Q19" s="6">
        <v>8</v>
      </c>
      <c r="R19" s="6">
        <v>5</v>
      </c>
      <c r="S19" s="7">
        <f t="shared" si="0"/>
        <v>77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</row>
    <row r="20" spans="1:70" s="5" customFormat="1" ht="12.75" customHeight="1" x14ac:dyDescent="0.2">
      <c r="A20" s="10" t="s">
        <v>53</v>
      </c>
      <c r="B20" s="10" t="s">
        <v>77</v>
      </c>
      <c r="C20" s="10" t="s">
        <v>101</v>
      </c>
      <c r="D20" s="11">
        <v>3876000</v>
      </c>
      <c r="E20" s="11">
        <v>1000000</v>
      </c>
      <c r="F20" s="10" t="s">
        <v>128</v>
      </c>
      <c r="G20" s="10"/>
      <c r="H20" s="10" t="s">
        <v>143</v>
      </c>
      <c r="I20" s="10" t="s">
        <v>121</v>
      </c>
      <c r="J20" s="27" t="s">
        <v>161</v>
      </c>
      <c r="K20" s="27" t="s">
        <v>125</v>
      </c>
      <c r="L20" s="6">
        <v>23</v>
      </c>
      <c r="M20" s="6">
        <v>10</v>
      </c>
      <c r="N20" s="6">
        <v>7</v>
      </c>
      <c r="O20" s="6">
        <v>4</v>
      </c>
      <c r="P20" s="6">
        <v>8</v>
      </c>
      <c r="Q20" s="6">
        <v>6</v>
      </c>
      <c r="R20" s="6">
        <v>4</v>
      </c>
      <c r="S20" s="7">
        <f t="shared" si="0"/>
        <v>62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</row>
    <row r="21" spans="1:70" s="5" customFormat="1" ht="12.75" customHeight="1" x14ac:dyDescent="0.2">
      <c r="A21" s="12" t="s">
        <v>54</v>
      </c>
      <c r="B21" s="12" t="s">
        <v>78</v>
      </c>
      <c r="C21" s="12" t="s">
        <v>102</v>
      </c>
      <c r="D21" s="13">
        <v>38400000</v>
      </c>
      <c r="E21" s="13">
        <v>2800000</v>
      </c>
      <c r="F21" s="12" t="s">
        <v>129</v>
      </c>
      <c r="G21" s="12" t="s">
        <v>121</v>
      </c>
      <c r="H21" s="12" t="s">
        <v>133</v>
      </c>
      <c r="I21" s="12" t="s">
        <v>121</v>
      </c>
      <c r="J21" s="12" t="s">
        <v>150</v>
      </c>
      <c r="K21" s="12" t="s">
        <v>121</v>
      </c>
      <c r="L21" s="6">
        <v>30</v>
      </c>
      <c r="M21" s="6">
        <v>13</v>
      </c>
      <c r="N21" s="6">
        <v>12</v>
      </c>
      <c r="O21" s="6">
        <v>5</v>
      </c>
      <c r="P21" s="6">
        <v>8</v>
      </c>
      <c r="Q21" s="6">
        <v>8</v>
      </c>
      <c r="R21" s="6">
        <v>4</v>
      </c>
      <c r="S21" s="7">
        <f t="shared" si="0"/>
        <v>80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</row>
    <row r="22" spans="1:70" s="5" customFormat="1" ht="13.5" customHeight="1" x14ac:dyDescent="0.2">
      <c r="A22" s="17" t="s">
        <v>55</v>
      </c>
      <c r="B22" s="17" t="s">
        <v>79</v>
      </c>
      <c r="C22" s="17" t="s">
        <v>103</v>
      </c>
      <c r="D22" s="18">
        <v>1620000</v>
      </c>
      <c r="E22" s="18">
        <v>620000</v>
      </c>
      <c r="F22" s="17" t="s">
        <v>130</v>
      </c>
      <c r="G22" s="17" t="s">
        <v>121</v>
      </c>
      <c r="H22" s="19" t="s">
        <v>144</v>
      </c>
      <c r="I22" s="19" t="s">
        <v>121</v>
      </c>
      <c r="J22" s="17" t="s">
        <v>154</v>
      </c>
      <c r="K22" s="17" t="s">
        <v>121</v>
      </c>
      <c r="L22" s="6">
        <v>23</v>
      </c>
      <c r="M22" s="6">
        <v>11</v>
      </c>
      <c r="N22" s="6">
        <v>8</v>
      </c>
      <c r="O22" s="6">
        <v>4</v>
      </c>
      <c r="P22" s="6">
        <v>8</v>
      </c>
      <c r="Q22" s="6">
        <v>7</v>
      </c>
      <c r="R22" s="6">
        <v>4</v>
      </c>
      <c r="S22" s="7">
        <f t="shared" si="0"/>
        <v>65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</row>
    <row r="23" spans="1:70" s="5" customFormat="1" ht="12.75" customHeight="1" x14ac:dyDescent="0.2">
      <c r="A23" s="10" t="s">
        <v>56</v>
      </c>
      <c r="B23" s="10" t="s">
        <v>80</v>
      </c>
      <c r="C23" s="10" t="s">
        <v>104</v>
      </c>
      <c r="D23" s="11">
        <v>3967018</v>
      </c>
      <c r="E23" s="11">
        <v>466830</v>
      </c>
      <c r="F23" s="10" t="s">
        <v>122</v>
      </c>
      <c r="G23" s="10" t="s">
        <v>125</v>
      </c>
      <c r="H23" s="10" t="s">
        <v>145</v>
      </c>
      <c r="I23" s="10" t="s">
        <v>121</v>
      </c>
      <c r="J23" s="10" t="s">
        <v>155</v>
      </c>
      <c r="K23" s="10" t="s">
        <v>121</v>
      </c>
      <c r="L23" s="6">
        <v>23</v>
      </c>
      <c r="M23" s="6">
        <v>10</v>
      </c>
      <c r="N23" s="6">
        <v>10</v>
      </c>
      <c r="O23" s="6">
        <v>3</v>
      </c>
      <c r="P23" s="6">
        <v>8</v>
      </c>
      <c r="Q23" s="6">
        <v>5</v>
      </c>
      <c r="R23" s="6">
        <v>4</v>
      </c>
      <c r="S23" s="7">
        <f t="shared" si="0"/>
        <v>63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</row>
    <row r="24" spans="1:70" s="5" customFormat="1" ht="12.75" customHeight="1" x14ac:dyDescent="0.2">
      <c r="A24" s="12" t="s">
        <v>57</v>
      </c>
      <c r="B24" s="12" t="s">
        <v>78</v>
      </c>
      <c r="C24" s="12" t="s">
        <v>105</v>
      </c>
      <c r="D24" s="13">
        <v>55937510</v>
      </c>
      <c r="E24" s="13">
        <v>5000000</v>
      </c>
      <c r="F24" s="12" t="s">
        <v>131</v>
      </c>
      <c r="G24" s="12" t="s">
        <v>121</v>
      </c>
      <c r="H24" s="12" t="s">
        <v>146</v>
      </c>
      <c r="I24" s="12" t="s">
        <v>121</v>
      </c>
      <c r="J24" s="12" t="s">
        <v>156</v>
      </c>
      <c r="K24" s="12" t="s">
        <v>125</v>
      </c>
      <c r="L24" s="6">
        <v>33</v>
      </c>
      <c r="M24" s="6">
        <v>12</v>
      </c>
      <c r="N24" s="6">
        <v>11</v>
      </c>
      <c r="O24" s="6">
        <v>4</v>
      </c>
      <c r="P24" s="6">
        <v>6</v>
      </c>
      <c r="Q24" s="6">
        <v>7</v>
      </c>
      <c r="R24" s="6">
        <v>4</v>
      </c>
      <c r="S24" s="7">
        <f t="shared" si="0"/>
        <v>77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</row>
    <row r="25" spans="1:70" s="5" customFormat="1" ht="12.75" customHeight="1" x14ac:dyDescent="0.2">
      <c r="A25" s="12" t="s">
        <v>58</v>
      </c>
      <c r="B25" s="12" t="s">
        <v>81</v>
      </c>
      <c r="C25" s="12" t="s">
        <v>106</v>
      </c>
      <c r="D25" s="13">
        <v>11762036</v>
      </c>
      <c r="E25" s="13">
        <v>2600000</v>
      </c>
      <c r="F25" s="12" t="s">
        <v>132</v>
      </c>
      <c r="G25" s="12" t="s">
        <v>121</v>
      </c>
      <c r="H25" s="12" t="s">
        <v>120</v>
      </c>
      <c r="I25" s="12" t="s">
        <v>125</v>
      </c>
      <c r="J25" s="12" t="s">
        <v>157</v>
      </c>
      <c r="K25" s="12" t="s">
        <v>121</v>
      </c>
      <c r="L25" s="6">
        <v>15</v>
      </c>
      <c r="M25" s="6">
        <v>8</v>
      </c>
      <c r="N25" s="6">
        <v>5</v>
      </c>
      <c r="O25" s="6">
        <v>4</v>
      </c>
      <c r="P25" s="6">
        <v>8</v>
      </c>
      <c r="Q25" s="6">
        <v>6</v>
      </c>
      <c r="R25" s="6">
        <v>4</v>
      </c>
      <c r="S25" s="7">
        <f t="shared" si="0"/>
        <v>50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</row>
    <row r="26" spans="1:70" s="5" customFormat="1" ht="12.75" customHeight="1" x14ac:dyDescent="0.2">
      <c r="A26" s="17" t="s">
        <v>59</v>
      </c>
      <c r="B26" s="17" t="s">
        <v>82</v>
      </c>
      <c r="C26" s="17" t="s">
        <v>107</v>
      </c>
      <c r="D26" s="18">
        <v>53161743</v>
      </c>
      <c r="E26" s="18">
        <v>3000000</v>
      </c>
      <c r="F26" s="17" t="s">
        <v>133</v>
      </c>
      <c r="G26" s="17" t="s">
        <v>121</v>
      </c>
      <c r="H26" s="19"/>
      <c r="I26" s="19"/>
      <c r="J26" s="17" t="s">
        <v>151</v>
      </c>
      <c r="K26" s="17" t="s">
        <v>125</v>
      </c>
      <c r="L26" s="6">
        <v>29</v>
      </c>
      <c r="M26" s="6">
        <v>13</v>
      </c>
      <c r="N26" s="6">
        <v>11</v>
      </c>
      <c r="O26" s="6">
        <v>5</v>
      </c>
      <c r="P26" s="6">
        <v>8</v>
      </c>
      <c r="Q26" s="6">
        <v>9</v>
      </c>
      <c r="R26" s="6">
        <v>5</v>
      </c>
      <c r="S26" s="7">
        <f t="shared" si="0"/>
        <v>80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</row>
    <row r="27" spans="1:70" s="5" customFormat="1" x14ac:dyDescent="0.2">
      <c r="A27" s="10" t="s">
        <v>60</v>
      </c>
      <c r="B27" s="10" t="s">
        <v>83</v>
      </c>
      <c r="C27" s="10" t="s">
        <v>108</v>
      </c>
      <c r="D27" s="11">
        <v>51439201</v>
      </c>
      <c r="E27" s="11">
        <v>5000000</v>
      </c>
      <c r="F27" s="10" t="s">
        <v>134</v>
      </c>
      <c r="G27" s="10" t="s">
        <v>125</v>
      </c>
      <c r="H27" s="10" t="s">
        <v>147</v>
      </c>
      <c r="I27" s="10" t="s">
        <v>121</v>
      </c>
      <c r="J27" s="10" t="s">
        <v>158</v>
      </c>
      <c r="K27" s="10" t="s">
        <v>125</v>
      </c>
      <c r="L27" s="6">
        <v>30</v>
      </c>
      <c r="M27" s="6">
        <v>10</v>
      </c>
      <c r="N27" s="6">
        <v>9</v>
      </c>
      <c r="O27" s="6">
        <v>5</v>
      </c>
      <c r="P27" s="6">
        <v>8</v>
      </c>
      <c r="Q27" s="6">
        <v>8</v>
      </c>
      <c r="R27" s="6">
        <v>4</v>
      </c>
      <c r="S27" s="7">
        <f t="shared" si="0"/>
        <v>74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</row>
    <row r="28" spans="1:70" s="5" customFormat="1" ht="12.75" customHeight="1" x14ac:dyDescent="0.2">
      <c r="A28" s="20" t="s">
        <v>61</v>
      </c>
      <c r="B28" s="17" t="s">
        <v>84</v>
      </c>
      <c r="C28" s="17" t="s">
        <v>109</v>
      </c>
      <c r="D28" s="11">
        <v>18200000</v>
      </c>
      <c r="E28" s="11">
        <v>4940000</v>
      </c>
      <c r="F28" s="20" t="s">
        <v>135</v>
      </c>
      <c r="G28" s="20"/>
      <c r="H28" s="21" t="s">
        <v>133</v>
      </c>
      <c r="I28" s="21" t="s">
        <v>125</v>
      </c>
      <c r="J28" s="20" t="s">
        <v>157</v>
      </c>
      <c r="K28" s="20" t="s">
        <v>121</v>
      </c>
      <c r="L28" s="6">
        <v>23</v>
      </c>
      <c r="M28" s="6">
        <v>10</v>
      </c>
      <c r="N28" s="6">
        <v>7</v>
      </c>
      <c r="O28" s="6">
        <v>4</v>
      </c>
      <c r="P28" s="6">
        <v>6</v>
      </c>
      <c r="Q28" s="6">
        <v>6</v>
      </c>
      <c r="R28" s="6">
        <v>4</v>
      </c>
      <c r="S28" s="7">
        <f t="shared" si="0"/>
        <v>60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</row>
    <row r="29" spans="1:70" s="5" customFormat="1" ht="12.75" customHeight="1" x14ac:dyDescent="0.2">
      <c r="A29" s="14" t="s">
        <v>62</v>
      </c>
      <c r="B29" s="14" t="s">
        <v>85</v>
      </c>
      <c r="C29" s="14" t="s">
        <v>110</v>
      </c>
      <c r="D29" s="15">
        <v>18845328</v>
      </c>
      <c r="E29" s="15">
        <v>2643442</v>
      </c>
      <c r="F29" s="14" t="s">
        <v>136</v>
      </c>
      <c r="G29" s="14" t="s">
        <v>125</v>
      </c>
      <c r="H29" s="16" t="s">
        <v>138</v>
      </c>
      <c r="I29" s="16" t="s">
        <v>121</v>
      </c>
      <c r="J29" s="14" t="s">
        <v>159</v>
      </c>
      <c r="K29" s="14" t="s">
        <v>121</v>
      </c>
      <c r="L29" s="6">
        <v>25</v>
      </c>
      <c r="M29" s="6">
        <v>10</v>
      </c>
      <c r="N29" s="6">
        <v>9</v>
      </c>
      <c r="O29" s="6">
        <v>4</v>
      </c>
      <c r="P29" s="6">
        <v>7</v>
      </c>
      <c r="Q29" s="6">
        <v>7</v>
      </c>
      <c r="R29" s="6">
        <v>3</v>
      </c>
      <c r="S29" s="7">
        <f t="shared" si="0"/>
        <v>65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</row>
    <row r="30" spans="1:70" s="5" customFormat="1" ht="12.75" customHeight="1" x14ac:dyDescent="0.2">
      <c r="A30" s="10" t="s">
        <v>63</v>
      </c>
      <c r="B30" s="10" t="s">
        <v>86</v>
      </c>
      <c r="C30" s="10" t="s">
        <v>111</v>
      </c>
      <c r="D30" s="11">
        <v>31015250</v>
      </c>
      <c r="E30" s="11">
        <v>2201500</v>
      </c>
      <c r="F30" s="10" t="s">
        <v>122</v>
      </c>
      <c r="G30" s="10" t="s">
        <v>121</v>
      </c>
      <c r="H30" s="10" t="s">
        <v>139</v>
      </c>
      <c r="I30" s="10" t="s">
        <v>125</v>
      </c>
      <c r="J30" s="10" t="s">
        <v>160</v>
      </c>
      <c r="K30" s="10" t="s">
        <v>125</v>
      </c>
      <c r="L30" s="6">
        <v>23</v>
      </c>
      <c r="M30" s="6">
        <v>10</v>
      </c>
      <c r="N30" s="6">
        <v>8</v>
      </c>
      <c r="O30" s="6">
        <v>4</v>
      </c>
      <c r="P30" s="6">
        <v>8</v>
      </c>
      <c r="Q30" s="6">
        <v>7</v>
      </c>
      <c r="R30" s="6">
        <v>3</v>
      </c>
      <c r="S30" s="7">
        <f t="shared" si="0"/>
        <v>63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</row>
    <row r="31" spans="1:70" s="5" customFormat="1" ht="12.75" customHeight="1" x14ac:dyDescent="0.2">
      <c r="A31" s="12" t="s">
        <v>64</v>
      </c>
      <c r="B31" s="12" t="s">
        <v>87</v>
      </c>
      <c r="C31" s="12" t="s">
        <v>112</v>
      </c>
      <c r="D31" s="13">
        <v>28650000</v>
      </c>
      <c r="E31" s="13">
        <v>2875000</v>
      </c>
      <c r="F31" s="12" t="s">
        <v>137</v>
      </c>
      <c r="G31" s="12" t="s">
        <v>121</v>
      </c>
      <c r="H31" s="12" t="s">
        <v>123</v>
      </c>
      <c r="I31" s="12" t="s">
        <v>121</v>
      </c>
      <c r="J31" s="12" t="s">
        <v>149</v>
      </c>
      <c r="K31" s="12" t="s">
        <v>121</v>
      </c>
      <c r="L31" s="6">
        <v>33</v>
      </c>
      <c r="M31" s="6">
        <v>12</v>
      </c>
      <c r="N31" s="6">
        <v>11</v>
      </c>
      <c r="O31" s="6">
        <v>5</v>
      </c>
      <c r="P31" s="6">
        <v>8</v>
      </c>
      <c r="Q31" s="6">
        <v>8</v>
      </c>
      <c r="R31" s="6">
        <v>4</v>
      </c>
      <c r="S31" s="7">
        <f t="shared" si="0"/>
        <v>81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</row>
    <row r="32" spans="1:70" s="5" customFormat="1" x14ac:dyDescent="0.2">
      <c r="A32" s="22" t="s">
        <v>65</v>
      </c>
      <c r="B32" s="14" t="s">
        <v>88</v>
      </c>
      <c r="C32" s="14" t="s">
        <v>113</v>
      </c>
      <c r="D32" s="13">
        <v>9001597</v>
      </c>
      <c r="E32" s="13" t="s">
        <v>196</v>
      </c>
      <c r="F32" s="22" t="s">
        <v>138</v>
      </c>
      <c r="G32" s="22" t="s">
        <v>125</v>
      </c>
      <c r="H32" s="12" t="s">
        <v>129</v>
      </c>
      <c r="I32" s="12" t="s">
        <v>121</v>
      </c>
      <c r="J32" s="22" t="s">
        <v>153</v>
      </c>
      <c r="K32" s="22" t="s">
        <v>121</v>
      </c>
      <c r="L32" s="6">
        <v>30</v>
      </c>
      <c r="M32" s="6">
        <v>11</v>
      </c>
      <c r="N32" s="6">
        <v>10</v>
      </c>
      <c r="O32" s="6">
        <v>5</v>
      </c>
      <c r="P32" s="6">
        <v>8</v>
      </c>
      <c r="Q32" s="6">
        <v>7</v>
      </c>
      <c r="R32" s="6">
        <v>5</v>
      </c>
      <c r="S32" s="7">
        <f t="shared" si="0"/>
        <v>76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</row>
    <row r="33" spans="1:70" s="5" customFormat="1" ht="12.75" customHeight="1" x14ac:dyDescent="0.2">
      <c r="A33" s="12" t="s">
        <v>66</v>
      </c>
      <c r="B33" s="12" t="s">
        <v>89</v>
      </c>
      <c r="C33" s="12" t="s">
        <v>114</v>
      </c>
      <c r="D33" s="13">
        <v>70544479</v>
      </c>
      <c r="E33" s="13">
        <v>3500000</v>
      </c>
      <c r="F33" s="12" t="s">
        <v>136</v>
      </c>
      <c r="G33" s="12" t="s">
        <v>121</v>
      </c>
      <c r="H33" s="12" t="s">
        <v>134</v>
      </c>
      <c r="I33" s="12" t="s">
        <v>121</v>
      </c>
      <c r="J33" s="12" t="s">
        <v>161</v>
      </c>
      <c r="K33" s="12" t="s">
        <v>121</v>
      </c>
      <c r="L33" s="6">
        <v>37</v>
      </c>
      <c r="M33" s="6">
        <v>12</v>
      </c>
      <c r="N33" s="6">
        <v>13</v>
      </c>
      <c r="O33" s="6">
        <v>5</v>
      </c>
      <c r="P33" s="6">
        <v>9</v>
      </c>
      <c r="Q33" s="6">
        <v>9</v>
      </c>
      <c r="R33" s="6">
        <v>4</v>
      </c>
      <c r="S33" s="7">
        <f t="shared" si="0"/>
        <v>89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</row>
    <row r="34" spans="1:70" s="5" customFormat="1" ht="12.75" customHeight="1" x14ac:dyDescent="0.2">
      <c r="A34" s="12" t="s">
        <v>67</v>
      </c>
      <c r="B34" s="12" t="s">
        <v>90</v>
      </c>
      <c r="C34" s="12" t="s">
        <v>115</v>
      </c>
      <c r="D34" s="13">
        <v>80375000</v>
      </c>
      <c r="E34" s="13">
        <v>4000000</v>
      </c>
      <c r="F34" s="12" t="s">
        <v>139</v>
      </c>
      <c r="G34" s="12" t="s">
        <v>121</v>
      </c>
      <c r="H34" s="12" t="s">
        <v>145</v>
      </c>
      <c r="I34" s="12" t="s">
        <v>121</v>
      </c>
      <c r="J34" s="12" t="s">
        <v>150</v>
      </c>
      <c r="K34" s="12" t="s">
        <v>121</v>
      </c>
      <c r="L34" s="6">
        <v>30</v>
      </c>
      <c r="M34" s="6">
        <v>12</v>
      </c>
      <c r="N34" s="6">
        <v>11</v>
      </c>
      <c r="O34" s="6">
        <v>4</v>
      </c>
      <c r="P34" s="6">
        <v>8</v>
      </c>
      <c r="Q34" s="6">
        <v>7</v>
      </c>
      <c r="R34" s="6">
        <v>4</v>
      </c>
      <c r="S34" s="7">
        <f t="shared" si="0"/>
        <v>76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</row>
    <row r="35" spans="1:70" s="5" customFormat="1" ht="12.75" customHeight="1" x14ac:dyDescent="0.2">
      <c r="A35" s="17" t="s">
        <v>68</v>
      </c>
      <c r="B35" s="17" t="s">
        <v>91</v>
      </c>
      <c r="C35" s="17" t="s">
        <v>116</v>
      </c>
      <c r="D35" s="18">
        <v>20576671</v>
      </c>
      <c r="E35" s="18">
        <v>3000000</v>
      </c>
      <c r="F35" s="17" t="s">
        <v>140</v>
      </c>
      <c r="G35" s="17" t="s">
        <v>121</v>
      </c>
      <c r="H35" s="19"/>
      <c r="I35" s="19"/>
      <c r="J35" s="17" t="s">
        <v>155</v>
      </c>
      <c r="K35" s="17" t="s">
        <v>121</v>
      </c>
      <c r="L35" s="6">
        <v>20</v>
      </c>
      <c r="M35" s="6">
        <v>9</v>
      </c>
      <c r="N35" s="6">
        <v>7</v>
      </c>
      <c r="O35" s="6">
        <v>5</v>
      </c>
      <c r="P35" s="6">
        <v>8</v>
      </c>
      <c r="Q35" s="6">
        <v>8</v>
      </c>
      <c r="R35" s="6">
        <v>3</v>
      </c>
      <c r="S35" s="7">
        <f t="shared" si="0"/>
        <v>60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</row>
    <row r="36" spans="1:70" s="5" customFormat="1" ht="12.75" customHeight="1" x14ac:dyDescent="0.2">
      <c r="A36" s="10" t="s">
        <v>69</v>
      </c>
      <c r="B36" s="10" t="s">
        <v>92</v>
      </c>
      <c r="C36" s="10" t="s">
        <v>117</v>
      </c>
      <c r="D36" s="11">
        <v>40092832</v>
      </c>
      <c r="E36" s="11">
        <v>3198000</v>
      </c>
      <c r="F36" s="10"/>
      <c r="G36" s="10"/>
      <c r="H36" s="10" t="s">
        <v>148</v>
      </c>
      <c r="I36" s="10" t="s">
        <v>121</v>
      </c>
      <c r="J36" s="10" t="s">
        <v>160</v>
      </c>
      <c r="K36" s="10" t="s">
        <v>121</v>
      </c>
      <c r="L36" s="6">
        <v>28</v>
      </c>
      <c r="M36" s="6">
        <v>12</v>
      </c>
      <c r="N36" s="6">
        <v>10</v>
      </c>
      <c r="O36" s="6">
        <v>4</v>
      </c>
      <c r="P36" s="6">
        <v>8</v>
      </c>
      <c r="Q36" s="6">
        <v>8</v>
      </c>
      <c r="R36" s="6">
        <v>4</v>
      </c>
      <c r="S36" s="7">
        <f t="shared" si="0"/>
        <v>74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</row>
    <row r="37" spans="1:70" s="5" customFormat="1" ht="12.75" customHeight="1" x14ac:dyDescent="0.2">
      <c r="A37" s="12" t="s">
        <v>70</v>
      </c>
      <c r="B37" s="12" t="s">
        <v>93</v>
      </c>
      <c r="C37" s="12" t="s">
        <v>118</v>
      </c>
      <c r="D37" s="13">
        <v>34550000</v>
      </c>
      <c r="E37" s="13">
        <v>3000000</v>
      </c>
      <c r="F37" s="12" t="s">
        <v>141</v>
      </c>
      <c r="G37" s="12" t="s">
        <v>121</v>
      </c>
      <c r="H37" s="12" t="s">
        <v>135</v>
      </c>
      <c r="I37" s="12"/>
      <c r="J37" s="12" t="s">
        <v>157</v>
      </c>
      <c r="K37" s="12" t="s">
        <v>121</v>
      </c>
      <c r="L37" s="6">
        <v>25</v>
      </c>
      <c r="M37" s="6">
        <v>9</v>
      </c>
      <c r="N37" s="6">
        <v>9</v>
      </c>
      <c r="O37" s="6">
        <v>4</v>
      </c>
      <c r="P37" s="6">
        <v>8</v>
      </c>
      <c r="Q37" s="6">
        <v>6</v>
      </c>
      <c r="R37" s="6">
        <v>4</v>
      </c>
      <c r="S37" s="7">
        <f t="shared" si="0"/>
        <v>65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</row>
    <row r="38" spans="1:70" s="5" customFormat="1" ht="12.75" customHeight="1" x14ac:dyDescent="0.2">
      <c r="A38" s="17" t="s">
        <v>71</v>
      </c>
      <c r="B38" s="23" t="s">
        <v>94</v>
      </c>
      <c r="C38" s="17" t="s">
        <v>119</v>
      </c>
      <c r="D38" s="18">
        <v>32671258</v>
      </c>
      <c r="E38" s="18">
        <v>8000000</v>
      </c>
      <c r="F38" s="17" t="s">
        <v>120</v>
      </c>
      <c r="G38" s="17" t="s">
        <v>121</v>
      </c>
      <c r="H38" s="19" t="s">
        <v>144</v>
      </c>
      <c r="I38" s="19" t="s">
        <v>121</v>
      </c>
      <c r="J38" s="17" t="s">
        <v>151</v>
      </c>
      <c r="K38" s="17" t="s">
        <v>121</v>
      </c>
      <c r="L38" s="6">
        <v>20</v>
      </c>
      <c r="M38" s="6">
        <v>12</v>
      </c>
      <c r="N38" s="6">
        <v>10</v>
      </c>
      <c r="O38" s="6">
        <v>4</v>
      </c>
      <c r="P38" s="6">
        <v>7</v>
      </c>
      <c r="Q38" s="6">
        <v>7</v>
      </c>
      <c r="R38" s="6">
        <v>5</v>
      </c>
      <c r="S38" s="7">
        <f t="shared" si="0"/>
        <v>65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</row>
    <row r="39" spans="1:70" x14ac:dyDescent="0.3">
      <c r="D39" s="8">
        <f>SUM(D14:D38)</f>
        <v>737307865</v>
      </c>
      <c r="E39" s="8">
        <f>SUM(E14:E38)</f>
        <v>73994772</v>
      </c>
      <c r="F39" s="8"/>
    </row>
    <row r="40" spans="1:70" x14ac:dyDescent="0.3">
      <c r="E40" s="8"/>
      <c r="F40" s="8"/>
      <c r="G40" s="8"/>
      <c r="H40" s="8"/>
    </row>
  </sheetData>
  <mergeCells count="18">
    <mergeCell ref="D8:K8"/>
    <mergeCell ref="D9:K9"/>
    <mergeCell ref="A11:A13"/>
    <mergeCell ref="B11:B13"/>
    <mergeCell ref="C11:C13"/>
    <mergeCell ref="D11:D13"/>
    <mergeCell ref="E11:E13"/>
    <mergeCell ref="F11:G12"/>
    <mergeCell ref="H11:I12"/>
    <mergeCell ref="J11:K12"/>
    <mergeCell ref="R11:R12"/>
    <mergeCell ref="S11:S12"/>
    <mergeCell ref="L11:L12"/>
    <mergeCell ref="M11:M12"/>
    <mergeCell ref="N11:N12"/>
    <mergeCell ref="O11:O12"/>
    <mergeCell ref="P11:P12"/>
    <mergeCell ref="Q11:Q12"/>
  </mergeCells>
  <dataValidations count="4">
    <dataValidation type="decimal" operator="lessThanOrEqual" allowBlank="1" showInputMessage="1" showErrorMessage="1" error="max. 40" sqref="L14:L38" xr:uid="{E4A61DF9-9704-49D4-BD8F-3D22E62D5619}">
      <formula1>40</formula1>
    </dataValidation>
    <dataValidation type="decimal" operator="lessThanOrEqual" allowBlank="1" showInputMessage="1" showErrorMessage="1" error="max. 15" sqref="M14:N38" xr:uid="{1F7B46B1-61C8-4072-AADD-0AAE98C755F6}">
      <formula1>15</formula1>
    </dataValidation>
    <dataValidation type="decimal" operator="lessThanOrEqual" allowBlank="1" showInputMessage="1" showErrorMessage="1" error="max. 10" sqref="P14:Q38" xr:uid="{F875D935-DB41-4F3B-AD8B-48E5B69DF02D}">
      <formula1>10</formula1>
    </dataValidation>
    <dataValidation type="decimal" operator="lessThanOrEqual" allowBlank="1" showInputMessage="1" showErrorMessage="1" error="max. 5" sqref="O14:O38 R14:R38" xr:uid="{5DA9A584-F1E3-498F-897C-538228795721}">
      <formula1>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A48C1-8FBB-4C57-B991-08772C3E3EC5}">
  <dimension ref="A1:BR40"/>
  <sheetViews>
    <sheetView zoomScale="60" zoomScaleNormal="60" workbookViewId="0">
      <selection activeCell="J20" sqref="J20:K20"/>
    </sheetView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15.66406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70" ht="38.25" customHeight="1" x14ac:dyDescent="0.3">
      <c r="A1" s="1" t="s">
        <v>37</v>
      </c>
    </row>
    <row r="2" spans="1:70" ht="14.4" x14ac:dyDescent="0.3">
      <c r="A2" s="4" t="s">
        <v>38</v>
      </c>
      <c r="D2" s="4" t="s">
        <v>25</v>
      </c>
    </row>
    <row r="3" spans="1:70" ht="14.4" x14ac:dyDescent="0.3">
      <c r="A3" s="4" t="s">
        <v>36</v>
      </c>
      <c r="D3" s="2" t="s">
        <v>41</v>
      </c>
    </row>
    <row r="4" spans="1:70" ht="14.4" x14ac:dyDescent="0.3">
      <c r="A4" s="4" t="s">
        <v>39</v>
      </c>
      <c r="D4" s="2" t="s">
        <v>42</v>
      </c>
    </row>
    <row r="5" spans="1:70" ht="12.6" x14ac:dyDescent="0.3">
      <c r="A5" s="4" t="s">
        <v>46</v>
      </c>
      <c r="D5" s="2" t="s">
        <v>43</v>
      </c>
    </row>
    <row r="6" spans="1:70" ht="14.4" x14ac:dyDescent="0.3">
      <c r="A6" s="9" t="s">
        <v>40</v>
      </c>
    </row>
    <row r="7" spans="1:70" ht="12.6" x14ac:dyDescent="0.3">
      <c r="A7" s="4" t="s">
        <v>24</v>
      </c>
      <c r="D7" s="4" t="s">
        <v>26</v>
      </c>
    </row>
    <row r="8" spans="1:70" ht="50.4" customHeight="1" x14ac:dyDescent="0.3">
      <c r="D8" s="44" t="s">
        <v>44</v>
      </c>
      <c r="E8" s="44"/>
      <c r="F8" s="44"/>
      <c r="G8" s="44"/>
      <c r="H8" s="44"/>
      <c r="I8" s="44"/>
      <c r="J8" s="44"/>
      <c r="K8" s="44"/>
    </row>
    <row r="9" spans="1:70" ht="53.4" customHeight="1" x14ac:dyDescent="0.3">
      <c r="A9" s="4"/>
      <c r="D9" s="44" t="s">
        <v>45</v>
      </c>
      <c r="E9" s="44"/>
      <c r="F9" s="44"/>
      <c r="G9" s="44"/>
      <c r="H9" s="44"/>
      <c r="I9" s="44"/>
      <c r="J9" s="44"/>
      <c r="K9" s="44"/>
    </row>
    <row r="10" spans="1:70" ht="12.6" customHeight="1" x14ac:dyDescent="0.3">
      <c r="A10" s="4"/>
    </row>
    <row r="11" spans="1:70" ht="26.4" customHeight="1" x14ac:dyDescent="0.3">
      <c r="A11" s="45" t="s">
        <v>0</v>
      </c>
      <c r="B11" s="45" t="s">
        <v>1</v>
      </c>
      <c r="C11" s="45" t="s">
        <v>19</v>
      </c>
      <c r="D11" s="45" t="s">
        <v>13</v>
      </c>
      <c r="E11" s="46" t="s">
        <v>2</v>
      </c>
      <c r="F11" s="45" t="s">
        <v>33</v>
      </c>
      <c r="G11" s="45"/>
      <c r="H11" s="45" t="s">
        <v>34</v>
      </c>
      <c r="I11" s="45"/>
      <c r="J11" s="45" t="s">
        <v>35</v>
      </c>
      <c r="K11" s="45"/>
      <c r="L11" s="45" t="s">
        <v>15</v>
      </c>
      <c r="M11" s="45" t="s">
        <v>14</v>
      </c>
      <c r="N11" s="45" t="s">
        <v>16</v>
      </c>
      <c r="O11" s="45" t="s">
        <v>30</v>
      </c>
      <c r="P11" s="45" t="s">
        <v>31</v>
      </c>
      <c r="Q11" s="45" t="s">
        <v>32</v>
      </c>
      <c r="R11" s="45" t="s">
        <v>3</v>
      </c>
      <c r="S11" s="45" t="s">
        <v>4</v>
      </c>
    </row>
    <row r="12" spans="1:70" ht="59.4" customHeight="1" x14ac:dyDescent="0.3">
      <c r="A12" s="45"/>
      <c r="B12" s="45"/>
      <c r="C12" s="45"/>
      <c r="D12" s="45"/>
      <c r="E12" s="46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</row>
    <row r="13" spans="1:70" ht="28.95" customHeight="1" x14ac:dyDescent="0.3">
      <c r="A13" s="45"/>
      <c r="B13" s="45"/>
      <c r="C13" s="45"/>
      <c r="D13" s="45"/>
      <c r="E13" s="46"/>
      <c r="F13" s="26" t="s">
        <v>27</v>
      </c>
      <c r="G13" s="25" t="s">
        <v>28</v>
      </c>
      <c r="H13" s="25" t="s">
        <v>27</v>
      </c>
      <c r="I13" s="25" t="s">
        <v>28</v>
      </c>
      <c r="J13" s="25" t="s">
        <v>27</v>
      </c>
      <c r="K13" s="25" t="s">
        <v>28</v>
      </c>
      <c r="L13" s="25" t="s">
        <v>29</v>
      </c>
      <c r="M13" s="25" t="s">
        <v>21</v>
      </c>
      <c r="N13" s="25" t="s">
        <v>21</v>
      </c>
      <c r="O13" s="25" t="s">
        <v>22</v>
      </c>
      <c r="P13" s="25" t="s">
        <v>23</v>
      </c>
      <c r="Q13" s="25" t="s">
        <v>23</v>
      </c>
      <c r="R13" s="25" t="s">
        <v>22</v>
      </c>
      <c r="S13" s="25"/>
    </row>
    <row r="14" spans="1:70" s="5" customFormat="1" ht="12.75" customHeight="1" x14ac:dyDescent="0.2">
      <c r="A14" s="10" t="s">
        <v>47</v>
      </c>
      <c r="B14" s="10" t="s">
        <v>72</v>
      </c>
      <c r="C14" s="10" t="s">
        <v>95</v>
      </c>
      <c r="D14" s="11">
        <v>37719000</v>
      </c>
      <c r="E14" s="11">
        <v>6000000</v>
      </c>
      <c r="F14" s="10" t="s">
        <v>120</v>
      </c>
      <c r="G14" s="10" t="s">
        <v>121</v>
      </c>
      <c r="H14" s="10" t="s">
        <v>123</v>
      </c>
      <c r="I14" s="10" t="s">
        <v>121</v>
      </c>
      <c r="J14" s="10" t="s">
        <v>149</v>
      </c>
      <c r="K14" s="10" t="s">
        <v>121</v>
      </c>
      <c r="L14" s="6">
        <v>34</v>
      </c>
      <c r="M14" s="6">
        <v>14</v>
      </c>
      <c r="N14" s="6">
        <v>12</v>
      </c>
      <c r="O14" s="6">
        <v>5</v>
      </c>
      <c r="P14" s="6">
        <v>9</v>
      </c>
      <c r="Q14" s="6">
        <v>9</v>
      </c>
      <c r="R14" s="6">
        <v>5</v>
      </c>
      <c r="S14" s="7">
        <f>SUM(L14:R14)</f>
        <v>88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</row>
    <row r="15" spans="1:70" s="5" customFormat="1" ht="12.75" customHeight="1" x14ac:dyDescent="0.2">
      <c r="A15" s="12" t="s">
        <v>48</v>
      </c>
      <c r="B15" s="12" t="s">
        <v>73</v>
      </c>
      <c r="C15" s="12" t="s">
        <v>96</v>
      </c>
      <c r="D15" s="13">
        <v>4801353</v>
      </c>
      <c r="E15" s="13">
        <v>1000000</v>
      </c>
      <c r="F15" s="12" t="s">
        <v>122</v>
      </c>
      <c r="G15" s="12" t="s">
        <v>121</v>
      </c>
      <c r="H15" s="12" t="s">
        <v>142</v>
      </c>
      <c r="I15" s="12" t="s">
        <v>121</v>
      </c>
      <c r="J15" s="12" t="s">
        <v>150</v>
      </c>
      <c r="K15" s="12" t="s">
        <v>121</v>
      </c>
      <c r="L15" s="6">
        <v>32</v>
      </c>
      <c r="M15" s="6">
        <v>14</v>
      </c>
      <c r="N15" s="6">
        <v>11</v>
      </c>
      <c r="O15" s="6">
        <v>5</v>
      </c>
      <c r="P15" s="6">
        <v>8</v>
      </c>
      <c r="Q15" s="6">
        <v>9</v>
      </c>
      <c r="R15" s="6">
        <v>4</v>
      </c>
      <c r="S15" s="7">
        <f t="shared" ref="S15:S38" si="0">SUM(L15:R15)</f>
        <v>83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</row>
    <row r="16" spans="1:70" s="5" customFormat="1" ht="12.75" customHeight="1" x14ac:dyDescent="0.2">
      <c r="A16" s="12" t="s">
        <v>49</v>
      </c>
      <c r="B16" s="12" t="s">
        <v>74</v>
      </c>
      <c r="C16" s="12" t="s">
        <v>97</v>
      </c>
      <c r="D16" s="13">
        <v>17515614</v>
      </c>
      <c r="E16" s="13">
        <v>2500000</v>
      </c>
      <c r="F16" s="12" t="s">
        <v>123</v>
      </c>
      <c r="G16" s="12" t="s">
        <v>121</v>
      </c>
      <c r="H16" s="12" t="s">
        <v>134</v>
      </c>
      <c r="I16" s="12" t="s">
        <v>121</v>
      </c>
      <c r="J16" s="12" t="s">
        <v>151</v>
      </c>
      <c r="K16" s="12" t="s">
        <v>121</v>
      </c>
      <c r="L16" s="6">
        <v>22</v>
      </c>
      <c r="M16" s="6">
        <v>12</v>
      </c>
      <c r="N16" s="6">
        <v>8</v>
      </c>
      <c r="O16" s="6">
        <v>4</v>
      </c>
      <c r="P16" s="6">
        <v>7</v>
      </c>
      <c r="Q16" s="6">
        <v>7</v>
      </c>
      <c r="R16" s="6">
        <v>3</v>
      </c>
      <c r="S16" s="7">
        <f t="shared" si="0"/>
        <v>63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</row>
    <row r="17" spans="1:70" s="5" customFormat="1" ht="12.75" customHeight="1" x14ac:dyDescent="0.2">
      <c r="A17" s="14" t="s">
        <v>50</v>
      </c>
      <c r="B17" s="14" t="s">
        <v>75</v>
      </c>
      <c r="C17" s="14" t="s">
        <v>98</v>
      </c>
      <c r="D17" s="15">
        <v>3580000</v>
      </c>
      <c r="E17" s="15">
        <v>850000</v>
      </c>
      <c r="F17" s="14" t="s">
        <v>124</v>
      </c>
      <c r="G17" s="14" t="s">
        <v>125</v>
      </c>
      <c r="H17" s="16"/>
      <c r="I17" s="16"/>
      <c r="J17" s="14" t="s">
        <v>152</v>
      </c>
      <c r="K17" s="14" t="s">
        <v>121</v>
      </c>
      <c r="L17" s="6">
        <v>32</v>
      </c>
      <c r="M17" s="6">
        <v>12</v>
      </c>
      <c r="N17" s="6">
        <v>11</v>
      </c>
      <c r="O17" s="6">
        <v>5</v>
      </c>
      <c r="P17" s="6">
        <v>10</v>
      </c>
      <c r="Q17" s="6">
        <v>9</v>
      </c>
      <c r="R17" s="6">
        <v>4</v>
      </c>
      <c r="S17" s="7">
        <f t="shared" si="0"/>
        <v>83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</row>
    <row r="18" spans="1:70" s="5" customFormat="1" ht="12.75" customHeight="1" x14ac:dyDescent="0.2">
      <c r="A18" s="12" t="s">
        <v>51</v>
      </c>
      <c r="B18" s="12" t="s">
        <v>76</v>
      </c>
      <c r="C18" s="12" t="s">
        <v>99</v>
      </c>
      <c r="D18" s="13">
        <v>34150490</v>
      </c>
      <c r="E18" s="13">
        <v>3100000</v>
      </c>
      <c r="F18" s="12" t="s">
        <v>124</v>
      </c>
      <c r="G18" s="12" t="s">
        <v>126</v>
      </c>
      <c r="H18" s="12" t="s">
        <v>122</v>
      </c>
      <c r="I18" s="12" t="s">
        <v>121</v>
      </c>
      <c r="J18" s="12" t="s">
        <v>149</v>
      </c>
      <c r="K18" s="12" t="s">
        <v>121</v>
      </c>
      <c r="L18" s="6">
        <v>30</v>
      </c>
      <c r="M18" s="6">
        <v>12</v>
      </c>
      <c r="N18" s="6">
        <v>11</v>
      </c>
      <c r="O18" s="6">
        <v>5</v>
      </c>
      <c r="P18" s="6">
        <v>9</v>
      </c>
      <c r="Q18" s="6">
        <v>10</v>
      </c>
      <c r="R18" s="6">
        <v>5</v>
      </c>
      <c r="S18" s="7">
        <f t="shared" si="0"/>
        <v>82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</row>
    <row r="19" spans="1:70" s="5" customFormat="1" x14ac:dyDescent="0.2">
      <c r="A19" s="12" t="s">
        <v>52</v>
      </c>
      <c r="B19" s="12" t="s">
        <v>76</v>
      </c>
      <c r="C19" s="12" t="s">
        <v>100</v>
      </c>
      <c r="D19" s="13">
        <v>34855485</v>
      </c>
      <c r="E19" s="13">
        <v>2700000</v>
      </c>
      <c r="F19" s="12" t="s">
        <v>127</v>
      </c>
      <c r="G19" s="12" t="s">
        <v>121</v>
      </c>
      <c r="H19" s="12" t="s">
        <v>130</v>
      </c>
      <c r="I19" s="12" t="s">
        <v>121</v>
      </c>
      <c r="J19" s="12" t="s">
        <v>153</v>
      </c>
      <c r="K19" s="12" t="s">
        <v>121</v>
      </c>
      <c r="L19" s="6">
        <v>27</v>
      </c>
      <c r="M19" s="6">
        <v>12</v>
      </c>
      <c r="N19" s="6">
        <v>8</v>
      </c>
      <c r="O19" s="6">
        <v>5</v>
      </c>
      <c r="P19" s="6">
        <v>9</v>
      </c>
      <c r="Q19" s="6">
        <v>9</v>
      </c>
      <c r="R19" s="6">
        <v>5</v>
      </c>
      <c r="S19" s="7">
        <f t="shared" si="0"/>
        <v>75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</row>
    <row r="20" spans="1:70" s="5" customFormat="1" ht="12.75" customHeight="1" x14ac:dyDescent="0.2">
      <c r="A20" s="10" t="s">
        <v>53</v>
      </c>
      <c r="B20" s="10" t="s">
        <v>77</v>
      </c>
      <c r="C20" s="10" t="s">
        <v>101</v>
      </c>
      <c r="D20" s="11">
        <v>3876000</v>
      </c>
      <c r="E20" s="11">
        <v>1000000</v>
      </c>
      <c r="F20" s="10" t="s">
        <v>128</v>
      </c>
      <c r="G20" s="10"/>
      <c r="H20" s="10" t="s">
        <v>143</v>
      </c>
      <c r="I20" s="10" t="s">
        <v>121</v>
      </c>
      <c r="J20" s="27" t="s">
        <v>161</v>
      </c>
      <c r="K20" s="27" t="s">
        <v>125</v>
      </c>
      <c r="L20" s="6">
        <v>25</v>
      </c>
      <c r="M20" s="6">
        <v>10</v>
      </c>
      <c r="N20" s="6">
        <v>7</v>
      </c>
      <c r="O20" s="6">
        <v>4</v>
      </c>
      <c r="P20" s="6">
        <v>8</v>
      </c>
      <c r="Q20" s="6">
        <v>7</v>
      </c>
      <c r="R20" s="6">
        <v>4</v>
      </c>
      <c r="S20" s="7">
        <f t="shared" si="0"/>
        <v>65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</row>
    <row r="21" spans="1:70" s="5" customFormat="1" ht="12.75" customHeight="1" x14ac:dyDescent="0.2">
      <c r="A21" s="12" t="s">
        <v>54</v>
      </c>
      <c r="B21" s="12" t="s">
        <v>78</v>
      </c>
      <c r="C21" s="12" t="s">
        <v>102</v>
      </c>
      <c r="D21" s="13">
        <v>38400000</v>
      </c>
      <c r="E21" s="13">
        <v>2800000</v>
      </c>
      <c r="F21" s="12" t="s">
        <v>129</v>
      </c>
      <c r="G21" s="12" t="s">
        <v>121</v>
      </c>
      <c r="H21" s="12" t="s">
        <v>133</v>
      </c>
      <c r="I21" s="12" t="s">
        <v>121</v>
      </c>
      <c r="J21" s="12" t="s">
        <v>150</v>
      </c>
      <c r="K21" s="12" t="s">
        <v>121</v>
      </c>
      <c r="L21" s="6">
        <v>31</v>
      </c>
      <c r="M21" s="6">
        <v>13</v>
      </c>
      <c r="N21" s="6">
        <v>10</v>
      </c>
      <c r="O21" s="6">
        <v>5</v>
      </c>
      <c r="P21" s="6">
        <v>9</v>
      </c>
      <c r="Q21" s="6">
        <v>9</v>
      </c>
      <c r="R21" s="6">
        <v>4</v>
      </c>
      <c r="S21" s="7">
        <f t="shared" si="0"/>
        <v>81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</row>
    <row r="22" spans="1:70" s="5" customFormat="1" ht="13.5" customHeight="1" x14ac:dyDescent="0.2">
      <c r="A22" s="17" t="s">
        <v>55</v>
      </c>
      <c r="B22" s="17" t="s">
        <v>79</v>
      </c>
      <c r="C22" s="17" t="s">
        <v>103</v>
      </c>
      <c r="D22" s="18">
        <v>1620000</v>
      </c>
      <c r="E22" s="18">
        <v>620000</v>
      </c>
      <c r="F22" s="17" t="s">
        <v>130</v>
      </c>
      <c r="G22" s="17" t="s">
        <v>121</v>
      </c>
      <c r="H22" s="19" t="s">
        <v>144</v>
      </c>
      <c r="I22" s="19" t="s">
        <v>121</v>
      </c>
      <c r="J22" s="17" t="s">
        <v>154</v>
      </c>
      <c r="K22" s="17" t="s">
        <v>121</v>
      </c>
      <c r="L22" s="6">
        <v>25</v>
      </c>
      <c r="M22" s="6">
        <v>11</v>
      </c>
      <c r="N22" s="6">
        <v>9</v>
      </c>
      <c r="O22" s="6">
        <v>4</v>
      </c>
      <c r="P22" s="6">
        <v>8</v>
      </c>
      <c r="Q22" s="6">
        <v>8</v>
      </c>
      <c r="R22" s="6">
        <v>4</v>
      </c>
      <c r="S22" s="7">
        <f t="shared" si="0"/>
        <v>69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</row>
    <row r="23" spans="1:70" s="5" customFormat="1" ht="12.75" customHeight="1" x14ac:dyDescent="0.2">
      <c r="A23" s="10" t="s">
        <v>56</v>
      </c>
      <c r="B23" s="10" t="s">
        <v>80</v>
      </c>
      <c r="C23" s="10" t="s">
        <v>104</v>
      </c>
      <c r="D23" s="11">
        <v>3967018</v>
      </c>
      <c r="E23" s="11">
        <v>466830</v>
      </c>
      <c r="F23" s="10" t="s">
        <v>122</v>
      </c>
      <c r="G23" s="10" t="s">
        <v>125</v>
      </c>
      <c r="H23" s="10" t="s">
        <v>145</v>
      </c>
      <c r="I23" s="10" t="s">
        <v>121</v>
      </c>
      <c r="J23" s="10" t="s">
        <v>155</v>
      </c>
      <c r="K23" s="10" t="s">
        <v>121</v>
      </c>
      <c r="L23" s="6">
        <v>23</v>
      </c>
      <c r="M23" s="6">
        <v>9</v>
      </c>
      <c r="N23" s="6">
        <v>8</v>
      </c>
      <c r="O23" s="6">
        <v>3</v>
      </c>
      <c r="P23" s="6">
        <v>8</v>
      </c>
      <c r="Q23" s="6">
        <v>6</v>
      </c>
      <c r="R23" s="6">
        <v>4</v>
      </c>
      <c r="S23" s="7">
        <f t="shared" si="0"/>
        <v>61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</row>
    <row r="24" spans="1:70" s="5" customFormat="1" ht="12.75" customHeight="1" x14ac:dyDescent="0.2">
      <c r="A24" s="12" t="s">
        <v>57</v>
      </c>
      <c r="B24" s="12" t="s">
        <v>78</v>
      </c>
      <c r="C24" s="12" t="s">
        <v>105</v>
      </c>
      <c r="D24" s="13">
        <v>55937510</v>
      </c>
      <c r="E24" s="13">
        <v>5000000</v>
      </c>
      <c r="F24" s="12" t="s">
        <v>131</v>
      </c>
      <c r="G24" s="12" t="s">
        <v>121</v>
      </c>
      <c r="H24" s="12" t="s">
        <v>146</v>
      </c>
      <c r="I24" s="12" t="s">
        <v>121</v>
      </c>
      <c r="J24" s="12" t="s">
        <v>156</v>
      </c>
      <c r="K24" s="12" t="s">
        <v>125</v>
      </c>
      <c r="L24" s="6">
        <v>34</v>
      </c>
      <c r="M24" s="6">
        <v>12</v>
      </c>
      <c r="N24" s="6">
        <v>12</v>
      </c>
      <c r="O24" s="6">
        <v>4</v>
      </c>
      <c r="P24" s="6">
        <v>6</v>
      </c>
      <c r="Q24" s="6">
        <v>7</v>
      </c>
      <c r="R24" s="6">
        <v>4</v>
      </c>
      <c r="S24" s="7">
        <f t="shared" si="0"/>
        <v>79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</row>
    <row r="25" spans="1:70" s="5" customFormat="1" ht="12.75" customHeight="1" x14ac:dyDescent="0.2">
      <c r="A25" s="12" t="s">
        <v>58</v>
      </c>
      <c r="B25" s="12" t="s">
        <v>81</v>
      </c>
      <c r="C25" s="12" t="s">
        <v>106</v>
      </c>
      <c r="D25" s="13">
        <v>11762036</v>
      </c>
      <c r="E25" s="13">
        <v>2600000</v>
      </c>
      <c r="F25" s="12" t="s">
        <v>132</v>
      </c>
      <c r="G25" s="12" t="s">
        <v>121</v>
      </c>
      <c r="H25" s="12" t="s">
        <v>120</v>
      </c>
      <c r="I25" s="12" t="s">
        <v>125</v>
      </c>
      <c r="J25" s="12" t="s">
        <v>157</v>
      </c>
      <c r="K25" s="12" t="s">
        <v>121</v>
      </c>
      <c r="L25" s="6">
        <v>20</v>
      </c>
      <c r="M25" s="6">
        <v>11</v>
      </c>
      <c r="N25" s="6">
        <v>9</v>
      </c>
      <c r="O25" s="6">
        <v>4</v>
      </c>
      <c r="P25" s="6">
        <v>9</v>
      </c>
      <c r="Q25" s="6">
        <v>6</v>
      </c>
      <c r="R25" s="6">
        <v>4</v>
      </c>
      <c r="S25" s="7">
        <f t="shared" si="0"/>
        <v>63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</row>
    <row r="26" spans="1:70" s="5" customFormat="1" ht="12.75" customHeight="1" x14ac:dyDescent="0.2">
      <c r="A26" s="17" t="s">
        <v>59</v>
      </c>
      <c r="B26" s="17" t="s">
        <v>82</v>
      </c>
      <c r="C26" s="17" t="s">
        <v>107</v>
      </c>
      <c r="D26" s="18">
        <v>53161743</v>
      </c>
      <c r="E26" s="18">
        <v>3000000</v>
      </c>
      <c r="F26" s="17" t="s">
        <v>133</v>
      </c>
      <c r="G26" s="17" t="s">
        <v>121</v>
      </c>
      <c r="H26" s="19"/>
      <c r="I26" s="19"/>
      <c r="J26" s="17" t="s">
        <v>151</v>
      </c>
      <c r="K26" s="17" t="s">
        <v>125</v>
      </c>
      <c r="L26" s="6">
        <v>33</v>
      </c>
      <c r="M26" s="6">
        <v>12</v>
      </c>
      <c r="N26" s="6">
        <v>12</v>
      </c>
      <c r="O26" s="6">
        <v>5</v>
      </c>
      <c r="P26" s="6">
        <v>9</v>
      </c>
      <c r="Q26" s="6">
        <v>9</v>
      </c>
      <c r="R26" s="6">
        <v>5</v>
      </c>
      <c r="S26" s="7">
        <f t="shared" si="0"/>
        <v>85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</row>
    <row r="27" spans="1:70" s="5" customFormat="1" x14ac:dyDescent="0.2">
      <c r="A27" s="10" t="s">
        <v>60</v>
      </c>
      <c r="B27" s="10" t="s">
        <v>83</v>
      </c>
      <c r="C27" s="10" t="s">
        <v>108</v>
      </c>
      <c r="D27" s="11">
        <v>51439201</v>
      </c>
      <c r="E27" s="11">
        <v>5000000</v>
      </c>
      <c r="F27" s="10" t="s">
        <v>134</v>
      </c>
      <c r="G27" s="10" t="s">
        <v>125</v>
      </c>
      <c r="H27" s="10" t="s">
        <v>147</v>
      </c>
      <c r="I27" s="10" t="s">
        <v>121</v>
      </c>
      <c r="J27" s="10" t="s">
        <v>158</v>
      </c>
      <c r="K27" s="10" t="s">
        <v>125</v>
      </c>
      <c r="L27" s="6">
        <v>30</v>
      </c>
      <c r="M27" s="6">
        <v>10</v>
      </c>
      <c r="N27" s="6">
        <v>9</v>
      </c>
      <c r="O27" s="6">
        <v>5</v>
      </c>
      <c r="P27" s="6">
        <v>9</v>
      </c>
      <c r="Q27" s="6">
        <v>8</v>
      </c>
      <c r="R27" s="6">
        <v>4</v>
      </c>
      <c r="S27" s="7">
        <f t="shared" si="0"/>
        <v>75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</row>
    <row r="28" spans="1:70" s="5" customFormat="1" ht="12.75" customHeight="1" x14ac:dyDescent="0.2">
      <c r="A28" s="20" t="s">
        <v>61</v>
      </c>
      <c r="B28" s="17" t="s">
        <v>84</v>
      </c>
      <c r="C28" s="17" t="s">
        <v>109</v>
      </c>
      <c r="D28" s="11">
        <v>18200000</v>
      </c>
      <c r="E28" s="11">
        <v>4940000</v>
      </c>
      <c r="F28" s="20" t="s">
        <v>135</v>
      </c>
      <c r="G28" s="20"/>
      <c r="H28" s="21" t="s">
        <v>133</v>
      </c>
      <c r="I28" s="21" t="s">
        <v>125</v>
      </c>
      <c r="J28" s="20" t="s">
        <v>157</v>
      </c>
      <c r="K28" s="20" t="s">
        <v>121</v>
      </c>
      <c r="L28" s="6">
        <v>20</v>
      </c>
      <c r="M28" s="6">
        <v>8</v>
      </c>
      <c r="N28" s="6">
        <v>6</v>
      </c>
      <c r="O28" s="6">
        <v>4</v>
      </c>
      <c r="P28" s="6">
        <v>7</v>
      </c>
      <c r="Q28" s="6">
        <v>7</v>
      </c>
      <c r="R28" s="6">
        <v>4</v>
      </c>
      <c r="S28" s="7">
        <f t="shared" si="0"/>
        <v>56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</row>
    <row r="29" spans="1:70" s="5" customFormat="1" ht="12.75" customHeight="1" x14ac:dyDescent="0.2">
      <c r="A29" s="14" t="s">
        <v>62</v>
      </c>
      <c r="B29" s="14" t="s">
        <v>85</v>
      </c>
      <c r="C29" s="14" t="s">
        <v>110</v>
      </c>
      <c r="D29" s="15">
        <v>18845328</v>
      </c>
      <c r="E29" s="15">
        <v>2643442</v>
      </c>
      <c r="F29" s="14" t="s">
        <v>136</v>
      </c>
      <c r="G29" s="14" t="s">
        <v>125</v>
      </c>
      <c r="H29" s="16" t="s">
        <v>138</v>
      </c>
      <c r="I29" s="16" t="s">
        <v>121</v>
      </c>
      <c r="J29" s="14" t="s">
        <v>159</v>
      </c>
      <c r="K29" s="14" t="s">
        <v>121</v>
      </c>
      <c r="L29" s="6">
        <v>22</v>
      </c>
      <c r="M29" s="6">
        <v>10</v>
      </c>
      <c r="N29" s="6">
        <v>10</v>
      </c>
      <c r="O29" s="6">
        <v>5</v>
      </c>
      <c r="P29" s="6">
        <v>9</v>
      </c>
      <c r="Q29" s="6">
        <v>9</v>
      </c>
      <c r="R29" s="6">
        <v>4</v>
      </c>
      <c r="S29" s="7">
        <f t="shared" si="0"/>
        <v>69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</row>
    <row r="30" spans="1:70" s="5" customFormat="1" ht="12.75" customHeight="1" x14ac:dyDescent="0.2">
      <c r="A30" s="10" t="s">
        <v>63</v>
      </c>
      <c r="B30" s="10" t="s">
        <v>86</v>
      </c>
      <c r="C30" s="10" t="s">
        <v>111</v>
      </c>
      <c r="D30" s="11">
        <v>31015250</v>
      </c>
      <c r="E30" s="11">
        <v>2201500</v>
      </c>
      <c r="F30" s="10" t="s">
        <v>122</v>
      </c>
      <c r="G30" s="10" t="s">
        <v>121</v>
      </c>
      <c r="H30" s="10" t="s">
        <v>139</v>
      </c>
      <c r="I30" s="10" t="s">
        <v>125</v>
      </c>
      <c r="J30" s="10" t="s">
        <v>160</v>
      </c>
      <c r="K30" s="10" t="s">
        <v>125</v>
      </c>
      <c r="L30" s="6">
        <v>24</v>
      </c>
      <c r="M30" s="6">
        <v>10</v>
      </c>
      <c r="N30" s="6">
        <v>9</v>
      </c>
      <c r="O30" s="6">
        <v>4</v>
      </c>
      <c r="P30" s="6">
        <v>8</v>
      </c>
      <c r="Q30" s="6">
        <v>8</v>
      </c>
      <c r="R30" s="6">
        <v>3</v>
      </c>
      <c r="S30" s="7">
        <f t="shared" si="0"/>
        <v>66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</row>
    <row r="31" spans="1:70" s="5" customFormat="1" ht="12.75" customHeight="1" x14ac:dyDescent="0.2">
      <c r="A31" s="12" t="s">
        <v>64</v>
      </c>
      <c r="B31" s="12" t="s">
        <v>87</v>
      </c>
      <c r="C31" s="12" t="s">
        <v>112</v>
      </c>
      <c r="D31" s="13">
        <v>28650000</v>
      </c>
      <c r="E31" s="13">
        <v>2875000</v>
      </c>
      <c r="F31" s="12" t="s">
        <v>137</v>
      </c>
      <c r="G31" s="12" t="s">
        <v>121</v>
      </c>
      <c r="H31" s="12" t="s">
        <v>123</v>
      </c>
      <c r="I31" s="12" t="s">
        <v>121</v>
      </c>
      <c r="J31" s="12" t="s">
        <v>149</v>
      </c>
      <c r="K31" s="12" t="s">
        <v>121</v>
      </c>
      <c r="L31" s="6">
        <v>35</v>
      </c>
      <c r="M31" s="6">
        <v>13</v>
      </c>
      <c r="N31" s="6">
        <v>13</v>
      </c>
      <c r="O31" s="6">
        <v>5</v>
      </c>
      <c r="P31" s="6">
        <v>9</v>
      </c>
      <c r="Q31" s="6">
        <v>9</v>
      </c>
      <c r="R31" s="6">
        <v>4</v>
      </c>
      <c r="S31" s="7">
        <f t="shared" si="0"/>
        <v>88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</row>
    <row r="32" spans="1:70" s="5" customFormat="1" x14ac:dyDescent="0.2">
      <c r="A32" s="22" t="s">
        <v>65</v>
      </c>
      <c r="B32" s="14" t="s">
        <v>88</v>
      </c>
      <c r="C32" s="14" t="s">
        <v>113</v>
      </c>
      <c r="D32" s="13">
        <v>9001597</v>
      </c>
      <c r="E32" s="13" t="s">
        <v>196</v>
      </c>
      <c r="F32" s="22" t="s">
        <v>138</v>
      </c>
      <c r="G32" s="22" t="s">
        <v>125</v>
      </c>
      <c r="H32" s="12" t="s">
        <v>129</v>
      </c>
      <c r="I32" s="12" t="s">
        <v>121</v>
      </c>
      <c r="J32" s="22" t="s">
        <v>153</v>
      </c>
      <c r="K32" s="22" t="s">
        <v>121</v>
      </c>
      <c r="L32" s="6">
        <v>29</v>
      </c>
      <c r="M32" s="6">
        <v>11</v>
      </c>
      <c r="N32" s="6">
        <v>11</v>
      </c>
      <c r="O32" s="6">
        <v>5</v>
      </c>
      <c r="P32" s="6">
        <v>8</v>
      </c>
      <c r="Q32" s="6">
        <v>9</v>
      </c>
      <c r="R32" s="6">
        <v>5</v>
      </c>
      <c r="S32" s="7">
        <f t="shared" si="0"/>
        <v>78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</row>
    <row r="33" spans="1:70" s="5" customFormat="1" ht="12.75" customHeight="1" x14ac:dyDescent="0.2">
      <c r="A33" s="12" t="s">
        <v>66</v>
      </c>
      <c r="B33" s="12" t="s">
        <v>89</v>
      </c>
      <c r="C33" s="12" t="s">
        <v>114</v>
      </c>
      <c r="D33" s="13">
        <v>70544479</v>
      </c>
      <c r="E33" s="13">
        <v>3500000</v>
      </c>
      <c r="F33" s="12" t="s">
        <v>136</v>
      </c>
      <c r="G33" s="12" t="s">
        <v>121</v>
      </c>
      <c r="H33" s="12" t="s">
        <v>134</v>
      </c>
      <c r="I33" s="12" t="s">
        <v>121</v>
      </c>
      <c r="J33" s="12" t="s">
        <v>161</v>
      </c>
      <c r="K33" s="12" t="s">
        <v>121</v>
      </c>
      <c r="L33" s="6">
        <v>35</v>
      </c>
      <c r="M33" s="6">
        <v>11</v>
      </c>
      <c r="N33" s="6">
        <v>13</v>
      </c>
      <c r="O33" s="6">
        <v>5</v>
      </c>
      <c r="P33" s="6">
        <v>10</v>
      </c>
      <c r="Q33" s="6">
        <v>10</v>
      </c>
      <c r="R33" s="6">
        <v>4</v>
      </c>
      <c r="S33" s="7">
        <f t="shared" si="0"/>
        <v>88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</row>
    <row r="34" spans="1:70" s="5" customFormat="1" ht="12.75" customHeight="1" x14ac:dyDescent="0.2">
      <c r="A34" s="12" t="s">
        <v>67</v>
      </c>
      <c r="B34" s="12" t="s">
        <v>90</v>
      </c>
      <c r="C34" s="12" t="s">
        <v>115</v>
      </c>
      <c r="D34" s="13">
        <v>80375000</v>
      </c>
      <c r="E34" s="13">
        <v>4000000</v>
      </c>
      <c r="F34" s="12" t="s">
        <v>139</v>
      </c>
      <c r="G34" s="12" t="s">
        <v>121</v>
      </c>
      <c r="H34" s="12" t="s">
        <v>145</v>
      </c>
      <c r="I34" s="12" t="s">
        <v>121</v>
      </c>
      <c r="J34" s="12" t="s">
        <v>150</v>
      </c>
      <c r="K34" s="12" t="s">
        <v>121</v>
      </c>
      <c r="L34" s="6">
        <v>28</v>
      </c>
      <c r="M34" s="6">
        <v>13</v>
      </c>
      <c r="N34" s="6">
        <v>11</v>
      </c>
      <c r="O34" s="6">
        <v>5</v>
      </c>
      <c r="P34" s="6">
        <v>9</v>
      </c>
      <c r="Q34" s="6">
        <v>9</v>
      </c>
      <c r="R34" s="6">
        <v>4</v>
      </c>
      <c r="S34" s="7">
        <f t="shared" si="0"/>
        <v>79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</row>
    <row r="35" spans="1:70" s="5" customFormat="1" ht="12.75" customHeight="1" x14ac:dyDescent="0.2">
      <c r="A35" s="17" t="s">
        <v>68</v>
      </c>
      <c r="B35" s="17" t="s">
        <v>91</v>
      </c>
      <c r="C35" s="17" t="s">
        <v>116</v>
      </c>
      <c r="D35" s="18">
        <v>20576671</v>
      </c>
      <c r="E35" s="18">
        <v>3000000</v>
      </c>
      <c r="F35" s="17" t="s">
        <v>140</v>
      </c>
      <c r="G35" s="17" t="s">
        <v>121</v>
      </c>
      <c r="H35" s="19"/>
      <c r="I35" s="19"/>
      <c r="J35" s="17" t="s">
        <v>155</v>
      </c>
      <c r="K35" s="17" t="s">
        <v>121</v>
      </c>
      <c r="L35" s="6">
        <v>25</v>
      </c>
      <c r="M35" s="6">
        <v>11</v>
      </c>
      <c r="N35" s="6">
        <v>9</v>
      </c>
      <c r="O35" s="6">
        <v>5</v>
      </c>
      <c r="P35" s="6">
        <v>8</v>
      </c>
      <c r="Q35" s="6">
        <v>8</v>
      </c>
      <c r="R35" s="6">
        <v>3</v>
      </c>
      <c r="S35" s="7">
        <f t="shared" si="0"/>
        <v>69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</row>
    <row r="36" spans="1:70" s="5" customFormat="1" ht="12.75" customHeight="1" x14ac:dyDescent="0.2">
      <c r="A36" s="10" t="s">
        <v>69</v>
      </c>
      <c r="B36" s="10" t="s">
        <v>92</v>
      </c>
      <c r="C36" s="10" t="s">
        <v>117</v>
      </c>
      <c r="D36" s="11">
        <v>40092832</v>
      </c>
      <c r="E36" s="11">
        <v>3198000</v>
      </c>
      <c r="F36" s="10"/>
      <c r="G36" s="10"/>
      <c r="H36" s="10" t="s">
        <v>148</v>
      </c>
      <c r="I36" s="10" t="s">
        <v>121</v>
      </c>
      <c r="J36" s="10" t="s">
        <v>160</v>
      </c>
      <c r="K36" s="10" t="s">
        <v>121</v>
      </c>
      <c r="L36" s="6">
        <v>29</v>
      </c>
      <c r="M36" s="6">
        <v>12</v>
      </c>
      <c r="N36" s="6">
        <v>11</v>
      </c>
      <c r="O36" s="6">
        <v>5</v>
      </c>
      <c r="P36" s="6">
        <v>9</v>
      </c>
      <c r="Q36" s="6">
        <v>9</v>
      </c>
      <c r="R36" s="6">
        <v>4</v>
      </c>
      <c r="S36" s="7">
        <f t="shared" si="0"/>
        <v>79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</row>
    <row r="37" spans="1:70" s="5" customFormat="1" ht="12.75" customHeight="1" x14ac:dyDescent="0.2">
      <c r="A37" s="12" t="s">
        <v>70</v>
      </c>
      <c r="B37" s="12" t="s">
        <v>93</v>
      </c>
      <c r="C37" s="12" t="s">
        <v>118</v>
      </c>
      <c r="D37" s="13">
        <v>34550000</v>
      </c>
      <c r="E37" s="13">
        <v>3000000</v>
      </c>
      <c r="F37" s="12" t="s">
        <v>141</v>
      </c>
      <c r="G37" s="12" t="s">
        <v>121</v>
      </c>
      <c r="H37" s="12" t="s">
        <v>135</v>
      </c>
      <c r="I37" s="12"/>
      <c r="J37" s="12" t="s">
        <v>157</v>
      </c>
      <c r="K37" s="12" t="s">
        <v>121</v>
      </c>
      <c r="L37" s="6">
        <v>25</v>
      </c>
      <c r="M37" s="6">
        <v>9</v>
      </c>
      <c r="N37" s="6">
        <v>9</v>
      </c>
      <c r="O37" s="6">
        <v>4</v>
      </c>
      <c r="P37" s="6">
        <v>8</v>
      </c>
      <c r="Q37" s="6">
        <v>6</v>
      </c>
      <c r="R37" s="6">
        <v>4</v>
      </c>
      <c r="S37" s="7">
        <f t="shared" si="0"/>
        <v>65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</row>
    <row r="38" spans="1:70" s="5" customFormat="1" ht="12.75" customHeight="1" x14ac:dyDescent="0.2">
      <c r="A38" s="17" t="s">
        <v>71</v>
      </c>
      <c r="B38" s="23" t="s">
        <v>94</v>
      </c>
      <c r="C38" s="17" t="s">
        <v>119</v>
      </c>
      <c r="D38" s="18">
        <v>32671258</v>
      </c>
      <c r="E38" s="18">
        <v>8000000</v>
      </c>
      <c r="F38" s="17" t="s">
        <v>120</v>
      </c>
      <c r="G38" s="17" t="s">
        <v>121</v>
      </c>
      <c r="H38" s="19" t="s">
        <v>144</v>
      </c>
      <c r="I38" s="19" t="s">
        <v>121</v>
      </c>
      <c r="J38" s="17" t="s">
        <v>151</v>
      </c>
      <c r="K38" s="17" t="s">
        <v>121</v>
      </c>
      <c r="L38" s="6">
        <v>22</v>
      </c>
      <c r="M38" s="6">
        <v>8</v>
      </c>
      <c r="N38" s="6">
        <v>8</v>
      </c>
      <c r="O38" s="6">
        <v>4</v>
      </c>
      <c r="P38" s="6">
        <v>8</v>
      </c>
      <c r="Q38" s="6">
        <v>8</v>
      </c>
      <c r="R38" s="6">
        <v>5</v>
      </c>
      <c r="S38" s="7">
        <f t="shared" si="0"/>
        <v>63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</row>
    <row r="39" spans="1:70" x14ac:dyDescent="0.3">
      <c r="D39" s="8">
        <f>SUM(D14:D38)</f>
        <v>737307865</v>
      </c>
      <c r="E39" s="8">
        <f>SUM(E14:E38)</f>
        <v>73994772</v>
      </c>
      <c r="F39" s="8"/>
    </row>
    <row r="40" spans="1:70" x14ac:dyDescent="0.3">
      <c r="E40" s="8"/>
      <c r="F40" s="8"/>
      <c r="G40" s="8"/>
      <c r="H40" s="8"/>
    </row>
  </sheetData>
  <mergeCells count="18">
    <mergeCell ref="D8:K8"/>
    <mergeCell ref="D9:K9"/>
    <mergeCell ref="A11:A13"/>
    <mergeCell ref="B11:B13"/>
    <mergeCell ref="C11:C13"/>
    <mergeCell ref="D11:D13"/>
    <mergeCell ref="E11:E13"/>
    <mergeCell ref="F11:G12"/>
    <mergeCell ref="H11:I12"/>
    <mergeCell ref="J11:K12"/>
    <mergeCell ref="R11:R12"/>
    <mergeCell ref="S11:S12"/>
    <mergeCell ref="L11:L12"/>
    <mergeCell ref="M11:M12"/>
    <mergeCell ref="N11:N12"/>
    <mergeCell ref="O11:O12"/>
    <mergeCell ref="P11:P12"/>
    <mergeCell ref="Q11:Q12"/>
  </mergeCells>
  <dataValidations count="4">
    <dataValidation type="decimal" operator="lessThanOrEqual" allowBlank="1" showInputMessage="1" showErrorMessage="1" error="max. 40" sqref="L14:L38" xr:uid="{7E671A79-FF47-4107-9C6B-A3D280E68361}">
      <formula1>40</formula1>
    </dataValidation>
    <dataValidation type="decimal" operator="lessThanOrEqual" allowBlank="1" showInputMessage="1" showErrorMessage="1" error="max. 15" sqref="M14:N38" xr:uid="{83A18EB6-6BE7-49A4-84CE-1080B5040838}">
      <formula1>15</formula1>
    </dataValidation>
    <dataValidation type="decimal" operator="lessThanOrEqual" allowBlank="1" showInputMessage="1" showErrorMessage="1" error="max. 10" sqref="P14:Q38" xr:uid="{812DA86B-C5AD-4813-9A18-6F00F84D71D2}">
      <formula1>10</formula1>
    </dataValidation>
    <dataValidation type="decimal" operator="lessThanOrEqual" allowBlank="1" showInputMessage="1" showErrorMessage="1" error="max. 5" sqref="O14:O38 R14:R38" xr:uid="{E53D3488-48F2-4B2E-B886-9C5029D3AE6D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C2A08-FECE-4AF8-A10B-7B9DAF74A5A7}">
  <dimension ref="A1:BR40"/>
  <sheetViews>
    <sheetView zoomScale="60" zoomScaleNormal="60" workbookViewId="0">
      <selection activeCell="J20" sqref="J20:K20"/>
    </sheetView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15.66406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70" ht="38.25" customHeight="1" x14ac:dyDescent="0.3">
      <c r="A1" s="1" t="s">
        <v>37</v>
      </c>
    </row>
    <row r="2" spans="1:70" ht="14.4" x14ac:dyDescent="0.3">
      <c r="A2" s="4" t="s">
        <v>38</v>
      </c>
      <c r="D2" s="4" t="s">
        <v>25</v>
      </c>
    </row>
    <row r="3" spans="1:70" ht="14.4" x14ac:dyDescent="0.3">
      <c r="A3" s="4" t="s">
        <v>36</v>
      </c>
      <c r="D3" s="2" t="s">
        <v>41</v>
      </c>
    </row>
    <row r="4" spans="1:70" ht="14.4" x14ac:dyDescent="0.3">
      <c r="A4" s="4" t="s">
        <v>39</v>
      </c>
      <c r="D4" s="2" t="s">
        <v>42</v>
      </c>
    </row>
    <row r="5" spans="1:70" ht="12.6" x14ac:dyDescent="0.3">
      <c r="A5" s="4" t="s">
        <v>46</v>
      </c>
      <c r="D5" s="2" t="s">
        <v>43</v>
      </c>
    </row>
    <row r="6" spans="1:70" ht="14.4" x14ac:dyDescent="0.3">
      <c r="A6" s="9" t="s">
        <v>40</v>
      </c>
    </row>
    <row r="7" spans="1:70" ht="12.6" x14ac:dyDescent="0.3">
      <c r="A7" s="4" t="s">
        <v>24</v>
      </c>
      <c r="D7" s="4" t="s">
        <v>26</v>
      </c>
    </row>
    <row r="8" spans="1:70" ht="50.4" customHeight="1" x14ac:dyDescent="0.3">
      <c r="D8" s="44" t="s">
        <v>44</v>
      </c>
      <c r="E8" s="44"/>
      <c r="F8" s="44"/>
      <c r="G8" s="44"/>
      <c r="H8" s="44"/>
      <c r="I8" s="44"/>
      <c r="J8" s="44"/>
      <c r="K8" s="44"/>
    </row>
    <row r="9" spans="1:70" ht="53.4" customHeight="1" x14ac:dyDescent="0.3">
      <c r="A9" s="4"/>
      <c r="D9" s="44" t="s">
        <v>45</v>
      </c>
      <c r="E9" s="44"/>
      <c r="F9" s="44"/>
      <c r="G9" s="44"/>
      <c r="H9" s="44"/>
      <c r="I9" s="44"/>
      <c r="J9" s="44"/>
      <c r="K9" s="44"/>
    </row>
    <row r="10" spans="1:70" ht="12.6" customHeight="1" x14ac:dyDescent="0.3">
      <c r="A10" s="4"/>
    </row>
    <row r="11" spans="1:70" ht="26.4" customHeight="1" x14ac:dyDescent="0.3">
      <c r="A11" s="45" t="s">
        <v>0</v>
      </c>
      <c r="B11" s="45" t="s">
        <v>1</v>
      </c>
      <c r="C11" s="45" t="s">
        <v>19</v>
      </c>
      <c r="D11" s="45" t="s">
        <v>13</v>
      </c>
      <c r="E11" s="46" t="s">
        <v>2</v>
      </c>
      <c r="F11" s="45" t="s">
        <v>33</v>
      </c>
      <c r="G11" s="45"/>
      <c r="H11" s="45" t="s">
        <v>34</v>
      </c>
      <c r="I11" s="45"/>
      <c r="J11" s="45" t="s">
        <v>35</v>
      </c>
      <c r="K11" s="45"/>
      <c r="L11" s="45" t="s">
        <v>15</v>
      </c>
      <c r="M11" s="45" t="s">
        <v>14</v>
      </c>
      <c r="N11" s="45" t="s">
        <v>16</v>
      </c>
      <c r="O11" s="45" t="s">
        <v>30</v>
      </c>
      <c r="P11" s="45" t="s">
        <v>31</v>
      </c>
      <c r="Q11" s="45" t="s">
        <v>32</v>
      </c>
      <c r="R11" s="45" t="s">
        <v>3</v>
      </c>
      <c r="S11" s="45" t="s">
        <v>4</v>
      </c>
    </row>
    <row r="12" spans="1:70" ht="59.4" customHeight="1" x14ac:dyDescent="0.3">
      <c r="A12" s="45"/>
      <c r="B12" s="45"/>
      <c r="C12" s="45"/>
      <c r="D12" s="45"/>
      <c r="E12" s="46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</row>
    <row r="13" spans="1:70" ht="28.95" customHeight="1" x14ac:dyDescent="0.3">
      <c r="A13" s="45"/>
      <c r="B13" s="45"/>
      <c r="C13" s="45"/>
      <c r="D13" s="45"/>
      <c r="E13" s="46"/>
      <c r="F13" s="26" t="s">
        <v>27</v>
      </c>
      <c r="G13" s="25" t="s">
        <v>28</v>
      </c>
      <c r="H13" s="25" t="s">
        <v>27</v>
      </c>
      <c r="I13" s="25" t="s">
        <v>28</v>
      </c>
      <c r="J13" s="25" t="s">
        <v>27</v>
      </c>
      <c r="K13" s="25" t="s">
        <v>28</v>
      </c>
      <c r="L13" s="25" t="s">
        <v>29</v>
      </c>
      <c r="M13" s="25" t="s">
        <v>21</v>
      </c>
      <c r="N13" s="25" t="s">
        <v>21</v>
      </c>
      <c r="O13" s="25" t="s">
        <v>22</v>
      </c>
      <c r="P13" s="25" t="s">
        <v>23</v>
      </c>
      <c r="Q13" s="25" t="s">
        <v>23</v>
      </c>
      <c r="R13" s="25" t="s">
        <v>22</v>
      </c>
      <c r="S13" s="25"/>
    </row>
    <row r="14" spans="1:70" s="5" customFormat="1" ht="12.75" customHeight="1" x14ac:dyDescent="0.2">
      <c r="A14" s="10" t="s">
        <v>47</v>
      </c>
      <c r="B14" s="10" t="s">
        <v>72</v>
      </c>
      <c r="C14" s="10" t="s">
        <v>95</v>
      </c>
      <c r="D14" s="11">
        <v>37719000</v>
      </c>
      <c r="E14" s="11">
        <v>6000000</v>
      </c>
      <c r="F14" s="10" t="s">
        <v>120</v>
      </c>
      <c r="G14" s="10" t="s">
        <v>121</v>
      </c>
      <c r="H14" s="10" t="s">
        <v>123</v>
      </c>
      <c r="I14" s="10" t="s">
        <v>121</v>
      </c>
      <c r="J14" s="10" t="s">
        <v>149</v>
      </c>
      <c r="K14" s="10" t="s">
        <v>121</v>
      </c>
      <c r="L14" s="6">
        <v>35</v>
      </c>
      <c r="M14" s="6">
        <v>15</v>
      </c>
      <c r="N14" s="6">
        <v>13</v>
      </c>
      <c r="O14" s="6">
        <v>5</v>
      </c>
      <c r="P14" s="6">
        <v>10</v>
      </c>
      <c r="Q14" s="6">
        <v>10</v>
      </c>
      <c r="R14" s="6">
        <v>5</v>
      </c>
      <c r="S14" s="7">
        <f>SUM(L14:R14)</f>
        <v>93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</row>
    <row r="15" spans="1:70" s="5" customFormat="1" ht="12.75" customHeight="1" x14ac:dyDescent="0.2">
      <c r="A15" s="12" t="s">
        <v>48</v>
      </c>
      <c r="B15" s="12" t="s">
        <v>73</v>
      </c>
      <c r="C15" s="12" t="s">
        <v>96</v>
      </c>
      <c r="D15" s="13">
        <v>4801353</v>
      </c>
      <c r="E15" s="13">
        <v>1000000</v>
      </c>
      <c r="F15" s="12" t="s">
        <v>122</v>
      </c>
      <c r="G15" s="12" t="s">
        <v>121</v>
      </c>
      <c r="H15" s="12" t="s">
        <v>142</v>
      </c>
      <c r="I15" s="12" t="s">
        <v>121</v>
      </c>
      <c r="J15" s="12" t="s">
        <v>150</v>
      </c>
      <c r="K15" s="12" t="s">
        <v>121</v>
      </c>
      <c r="L15" s="6">
        <v>34</v>
      </c>
      <c r="M15" s="6">
        <v>11</v>
      </c>
      <c r="N15" s="6">
        <v>13</v>
      </c>
      <c r="O15" s="6">
        <v>4</v>
      </c>
      <c r="P15" s="6">
        <v>10</v>
      </c>
      <c r="Q15" s="6">
        <v>6</v>
      </c>
      <c r="R15" s="6">
        <v>4</v>
      </c>
      <c r="S15" s="7">
        <f t="shared" ref="S15:S38" si="0">SUM(L15:R15)</f>
        <v>82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</row>
    <row r="16" spans="1:70" s="5" customFormat="1" ht="12.75" customHeight="1" x14ac:dyDescent="0.2">
      <c r="A16" s="12" t="s">
        <v>49</v>
      </c>
      <c r="B16" s="12" t="s">
        <v>74</v>
      </c>
      <c r="C16" s="12" t="s">
        <v>97</v>
      </c>
      <c r="D16" s="13">
        <v>17515614</v>
      </c>
      <c r="E16" s="13">
        <v>2500000</v>
      </c>
      <c r="F16" s="12" t="s">
        <v>123</v>
      </c>
      <c r="G16" s="12" t="s">
        <v>121</v>
      </c>
      <c r="H16" s="12" t="s">
        <v>134</v>
      </c>
      <c r="I16" s="12" t="s">
        <v>121</v>
      </c>
      <c r="J16" s="12" t="s">
        <v>151</v>
      </c>
      <c r="K16" s="12" t="s">
        <v>121</v>
      </c>
      <c r="L16" s="6">
        <v>26</v>
      </c>
      <c r="M16" s="6">
        <v>13</v>
      </c>
      <c r="N16" s="6">
        <v>10</v>
      </c>
      <c r="O16" s="6">
        <v>4</v>
      </c>
      <c r="P16" s="6">
        <v>6</v>
      </c>
      <c r="Q16" s="6">
        <v>7</v>
      </c>
      <c r="R16" s="6">
        <v>3</v>
      </c>
      <c r="S16" s="7">
        <f t="shared" si="0"/>
        <v>69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</row>
    <row r="17" spans="1:70" s="5" customFormat="1" ht="12.75" customHeight="1" x14ac:dyDescent="0.2">
      <c r="A17" s="14" t="s">
        <v>50</v>
      </c>
      <c r="B17" s="14" t="s">
        <v>75</v>
      </c>
      <c r="C17" s="14" t="s">
        <v>98</v>
      </c>
      <c r="D17" s="15">
        <v>3580000</v>
      </c>
      <c r="E17" s="15">
        <v>850000</v>
      </c>
      <c r="F17" s="14" t="s">
        <v>124</v>
      </c>
      <c r="G17" s="14" t="s">
        <v>125</v>
      </c>
      <c r="H17" s="16"/>
      <c r="I17" s="16"/>
      <c r="J17" s="14" t="s">
        <v>152</v>
      </c>
      <c r="K17" s="14" t="s">
        <v>121</v>
      </c>
      <c r="L17" s="6">
        <v>35</v>
      </c>
      <c r="M17" s="6">
        <v>10</v>
      </c>
      <c r="N17" s="6">
        <v>11</v>
      </c>
      <c r="O17" s="6">
        <v>5</v>
      </c>
      <c r="P17" s="6">
        <v>10</v>
      </c>
      <c r="Q17" s="6">
        <v>10</v>
      </c>
      <c r="R17" s="6">
        <v>4</v>
      </c>
      <c r="S17" s="7">
        <f t="shared" si="0"/>
        <v>85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</row>
    <row r="18" spans="1:70" s="5" customFormat="1" ht="12.75" customHeight="1" x14ac:dyDescent="0.2">
      <c r="A18" s="12" t="s">
        <v>51</v>
      </c>
      <c r="B18" s="12" t="s">
        <v>76</v>
      </c>
      <c r="C18" s="12" t="s">
        <v>99</v>
      </c>
      <c r="D18" s="13">
        <v>34150490</v>
      </c>
      <c r="E18" s="13">
        <v>3100000</v>
      </c>
      <c r="F18" s="12" t="s">
        <v>124</v>
      </c>
      <c r="G18" s="12" t="s">
        <v>126</v>
      </c>
      <c r="H18" s="12" t="s">
        <v>122</v>
      </c>
      <c r="I18" s="12" t="s">
        <v>121</v>
      </c>
      <c r="J18" s="12" t="s">
        <v>149</v>
      </c>
      <c r="K18" s="12" t="s">
        <v>121</v>
      </c>
      <c r="L18" s="6">
        <v>38</v>
      </c>
      <c r="M18" s="6">
        <v>13</v>
      </c>
      <c r="N18" s="6">
        <v>13</v>
      </c>
      <c r="O18" s="6">
        <v>5</v>
      </c>
      <c r="P18" s="6">
        <v>10</v>
      </c>
      <c r="Q18" s="6">
        <v>9</v>
      </c>
      <c r="R18" s="6">
        <v>5</v>
      </c>
      <c r="S18" s="7">
        <f t="shared" si="0"/>
        <v>93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</row>
    <row r="19" spans="1:70" s="5" customFormat="1" x14ac:dyDescent="0.2">
      <c r="A19" s="12" t="s">
        <v>52</v>
      </c>
      <c r="B19" s="12" t="s">
        <v>76</v>
      </c>
      <c r="C19" s="12" t="s">
        <v>100</v>
      </c>
      <c r="D19" s="13">
        <v>34855485</v>
      </c>
      <c r="E19" s="13">
        <v>2700000</v>
      </c>
      <c r="F19" s="12" t="s">
        <v>127</v>
      </c>
      <c r="G19" s="12" t="s">
        <v>121</v>
      </c>
      <c r="H19" s="12" t="s">
        <v>130</v>
      </c>
      <c r="I19" s="12" t="s">
        <v>121</v>
      </c>
      <c r="J19" s="12" t="s">
        <v>153</v>
      </c>
      <c r="K19" s="12" t="s">
        <v>121</v>
      </c>
      <c r="L19" s="6">
        <v>30</v>
      </c>
      <c r="M19" s="6">
        <v>13</v>
      </c>
      <c r="N19" s="6">
        <v>8</v>
      </c>
      <c r="O19" s="6">
        <v>5</v>
      </c>
      <c r="P19" s="6">
        <v>9</v>
      </c>
      <c r="Q19" s="6">
        <v>8</v>
      </c>
      <c r="R19" s="6">
        <v>5</v>
      </c>
      <c r="S19" s="7">
        <f t="shared" si="0"/>
        <v>78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</row>
    <row r="20" spans="1:70" s="5" customFormat="1" ht="12.75" customHeight="1" x14ac:dyDescent="0.2">
      <c r="A20" s="10" t="s">
        <v>53</v>
      </c>
      <c r="B20" s="10" t="s">
        <v>77</v>
      </c>
      <c r="C20" s="10" t="s">
        <v>101</v>
      </c>
      <c r="D20" s="11">
        <v>3876000</v>
      </c>
      <c r="E20" s="11">
        <v>1000000</v>
      </c>
      <c r="F20" s="10" t="s">
        <v>128</v>
      </c>
      <c r="G20" s="10"/>
      <c r="H20" s="10" t="s">
        <v>143</v>
      </c>
      <c r="I20" s="10" t="s">
        <v>121</v>
      </c>
      <c r="J20" s="27" t="s">
        <v>161</v>
      </c>
      <c r="K20" s="27" t="s">
        <v>125</v>
      </c>
      <c r="L20" s="6">
        <v>25</v>
      </c>
      <c r="M20" s="6">
        <v>10</v>
      </c>
      <c r="N20" s="6">
        <v>8</v>
      </c>
      <c r="O20" s="6">
        <v>5</v>
      </c>
      <c r="P20" s="6">
        <v>8</v>
      </c>
      <c r="Q20" s="6">
        <v>7</v>
      </c>
      <c r="R20" s="6">
        <v>4</v>
      </c>
      <c r="S20" s="7">
        <f t="shared" si="0"/>
        <v>67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</row>
    <row r="21" spans="1:70" s="5" customFormat="1" ht="12.75" customHeight="1" x14ac:dyDescent="0.2">
      <c r="A21" s="12" t="s">
        <v>54</v>
      </c>
      <c r="B21" s="12" t="s">
        <v>78</v>
      </c>
      <c r="C21" s="12" t="s">
        <v>102</v>
      </c>
      <c r="D21" s="13">
        <v>38400000</v>
      </c>
      <c r="E21" s="13">
        <v>2800000</v>
      </c>
      <c r="F21" s="12" t="s">
        <v>129</v>
      </c>
      <c r="G21" s="12" t="s">
        <v>121</v>
      </c>
      <c r="H21" s="12" t="s">
        <v>133</v>
      </c>
      <c r="I21" s="12" t="s">
        <v>121</v>
      </c>
      <c r="J21" s="12" t="s">
        <v>150</v>
      </c>
      <c r="K21" s="12" t="s">
        <v>121</v>
      </c>
      <c r="L21" s="6">
        <v>34</v>
      </c>
      <c r="M21" s="6">
        <v>13</v>
      </c>
      <c r="N21" s="6">
        <v>12</v>
      </c>
      <c r="O21" s="6">
        <v>5</v>
      </c>
      <c r="P21" s="6">
        <v>10</v>
      </c>
      <c r="Q21" s="6">
        <v>9</v>
      </c>
      <c r="R21" s="6">
        <v>4</v>
      </c>
      <c r="S21" s="7">
        <f t="shared" si="0"/>
        <v>87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</row>
    <row r="22" spans="1:70" s="5" customFormat="1" ht="13.5" customHeight="1" x14ac:dyDescent="0.2">
      <c r="A22" s="17" t="s">
        <v>55</v>
      </c>
      <c r="B22" s="17" t="s">
        <v>79</v>
      </c>
      <c r="C22" s="17" t="s">
        <v>103</v>
      </c>
      <c r="D22" s="18">
        <v>1620000</v>
      </c>
      <c r="E22" s="18">
        <v>620000</v>
      </c>
      <c r="F22" s="17" t="s">
        <v>130</v>
      </c>
      <c r="G22" s="17" t="s">
        <v>121</v>
      </c>
      <c r="H22" s="19" t="s">
        <v>144</v>
      </c>
      <c r="I22" s="19" t="s">
        <v>121</v>
      </c>
      <c r="J22" s="17" t="s">
        <v>154</v>
      </c>
      <c r="K22" s="17" t="s">
        <v>121</v>
      </c>
      <c r="L22" s="6">
        <v>25</v>
      </c>
      <c r="M22" s="6">
        <v>10</v>
      </c>
      <c r="N22" s="6">
        <v>10</v>
      </c>
      <c r="O22" s="6">
        <v>4</v>
      </c>
      <c r="P22" s="6">
        <v>9</v>
      </c>
      <c r="Q22" s="6">
        <v>7</v>
      </c>
      <c r="R22" s="6">
        <v>4</v>
      </c>
      <c r="S22" s="7">
        <f t="shared" si="0"/>
        <v>69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</row>
    <row r="23" spans="1:70" s="5" customFormat="1" ht="12.75" customHeight="1" x14ac:dyDescent="0.2">
      <c r="A23" s="10" t="s">
        <v>56</v>
      </c>
      <c r="B23" s="10" t="s">
        <v>80</v>
      </c>
      <c r="C23" s="10" t="s">
        <v>104</v>
      </c>
      <c r="D23" s="11">
        <v>3967018</v>
      </c>
      <c r="E23" s="11">
        <v>466830</v>
      </c>
      <c r="F23" s="10" t="s">
        <v>122</v>
      </c>
      <c r="G23" s="10" t="s">
        <v>125</v>
      </c>
      <c r="H23" s="10" t="s">
        <v>145</v>
      </c>
      <c r="I23" s="10" t="s">
        <v>121</v>
      </c>
      <c r="J23" s="10" t="s">
        <v>155</v>
      </c>
      <c r="K23" s="10" t="s">
        <v>121</v>
      </c>
      <c r="L23" s="6">
        <v>20</v>
      </c>
      <c r="M23" s="6">
        <v>9</v>
      </c>
      <c r="N23" s="6">
        <v>10</v>
      </c>
      <c r="O23" s="6">
        <v>4</v>
      </c>
      <c r="P23" s="6">
        <v>8</v>
      </c>
      <c r="Q23" s="6">
        <v>5</v>
      </c>
      <c r="R23" s="6">
        <v>4</v>
      </c>
      <c r="S23" s="7">
        <f t="shared" si="0"/>
        <v>60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</row>
    <row r="24" spans="1:70" s="5" customFormat="1" ht="12.75" customHeight="1" x14ac:dyDescent="0.2">
      <c r="A24" s="12" t="s">
        <v>57</v>
      </c>
      <c r="B24" s="12" t="s">
        <v>78</v>
      </c>
      <c r="C24" s="12" t="s">
        <v>105</v>
      </c>
      <c r="D24" s="13">
        <v>55937510</v>
      </c>
      <c r="E24" s="13">
        <v>5000000</v>
      </c>
      <c r="F24" s="12" t="s">
        <v>131</v>
      </c>
      <c r="G24" s="12" t="s">
        <v>121</v>
      </c>
      <c r="H24" s="12" t="s">
        <v>146</v>
      </c>
      <c r="I24" s="12" t="s">
        <v>121</v>
      </c>
      <c r="J24" s="12" t="s">
        <v>156</v>
      </c>
      <c r="K24" s="12" t="s">
        <v>125</v>
      </c>
      <c r="L24" s="6">
        <v>30</v>
      </c>
      <c r="M24" s="6">
        <v>13</v>
      </c>
      <c r="N24" s="6">
        <v>13</v>
      </c>
      <c r="O24" s="6">
        <v>4</v>
      </c>
      <c r="P24" s="6">
        <v>6</v>
      </c>
      <c r="Q24" s="6">
        <v>5</v>
      </c>
      <c r="R24" s="6">
        <v>4</v>
      </c>
      <c r="S24" s="7">
        <f t="shared" si="0"/>
        <v>75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</row>
    <row r="25" spans="1:70" s="5" customFormat="1" ht="12.75" customHeight="1" x14ac:dyDescent="0.2">
      <c r="A25" s="12" t="s">
        <v>58</v>
      </c>
      <c r="B25" s="12" t="s">
        <v>81</v>
      </c>
      <c r="C25" s="12" t="s">
        <v>106</v>
      </c>
      <c r="D25" s="13">
        <v>11762036</v>
      </c>
      <c r="E25" s="13">
        <v>2600000</v>
      </c>
      <c r="F25" s="12" t="s">
        <v>132</v>
      </c>
      <c r="G25" s="12" t="s">
        <v>121</v>
      </c>
      <c r="H25" s="12" t="s">
        <v>120</v>
      </c>
      <c r="I25" s="12" t="s">
        <v>125</v>
      </c>
      <c r="J25" s="12" t="s">
        <v>157</v>
      </c>
      <c r="K25" s="12" t="s">
        <v>121</v>
      </c>
      <c r="L25" s="6">
        <v>23</v>
      </c>
      <c r="M25" s="6">
        <v>10</v>
      </c>
      <c r="N25" s="6">
        <v>11</v>
      </c>
      <c r="O25" s="6">
        <v>5</v>
      </c>
      <c r="P25" s="6">
        <v>7</v>
      </c>
      <c r="Q25" s="6">
        <v>6</v>
      </c>
      <c r="R25" s="6">
        <v>4</v>
      </c>
      <c r="S25" s="7">
        <f t="shared" si="0"/>
        <v>66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</row>
    <row r="26" spans="1:70" s="5" customFormat="1" ht="12.75" customHeight="1" x14ac:dyDescent="0.2">
      <c r="A26" s="17" t="s">
        <v>59</v>
      </c>
      <c r="B26" s="17" t="s">
        <v>82</v>
      </c>
      <c r="C26" s="17" t="s">
        <v>107</v>
      </c>
      <c r="D26" s="18">
        <v>53161743</v>
      </c>
      <c r="E26" s="18">
        <v>3000000</v>
      </c>
      <c r="F26" s="17" t="s">
        <v>133</v>
      </c>
      <c r="G26" s="17" t="s">
        <v>121</v>
      </c>
      <c r="H26" s="19"/>
      <c r="I26" s="19"/>
      <c r="J26" s="17" t="s">
        <v>151</v>
      </c>
      <c r="K26" s="17" t="s">
        <v>125</v>
      </c>
      <c r="L26" s="6">
        <v>35</v>
      </c>
      <c r="M26" s="6">
        <v>13</v>
      </c>
      <c r="N26" s="6">
        <v>13</v>
      </c>
      <c r="O26" s="6">
        <v>5</v>
      </c>
      <c r="P26" s="6">
        <v>8</v>
      </c>
      <c r="Q26" s="6">
        <v>8</v>
      </c>
      <c r="R26" s="6">
        <v>4</v>
      </c>
      <c r="S26" s="7">
        <f t="shared" si="0"/>
        <v>86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</row>
    <row r="27" spans="1:70" s="5" customFormat="1" x14ac:dyDescent="0.2">
      <c r="A27" s="10" t="s">
        <v>60</v>
      </c>
      <c r="B27" s="10" t="s">
        <v>83</v>
      </c>
      <c r="C27" s="10" t="s">
        <v>108</v>
      </c>
      <c r="D27" s="11">
        <v>51439201</v>
      </c>
      <c r="E27" s="11">
        <v>5000000</v>
      </c>
      <c r="F27" s="10" t="s">
        <v>134</v>
      </c>
      <c r="G27" s="10" t="s">
        <v>125</v>
      </c>
      <c r="H27" s="10" t="s">
        <v>147</v>
      </c>
      <c r="I27" s="10" t="s">
        <v>121</v>
      </c>
      <c r="J27" s="10" t="s">
        <v>158</v>
      </c>
      <c r="K27" s="10" t="s">
        <v>125</v>
      </c>
      <c r="L27" s="6">
        <v>30</v>
      </c>
      <c r="M27" s="6">
        <v>10</v>
      </c>
      <c r="N27" s="6">
        <v>12</v>
      </c>
      <c r="O27" s="6">
        <v>4</v>
      </c>
      <c r="P27" s="6">
        <v>7</v>
      </c>
      <c r="Q27" s="6">
        <v>7</v>
      </c>
      <c r="R27" s="6">
        <v>4</v>
      </c>
      <c r="S27" s="7">
        <f t="shared" si="0"/>
        <v>74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</row>
    <row r="28" spans="1:70" s="5" customFormat="1" ht="12.75" customHeight="1" x14ac:dyDescent="0.2">
      <c r="A28" s="20" t="s">
        <v>61</v>
      </c>
      <c r="B28" s="17" t="s">
        <v>84</v>
      </c>
      <c r="C28" s="17" t="s">
        <v>109</v>
      </c>
      <c r="D28" s="11">
        <v>18200000</v>
      </c>
      <c r="E28" s="11">
        <v>4940000</v>
      </c>
      <c r="F28" s="20" t="s">
        <v>135</v>
      </c>
      <c r="G28" s="20"/>
      <c r="H28" s="21" t="s">
        <v>133</v>
      </c>
      <c r="I28" s="21" t="s">
        <v>125</v>
      </c>
      <c r="J28" s="20" t="s">
        <v>157</v>
      </c>
      <c r="K28" s="20" t="s">
        <v>121</v>
      </c>
      <c r="L28" s="6">
        <v>23</v>
      </c>
      <c r="M28" s="6">
        <v>10</v>
      </c>
      <c r="N28" s="6">
        <v>10</v>
      </c>
      <c r="O28" s="6">
        <v>4</v>
      </c>
      <c r="P28" s="6">
        <v>7</v>
      </c>
      <c r="Q28" s="6">
        <v>6</v>
      </c>
      <c r="R28" s="6">
        <v>4</v>
      </c>
      <c r="S28" s="7">
        <f t="shared" si="0"/>
        <v>64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</row>
    <row r="29" spans="1:70" s="5" customFormat="1" ht="12.75" customHeight="1" x14ac:dyDescent="0.2">
      <c r="A29" s="14" t="s">
        <v>62</v>
      </c>
      <c r="B29" s="14" t="s">
        <v>85</v>
      </c>
      <c r="C29" s="14" t="s">
        <v>110</v>
      </c>
      <c r="D29" s="15">
        <v>18845328</v>
      </c>
      <c r="E29" s="15">
        <v>2643442</v>
      </c>
      <c r="F29" s="14" t="s">
        <v>136</v>
      </c>
      <c r="G29" s="14" t="s">
        <v>125</v>
      </c>
      <c r="H29" s="16" t="s">
        <v>138</v>
      </c>
      <c r="I29" s="16" t="s">
        <v>121</v>
      </c>
      <c r="J29" s="14" t="s">
        <v>159</v>
      </c>
      <c r="K29" s="14" t="s">
        <v>121</v>
      </c>
      <c r="L29" s="6">
        <v>21</v>
      </c>
      <c r="M29" s="6">
        <v>10</v>
      </c>
      <c r="N29" s="6">
        <v>11</v>
      </c>
      <c r="O29" s="6">
        <v>4</v>
      </c>
      <c r="P29" s="6">
        <v>7</v>
      </c>
      <c r="Q29" s="6">
        <v>7</v>
      </c>
      <c r="R29" s="6">
        <v>4</v>
      </c>
      <c r="S29" s="7">
        <f t="shared" si="0"/>
        <v>64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</row>
    <row r="30" spans="1:70" s="5" customFormat="1" ht="12.75" customHeight="1" x14ac:dyDescent="0.2">
      <c r="A30" s="10" t="s">
        <v>63</v>
      </c>
      <c r="B30" s="10" t="s">
        <v>86</v>
      </c>
      <c r="C30" s="10" t="s">
        <v>111</v>
      </c>
      <c r="D30" s="11">
        <v>31015250</v>
      </c>
      <c r="E30" s="11">
        <v>2201500</v>
      </c>
      <c r="F30" s="10" t="s">
        <v>122</v>
      </c>
      <c r="G30" s="10" t="s">
        <v>121</v>
      </c>
      <c r="H30" s="10" t="s">
        <v>139</v>
      </c>
      <c r="I30" s="10" t="s">
        <v>125</v>
      </c>
      <c r="J30" s="10" t="s">
        <v>160</v>
      </c>
      <c r="K30" s="10" t="s">
        <v>125</v>
      </c>
      <c r="L30" s="6">
        <v>28</v>
      </c>
      <c r="M30" s="6">
        <v>10</v>
      </c>
      <c r="N30" s="6">
        <v>12</v>
      </c>
      <c r="O30" s="6">
        <v>4</v>
      </c>
      <c r="P30" s="6">
        <v>7</v>
      </c>
      <c r="Q30" s="6">
        <v>6</v>
      </c>
      <c r="R30" s="6">
        <v>3</v>
      </c>
      <c r="S30" s="7">
        <f t="shared" si="0"/>
        <v>70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</row>
    <row r="31" spans="1:70" s="5" customFormat="1" ht="12.75" customHeight="1" x14ac:dyDescent="0.2">
      <c r="A31" s="12" t="s">
        <v>64</v>
      </c>
      <c r="B31" s="12" t="s">
        <v>87</v>
      </c>
      <c r="C31" s="12" t="s">
        <v>112</v>
      </c>
      <c r="D31" s="13">
        <v>28650000</v>
      </c>
      <c r="E31" s="13">
        <v>2875000</v>
      </c>
      <c r="F31" s="12" t="s">
        <v>137</v>
      </c>
      <c r="G31" s="12" t="s">
        <v>121</v>
      </c>
      <c r="H31" s="12" t="s">
        <v>123</v>
      </c>
      <c r="I31" s="12" t="s">
        <v>121</v>
      </c>
      <c r="J31" s="12" t="s">
        <v>149</v>
      </c>
      <c r="K31" s="12" t="s">
        <v>121</v>
      </c>
      <c r="L31" s="6">
        <v>31</v>
      </c>
      <c r="M31" s="6">
        <v>11</v>
      </c>
      <c r="N31" s="6">
        <v>13</v>
      </c>
      <c r="O31" s="6">
        <v>5</v>
      </c>
      <c r="P31" s="6">
        <v>9</v>
      </c>
      <c r="Q31" s="6">
        <v>8</v>
      </c>
      <c r="R31" s="6">
        <v>4</v>
      </c>
      <c r="S31" s="7">
        <f t="shared" si="0"/>
        <v>81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</row>
    <row r="32" spans="1:70" s="5" customFormat="1" x14ac:dyDescent="0.2">
      <c r="A32" s="22" t="s">
        <v>65</v>
      </c>
      <c r="B32" s="14" t="s">
        <v>88</v>
      </c>
      <c r="C32" s="14" t="s">
        <v>113</v>
      </c>
      <c r="D32" s="13">
        <v>9001597</v>
      </c>
      <c r="E32" s="13" t="s">
        <v>196</v>
      </c>
      <c r="F32" s="22" t="s">
        <v>138</v>
      </c>
      <c r="G32" s="22" t="s">
        <v>125</v>
      </c>
      <c r="H32" s="12" t="s">
        <v>129</v>
      </c>
      <c r="I32" s="12" t="s">
        <v>121</v>
      </c>
      <c r="J32" s="22" t="s">
        <v>153</v>
      </c>
      <c r="K32" s="22" t="s">
        <v>121</v>
      </c>
      <c r="L32" s="6">
        <v>30</v>
      </c>
      <c r="M32" s="6">
        <v>12</v>
      </c>
      <c r="N32" s="6">
        <v>12</v>
      </c>
      <c r="O32" s="6">
        <v>5</v>
      </c>
      <c r="P32" s="6">
        <v>8</v>
      </c>
      <c r="Q32" s="6">
        <v>6</v>
      </c>
      <c r="R32" s="6">
        <v>5</v>
      </c>
      <c r="S32" s="7">
        <f t="shared" si="0"/>
        <v>78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</row>
    <row r="33" spans="1:70" s="5" customFormat="1" ht="12.75" customHeight="1" x14ac:dyDescent="0.2">
      <c r="A33" s="12" t="s">
        <v>66</v>
      </c>
      <c r="B33" s="12" t="s">
        <v>89</v>
      </c>
      <c r="C33" s="12" t="s">
        <v>114</v>
      </c>
      <c r="D33" s="13">
        <v>70544479</v>
      </c>
      <c r="E33" s="13">
        <v>3500000</v>
      </c>
      <c r="F33" s="12" t="s">
        <v>136</v>
      </c>
      <c r="G33" s="12" t="s">
        <v>121</v>
      </c>
      <c r="H33" s="12" t="s">
        <v>134</v>
      </c>
      <c r="I33" s="12" t="s">
        <v>121</v>
      </c>
      <c r="J33" s="12" t="s">
        <v>161</v>
      </c>
      <c r="K33" s="12" t="s">
        <v>121</v>
      </c>
      <c r="L33" s="6">
        <v>35</v>
      </c>
      <c r="M33" s="6">
        <v>12</v>
      </c>
      <c r="N33" s="6">
        <v>13</v>
      </c>
      <c r="O33" s="6">
        <v>5</v>
      </c>
      <c r="P33" s="6">
        <v>9</v>
      </c>
      <c r="Q33" s="6">
        <v>9</v>
      </c>
      <c r="R33" s="6">
        <v>4</v>
      </c>
      <c r="S33" s="7">
        <f t="shared" si="0"/>
        <v>87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</row>
    <row r="34" spans="1:70" s="5" customFormat="1" ht="12.75" customHeight="1" x14ac:dyDescent="0.2">
      <c r="A34" s="12" t="s">
        <v>67</v>
      </c>
      <c r="B34" s="12" t="s">
        <v>90</v>
      </c>
      <c r="C34" s="12" t="s">
        <v>115</v>
      </c>
      <c r="D34" s="13">
        <v>80375000</v>
      </c>
      <c r="E34" s="13">
        <v>4000000</v>
      </c>
      <c r="F34" s="12" t="s">
        <v>139</v>
      </c>
      <c r="G34" s="12" t="s">
        <v>121</v>
      </c>
      <c r="H34" s="12" t="s">
        <v>145</v>
      </c>
      <c r="I34" s="12" t="s">
        <v>121</v>
      </c>
      <c r="J34" s="12" t="s">
        <v>150</v>
      </c>
      <c r="K34" s="12" t="s">
        <v>121</v>
      </c>
      <c r="L34" s="6">
        <v>29</v>
      </c>
      <c r="M34" s="6">
        <v>12</v>
      </c>
      <c r="N34" s="6">
        <v>11</v>
      </c>
      <c r="O34" s="6">
        <v>5</v>
      </c>
      <c r="P34" s="6">
        <v>8</v>
      </c>
      <c r="Q34" s="6">
        <v>8</v>
      </c>
      <c r="R34" s="6">
        <v>4</v>
      </c>
      <c r="S34" s="7">
        <f t="shared" si="0"/>
        <v>77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</row>
    <row r="35" spans="1:70" s="5" customFormat="1" ht="12.75" customHeight="1" x14ac:dyDescent="0.2">
      <c r="A35" s="17" t="s">
        <v>68</v>
      </c>
      <c r="B35" s="17" t="s">
        <v>91</v>
      </c>
      <c r="C35" s="17" t="s">
        <v>116</v>
      </c>
      <c r="D35" s="18">
        <v>20576671</v>
      </c>
      <c r="E35" s="18">
        <v>3000000</v>
      </c>
      <c r="F35" s="17" t="s">
        <v>140</v>
      </c>
      <c r="G35" s="17" t="s">
        <v>121</v>
      </c>
      <c r="H35" s="19"/>
      <c r="I35" s="19"/>
      <c r="J35" s="17" t="s">
        <v>155</v>
      </c>
      <c r="K35" s="17" t="s">
        <v>121</v>
      </c>
      <c r="L35" s="6">
        <v>26</v>
      </c>
      <c r="M35" s="6">
        <v>9</v>
      </c>
      <c r="N35" s="6">
        <v>10</v>
      </c>
      <c r="O35" s="6">
        <v>5</v>
      </c>
      <c r="P35" s="6">
        <v>8</v>
      </c>
      <c r="Q35" s="6">
        <v>8</v>
      </c>
      <c r="R35" s="6">
        <v>3</v>
      </c>
      <c r="S35" s="7">
        <f t="shared" si="0"/>
        <v>69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</row>
    <row r="36" spans="1:70" s="5" customFormat="1" ht="12.75" customHeight="1" x14ac:dyDescent="0.2">
      <c r="A36" s="10" t="s">
        <v>69</v>
      </c>
      <c r="B36" s="10" t="s">
        <v>92</v>
      </c>
      <c r="C36" s="10" t="s">
        <v>117</v>
      </c>
      <c r="D36" s="11">
        <v>40092832</v>
      </c>
      <c r="E36" s="11">
        <v>3198000</v>
      </c>
      <c r="F36" s="10"/>
      <c r="G36" s="10"/>
      <c r="H36" s="10" t="s">
        <v>148</v>
      </c>
      <c r="I36" s="10" t="s">
        <v>121</v>
      </c>
      <c r="J36" s="10" t="s">
        <v>160</v>
      </c>
      <c r="K36" s="10" t="s">
        <v>121</v>
      </c>
      <c r="L36" s="6">
        <v>30</v>
      </c>
      <c r="M36" s="6">
        <v>10</v>
      </c>
      <c r="N36" s="6">
        <v>11</v>
      </c>
      <c r="O36" s="6">
        <v>5</v>
      </c>
      <c r="P36" s="6">
        <v>8</v>
      </c>
      <c r="Q36" s="6">
        <v>8</v>
      </c>
      <c r="R36" s="6">
        <v>4</v>
      </c>
      <c r="S36" s="7">
        <f t="shared" si="0"/>
        <v>76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</row>
    <row r="37" spans="1:70" s="5" customFormat="1" ht="12.75" customHeight="1" x14ac:dyDescent="0.2">
      <c r="A37" s="12" t="s">
        <v>70</v>
      </c>
      <c r="B37" s="12" t="s">
        <v>93</v>
      </c>
      <c r="C37" s="12" t="s">
        <v>118</v>
      </c>
      <c r="D37" s="13">
        <v>34550000</v>
      </c>
      <c r="E37" s="13">
        <v>3000000</v>
      </c>
      <c r="F37" s="12" t="s">
        <v>141</v>
      </c>
      <c r="G37" s="12" t="s">
        <v>121</v>
      </c>
      <c r="H37" s="12" t="s">
        <v>135</v>
      </c>
      <c r="I37" s="12"/>
      <c r="J37" s="12" t="s">
        <v>157</v>
      </c>
      <c r="K37" s="12" t="s">
        <v>121</v>
      </c>
      <c r="L37" s="6">
        <v>27</v>
      </c>
      <c r="M37" s="6">
        <v>9</v>
      </c>
      <c r="N37" s="6">
        <v>11</v>
      </c>
      <c r="O37" s="6">
        <v>4</v>
      </c>
      <c r="P37" s="6">
        <v>8</v>
      </c>
      <c r="Q37" s="6">
        <v>6</v>
      </c>
      <c r="R37" s="6">
        <v>4</v>
      </c>
      <c r="S37" s="7">
        <f t="shared" si="0"/>
        <v>69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</row>
    <row r="38" spans="1:70" s="5" customFormat="1" ht="12.75" customHeight="1" x14ac:dyDescent="0.2">
      <c r="A38" s="17" t="s">
        <v>71</v>
      </c>
      <c r="B38" s="23" t="s">
        <v>94</v>
      </c>
      <c r="C38" s="17" t="s">
        <v>119</v>
      </c>
      <c r="D38" s="18">
        <v>32671258</v>
      </c>
      <c r="E38" s="18">
        <v>8000000</v>
      </c>
      <c r="F38" s="17" t="s">
        <v>120</v>
      </c>
      <c r="G38" s="17" t="s">
        <v>121</v>
      </c>
      <c r="H38" s="19" t="s">
        <v>144</v>
      </c>
      <c r="I38" s="19" t="s">
        <v>121</v>
      </c>
      <c r="J38" s="17" t="s">
        <v>151</v>
      </c>
      <c r="K38" s="17" t="s">
        <v>121</v>
      </c>
      <c r="L38" s="6">
        <v>20</v>
      </c>
      <c r="M38" s="6">
        <v>13</v>
      </c>
      <c r="N38" s="6">
        <v>12</v>
      </c>
      <c r="O38" s="6">
        <v>4</v>
      </c>
      <c r="P38" s="6">
        <v>8</v>
      </c>
      <c r="Q38" s="6">
        <v>7</v>
      </c>
      <c r="R38" s="6">
        <v>5</v>
      </c>
      <c r="S38" s="7">
        <f t="shared" si="0"/>
        <v>69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</row>
    <row r="39" spans="1:70" x14ac:dyDescent="0.3">
      <c r="D39" s="8">
        <f>SUM(D14:D38)</f>
        <v>737307865</v>
      </c>
      <c r="E39" s="8">
        <f>SUM(E14:E38)</f>
        <v>73994772</v>
      </c>
      <c r="F39" s="8"/>
    </row>
    <row r="40" spans="1:70" x14ac:dyDescent="0.3">
      <c r="E40" s="8"/>
      <c r="F40" s="8"/>
      <c r="G40" s="8"/>
      <c r="H40" s="8"/>
    </row>
  </sheetData>
  <mergeCells count="18">
    <mergeCell ref="D8:K8"/>
    <mergeCell ref="D9:K9"/>
    <mergeCell ref="A11:A13"/>
    <mergeCell ref="B11:B13"/>
    <mergeCell ref="C11:C13"/>
    <mergeCell ref="D11:D13"/>
    <mergeCell ref="E11:E13"/>
    <mergeCell ref="F11:G12"/>
    <mergeCell ref="H11:I12"/>
    <mergeCell ref="J11:K12"/>
    <mergeCell ref="R11:R12"/>
    <mergeCell ref="S11:S12"/>
    <mergeCell ref="L11:L12"/>
    <mergeCell ref="M11:M12"/>
    <mergeCell ref="N11:N12"/>
    <mergeCell ref="O11:O12"/>
    <mergeCell ref="P11:P12"/>
    <mergeCell ref="Q11:Q12"/>
  </mergeCells>
  <dataValidations count="4">
    <dataValidation type="decimal" operator="lessThanOrEqual" allowBlank="1" showInputMessage="1" showErrorMessage="1" error="max. 40" sqref="L14:L38" xr:uid="{1985B43A-9A16-4584-93F8-8D3611C4C550}">
      <formula1>40</formula1>
    </dataValidation>
    <dataValidation type="decimal" operator="lessThanOrEqual" allowBlank="1" showInputMessage="1" showErrorMessage="1" error="max. 15" sqref="M14:N38" xr:uid="{CD560A1C-9B07-4289-AD2D-88555E7B4287}">
      <formula1>15</formula1>
    </dataValidation>
    <dataValidation type="decimal" operator="lessThanOrEqual" allowBlank="1" showInputMessage="1" showErrorMessage="1" error="max. 10" sqref="P14:Q38" xr:uid="{83D2E904-1AEA-45B4-8940-73F51A48ADD0}">
      <formula1>10</formula1>
    </dataValidation>
    <dataValidation type="decimal" operator="lessThanOrEqual" allowBlank="1" showInputMessage="1" showErrorMessage="1" error="max. 5" sqref="O14:O38 R14:R38" xr:uid="{1764C259-0BC0-4106-8357-41D797DFB297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9E3B9-C98A-4AD9-BF4F-693BA9F416D7}">
  <dimension ref="A1:BR40"/>
  <sheetViews>
    <sheetView zoomScale="60" zoomScaleNormal="60" workbookViewId="0">
      <selection activeCell="J20" sqref="J20:K20"/>
    </sheetView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15.66406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70" ht="38.25" customHeight="1" x14ac:dyDescent="0.3">
      <c r="A1" s="1" t="s">
        <v>37</v>
      </c>
    </row>
    <row r="2" spans="1:70" ht="14.4" x14ac:dyDescent="0.3">
      <c r="A2" s="4" t="s">
        <v>38</v>
      </c>
      <c r="D2" s="4" t="s">
        <v>25</v>
      </c>
    </row>
    <row r="3" spans="1:70" ht="14.4" x14ac:dyDescent="0.3">
      <c r="A3" s="4" t="s">
        <v>36</v>
      </c>
      <c r="D3" s="2" t="s">
        <v>41</v>
      </c>
    </row>
    <row r="4" spans="1:70" ht="14.4" x14ac:dyDescent="0.3">
      <c r="A4" s="4" t="s">
        <v>39</v>
      </c>
      <c r="D4" s="2" t="s">
        <v>42</v>
      </c>
    </row>
    <row r="5" spans="1:70" ht="12.6" x14ac:dyDescent="0.3">
      <c r="A5" s="4" t="s">
        <v>46</v>
      </c>
      <c r="D5" s="2" t="s">
        <v>43</v>
      </c>
    </row>
    <row r="6" spans="1:70" ht="14.4" x14ac:dyDescent="0.3">
      <c r="A6" s="9" t="s">
        <v>40</v>
      </c>
    </row>
    <row r="7" spans="1:70" ht="12.6" x14ac:dyDescent="0.3">
      <c r="A7" s="4" t="s">
        <v>24</v>
      </c>
      <c r="D7" s="4" t="s">
        <v>26</v>
      </c>
    </row>
    <row r="8" spans="1:70" ht="50.4" customHeight="1" x14ac:dyDescent="0.3">
      <c r="D8" s="44" t="s">
        <v>44</v>
      </c>
      <c r="E8" s="44"/>
      <c r="F8" s="44"/>
      <c r="G8" s="44"/>
      <c r="H8" s="44"/>
      <c r="I8" s="44"/>
      <c r="J8" s="44"/>
      <c r="K8" s="44"/>
    </row>
    <row r="9" spans="1:70" ht="53.4" customHeight="1" x14ac:dyDescent="0.3">
      <c r="A9" s="4"/>
      <c r="D9" s="44" t="s">
        <v>45</v>
      </c>
      <c r="E9" s="44"/>
      <c r="F9" s="44"/>
      <c r="G9" s="44"/>
      <c r="H9" s="44"/>
      <c r="I9" s="44"/>
      <c r="J9" s="44"/>
      <c r="K9" s="44"/>
    </row>
    <row r="10" spans="1:70" ht="12.6" customHeight="1" x14ac:dyDescent="0.3">
      <c r="A10" s="4"/>
    </row>
    <row r="11" spans="1:70" ht="26.4" customHeight="1" x14ac:dyDescent="0.3">
      <c r="A11" s="45" t="s">
        <v>0</v>
      </c>
      <c r="B11" s="45" t="s">
        <v>1</v>
      </c>
      <c r="C11" s="45" t="s">
        <v>19</v>
      </c>
      <c r="D11" s="45" t="s">
        <v>13</v>
      </c>
      <c r="E11" s="46" t="s">
        <v>2</v>
      </c>
      <c r="F11" s="45" t="s">
        <v>33</v>
      </c>
      <c r="G11" s="45"/>
      <c r="H11" s="45" t="s">
        <v>34</v>
      </c>
      <c r="I11" s="45"/>
      <c r="J11" s="45" t="s">
        <v>35</v>
      </c>
      <c r="K11" s="45"/>
      <c r="L11" s="45" t="s">
        <v>15</v>
      </c>
      <c r="M11" s="45" t="s">
        <v>14</v>
      </c>
      <c r="N11" s="45" t="s">
        <v>16</v>
      </c>
      <c r="O11" s="45" t="s">
        <v>30</v>
      </c>
      <c r="P11" s="45" t="s">
        <v>31</v>
      </c>
      <c r="Q11" s="45" t="s">
        <v>32</v>
      </c>
      <c r="R11" s="45" t="s">
        <v>3</v>
      </c>
      <c r="S11" s="45" t="s">
        <v>4</v>
      </c>
    </row>
    <row r="12" spans="1:70" ht="59.4" customHeight="1" x14ac:dyDescent="0.3">
      <c r="A12" s="45"/>
      <c r="B12" s="45"/>
      <c r="C12" s="45"/>
      <c r="D12" s="45"/>
      <c r="E12" s="46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</row>
    <row r="13" spans="1:70" ht="28.95" customHeight="1" x14ac:dyDescent="0.3">
      <c r="A13" s="45"/>
      <c r="B13" s="45"/>
      <c r="C13" s="45"/>
      <c r="D13" s="45"/>
      <c r="E13" s="46"/>
      <c r="F13" s="26" t="s">
        <v>27</v>
      </c>
      <c r="G13" s="25" t="s">
        <v>28</v>
      </c>
      <c r="H13" s="25" t="s">
        <v>27</v>
      </c>
      <c r="I13" s="25" t="s">
        <v>28</v>
      </c>
      <c r="J13" s="25" t="s">
        <v>27</v>
      </c>
      <c r="K13" s="25" t="s">
        <v>28</v>
      </c>
      <c r="L13" s="25" t="s">
        <v>29</v>
      </c>
      <c r="M13" s="25" t="s">
        <v>21</v>
      </c>
      <c r="N13" s="25" t="s">
        <v>21</v>
      </c>
      <c r="O13" s="25" t="s">
        <v>22</v>
      </c>
      <c r="P13" s="25" t="s">
        <v>23</v>
      </c>
      <c r="Q13" s="25" t="s">
        <v>23</v>
      </c>
      <c r="R13" s="25" t="s">
        <v>22</v>
      </c>
      <c r="S13" s="25"/>
    </row>
    <row r="14" spans="1:70" s="5" customFormat="1" ht="12.75" customHeight="1" x14ac:dyDescent="0.2">
      <c r="A14" s="10" t="s">
        <v>47</v>
      </c>
      <c r="B14" s="10" t="s">
        <v>72</v>
      </c>
      <c r="C14" s="10" t="s">
        <v>95</v>
      </c>
      <c r="D14" s="11">
        <v>37719000</v>
      </c>
      <c r="E14" s="11">
        <v>6000000</v>
      </c>
      <c r="F14" s="10" t="s">
        <v>120</v>
      </c>
      <c r="G14" s="10" t="s">
        <v>121</v>
      </c>
      <c r="H14" s="10" t="s">
        <v>123</v>
      </c>
      <c r="I14" s="10" t="s">
        <v>121</v>
      </c>
      <c r="J14" s="10" t="s">
        <v>149</v>
      </c>
      <c r="K14" s="10" t="s">
        <v>121</v>
      </c>
      <c r="L14" s="6">
        <v>35</v>
      </c>
      <c r="M14" s="6">
        <v>15</v>
      </c>
      <c r="N14" s="6">
        <v>12</v>
      </c>
      <c r="O14" s="6">
        <v>5</v>
      </c>
      <c r="P14" s="6">
        <v>9</v>
      </c>
      <c r="Q14" s="6">
        <v>9</v>
      </c>
      <c r="R14" s="6">
        <v>5</v>
      </c>
      <c r="S14" s="7">
        <f>SUM(L14:R14)</f>
        <v>90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</row>
    <row r="15" spans="1:70" s="5" customFormat="1" ht="12.75" customHeight="1" x14ac:dyDescent="0.2">
      <c r="A15" s="12" t="s">
        <v>48</v>
      </c>
      <c r="B15" s="12" t="s">
        <v>73</v>
      </c>
      <c r="C15" s="12" t="s">
        <v>96</v>
      </c>
      <c r="D15" s="13">
        <v>4801353</v>
      </c>
      <c r="E15" s="13">
        <v>1000000</v>
      </c>
      <c r="F15" s="12" t="s">
        <v>122</v>
      </c>
      <c r="G15" s="12" t="s">
        <v>121</v>
      </c>
      <c r="H15" s="12" t="s">
        <v>142</v>
      </c>
      <c r="I15" s="12" t="s">
        <v>121</v>
      </c>
      <c r="J15" s="12" t="s">
        <v>150</v>
      </c>
      <c r="K15" s="12" t="s">
        <v>121</v>
      </c>
      <c r="L15" s="6">
        <v>30</v>
      </c>
      <c r="M15" s="6">
        <v>13</v>
      </c>
      <c r="N15" s="6">
        <v>11</v>
      </c>
      <c r="O15" s="6">
        <v>4</v>
      </c>
      <c r="P15" s="6">
        <v>9</v>
      </c>
      <c r="Q15" s="6">
        <v>8</v>
      </c>
      <c r="R15" s="6">
        <v>4</v>
      </c>
      <c r="S15" s="7">
        <f t="shared" ref="S15:S38" si="0">SUM(L15:R15)</f>
        <v>79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</row>
    <row r="16" spans="1:70" s="5" customFormat="1" ht="12.75" customHeight="1" x14ac:dyDescent="0.2">
      <c r="A16" s="12" t="s">
        <v>49</v>
      </c>
      <c r="B16" s="12" t="s">
        <v>74</v>
      </c>
      <c r="C16" s="12" t="s">
        <v>97</v>
      </c>
      <c r="D16" s="13">
        <v>17515614</v>
      </c>
      <c r="E16" s="13">
        <v>2500000</v>
      </c>
      <c r="F16" s="12" t="s">
        <v>123</v>
      </c>
      <c r="G16" s="12" t="s">
        <v>121</v>
      </c>
      <c r="H16" s="12" t="s">
        <v>134</v>
      </c>
      <c r="I16" s="12" t="s">
        <v>121</v>
      </c>
      <c r="J16" s="12" t="s">
        <v>151</v>
      </c>
      <c r="K16" s="12" t="s">
        <v>121</v>
      </c>
      <c r="L16" s="6">
        <v>25</v>
      </c>
      <c r="M16" s="6">
        <v>14</v>
      </c>
      <c r="N16" s="6">
        <v>8</v>
      </c>
      <c r="O16" s="6">
        <v>4</v>
      </c>
      <c r="P16" s="6">
        <v>7</v>
      </c>
      <c r="Q16" s="6">
        <v>8</v>
      </c>
      <c r="R16" s="6">
        <v>3</v>
      </c>
      <c r="S16" s="7">
        <f t="shared" si="0"/>
        <v>69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</row>
    <row r="17" spans="1:70" s="5" customFormat="1" ht="12.75" customHeight="1" x14ac:dyDescent="0.2">
      <c r="A17" s="14" t="s">
        <v>50</v>
      </c>
      <c r="B17" s="14" t="s">
        <v>75</v>
      </c>
      <c r="C17" s="14" t="s">
        <v>98</v>
      </c>
      <c r="D17" s="15">
        <v>3580000</v>
      </c>
      <c r="E17" s="15">
        <v>850000</v>
      </c>
      <c r="F17" s="14" t="s">
        <v>124</v>
      </c>
      <c r="G17" s="14" t="s">
        <v>125</v>
      </c>
      <c r="H17" s="16"/>
      <c r="I17" s="16"/>
      <c r="J17" s="14" t="s">
        <v>152</v>
      </c>
      <c r="K17" s="14" t="s">
        <v>121</v>
      </c>
      <c r="L17" s="6">
        <v>35</v>
      </c>
      <c r="M17" s="6">
        <v>10</v>
      </c>
      <c r="N17" s="6">
        <v>10</v>
      </c>
      <c r="O17" s="6">
        <v>5</v>
      </c>
      <c r="P17" s="6">
        <v>9</v>
      </c>
      <c r="Q17" s="6">
        <v>10</v>
      </c>
      <c r="R17" s="6">
        <v>4</v>
      </c>
      <c r="S17" s="7">
        <f t="shared" si="0"/>
        <v>83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</row>
    <row r="18" spans="1:70" s="5" customFormat="1" ht="12.75" customHeight="1" x14ac:dyDescent="0.2">
      <c r="A18" s="12" t="s">
        <v>51</v>
      </c>
      <c r="B18" s="12" t="s">
        <v>76</v>
      </c>
      <c r="C18" s="12" t="s">
        <v>99</v>
      </c>
      <c r="D18" s="13">
        <v>34150490</v>
      </c>
      <c r="E18" s="13">
        <v>3100000</v>
      </c>
      <c r="F18" s="12" t="s">
        <v>124</v>
      </c>
      <c r="G18" s="12" t="s">
        <v>126</v>
      </c>
      <c r="H18" s="12" t="s">
        <v>122</v>
      </c>
      <c r="I18" s="12" t="s">
        <v>121</v>
      </c>
      <c r="J18" s="12" t="s">
        <v>149</v>
      </c>
      <c r="K18" s="12" t="s">
        <v>121</v>
      </c>
      <c r="L18" s="6">
        <v>30</v>
      </c>
      <c r="M18" s="6">
        <v>12</v>
      </c>
      <c r="N18" s="6">
        <v>12</v>
      </c>
      <c r="O18" s="6">
        <v>5</v>
      </c>
      <c r="P18" s="6">
        <v>10</v>
      </c>
      <c r="Q18" s="6">
        <v>10</v>
      </c>
      <c r="R18" s="6">
        <v>5</v>
      </c>
      <c r="S18" s="7">
        <f t="shared" si="0"/>
        <v>84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</row>
    <row r="19" spans="1:70" s="5" customFormat="1" x14ac:dyDescent="0.2">
      <c r="A19" s="12" t="s">
        <v>52</v>
      </c>
      <c r="B19" s="12" t="s">
        <v>76</v>
      </c>
      <c r="C19" s="12" t="s">
        <v>100</v>
      </c>
      <c r="D19" s="13">
        <v>34855485</v>
      </c>
      <c r="E19" s="13">
        <v>2700000</v>
      </c>
      <c r="F19" s="12" t="s">
        <v>127</v>
      </c>
      <c r="G19" s="12" t="s">
        <v>121</v>
      </c>
      <c r="H19" s="12" t="s">
        <v>130</v>
      </c>
      <c r="I19" s="12" t="s">
        <v>121</v>
      </c>
      <c r="J19" s="12" t="s">
        <v>153</v>
      </c>
      <c r="K19" s="12" t="s">
        <v>121</v>
      </c>
      <c r="L19" s="6">
        <v>28</v>
      </c>
      <c r="M19" s="6">
        <v>13</v>
      </c>
      <c r="N19" s="6">
        <v>10</v>
      </c>
      <c r="O19" s="6">
        <v>5</v>
      </c>
      <c r="P19" s="6">
        <v>8</v>
      </c>
      <c r="Q19" s="6">
        <v>8</v>
      </c>
      <c r="R19" s="6">
        <v>5</v>
      </c>
      <c r="S19" s="7">
        <f t="shared" si="0"/>
        <v>77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</row>
    <row r="20" spans="1:70" s="5" customFormat="1" ht="12.75" customHeight="1" x14ac:dyDescent="0.2">
      <c r="A20" s="10" t="s">
        <v>53</v>
      </c>
      <c r="B20" s="10" t="s">
        <v>77</v>
      </c>
      <c r="C20" s="10" t="s">
        <v>101</v>
      </c>
      <c r="D20" s="11">
        <v>3876000</v>
      </c>
      <c r="E20" s="11">
        <v>1000000</v>
      </c>
      <c r="F20" s="10" t="s">
        <v>128</v>
      </c>
      <c r="G20" s="10"/>
      <c r="H20" s="10" t="s">
        <v>143</v>
      </c>
      <c r="I20" s="10" t="s">
        <v>121</v>
      </c>
      <c r="J20" s="27" t="s">
        <v>161</v>
      </c>
      <c r="K20" s="27" t="s">
        <v>125</v>
      </c>
      <c r="L20" s="6">
        <v>20</v>
      </c>
      <c r="M20" s="6">
        <v>10</v>
      </c>
      <c r="N20" s="6">
        <v>7</v>
      </c>
      <c r="O20" s="6">
        <v>5</v>
      </c>
      <c r="P20" s="6">
        <v>8</v>
      </c>
      <c r="Q20" s="6">
        <v>7</v>
      </c>
      <c r="R20" s="6">
        <v>4</v>
      </c>
      <c r="S20" s="7">
        <f t="shared" si="0"/>
        <v>61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</row>
    <row r="21" spans="1:70" s="5" customFormat="1" ht="12.75" customHeight="1" x14ac:dyDescent="0.2">
      <c r="A21" s="12" t="s">
        <v>54</v>
      </c>
      <c r="B21" s="12" t="s">
        <v>78</v>
      </c>
      <c r="C21" s="12" t="s">
        <v>102</v>
      </c>
      <c r="D21" s="13">
        <v>38400000</v>
      </c>
      <c r="E21" s="13">
        <v>2800000</v>
      </c>
      <c r="F21" s="12" t="s">
        <v>129</v>
      </c>
      <c r="G21" s="12" t="s">
        <v>121</v>
      </c>
      <c r="H21" s="12" t="s">
        <v>133</v>
      </c>
      <c r="I21" s="12" t="s">
        <v>121</v>
      </c>
      <c r="J21" s="12" t="s">
        <v>150</v>
      </c>
      <c r="K21" s="12" t="s">
        <v>121</v>
      </c>
      <c r="L21" s="6">
        <v>30</v>
      </c>
      <c r="M21" s="6">
        <v>13</v>
      </c>
      <c r="N21" s="6">
        <v>13</v>
      </c>
      <c r="O21" s="6">
        <v>5</v>
      </c>
      <c r="P21" s="6">
        <v>9</v>
      </c>
      <c r="Q21" s="6">
        <v>9</v>
      </c>
      <c r="R21" s="6">
        <v>4</v>
      </c>
      <c r="S21" s="7">
        <f t="shared" si="0"/>
        <v>83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</row>
    <row r="22" spans="1:70" s="5" customFormat="1" ht="13.5" customHeight="1" x14ac:dyDescent="0.2">
      <c r="A22" s="17" t="s">
        <v>55</v>
      </c>
      <c r="B22" s="17" t="s">
        <v>79</v>
      </c>
      <c r="C22" s="17" t="s">
        <v>103</v>
      </c>
      <c r="D22" s="18">
        <v>1620000</v>
      </c>
      <c r="E22" s="18">
        <v>620000</v>
      </c>
      <c r="F22" s="17" t="s">
        <v>130</v>
      </c>
      <c r="G22" s="17" t="s">
        <v>121</v>
      </c>
      <c r="H22" s="19" t="s">
        <v>144</v>
      </c>
      <c r="I22" s="19" t="s">
        <v>121</v>
      </c>
      <c r="J22" s="17" t="s">
        <v>154</v>
      </c>
      <c r="K22" s="17" t="s">
        <v>121</v>
      </c>
      <c r="L22" s="6">
        <v>20</v>
      </c>
      <c r="M22" s="6">
        <v>12</v>
      </c>
      <c r="N22" s="6">
        <v>10</v>
      </c>
      <c r="O22" s="6">
        <v>3</v>
      </c>
      <c r="P22" s="6">
        <v>9</v>
      </c>
      <c r="Q22" s="6">
        <v>7</v>
      </c>
      <c r="R22" s="6">
        <v>4</v>
      </c>
      <c r="S22" s="7">
        <f t="shared" si="0"/>
        <v>65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</row>
    <row r="23" spans="1:70" s="5" customFormat="1" ht="12.75" customHeight="1" x14ac:dyDescent="0.2">
      <c r="A23" s="10" t="s">
        <v>56</v>
      </c>
      <c r="B23" s="10" t="s">
        <v>80</v>
      </c>
      <c r="C23" s="10" t="s">
        <v>104</v>
      </c>
      <c r="D23" s="11">
        <v>3967018</v>
      </c>
      <c r="E23" s="11">
        <v>466830</v>
      </c>
      <c r="F23" s="10" t="s">
        <v>122</v>
      </c>
      <c r="G23" s="10" t="s">
        <v>125</v>
      </c>
      <c r="H23" s="10" t="s">
        <v>145</v>
      </c>
      <c r="I23" s="10" t="s">
        <v>121</v>
      </c>
      <c r="J23" s="10" t="s">
        <v>155</v>
      </c>
      <c r="K23" s="10" t="s">
        <v>121</v>
      </c>
      <c r="L23" s="6">
        <v>20</v>
      </c>
      <c r="M23" s="6">
        <v>12</v>
      </c>
      <c r="N23" s="6">
        <v>8</v>
      </c>
      <c r="O23" s="6">
        <v>3</v>
      </c>
      <c r="P23" s="6">
        <v>8</v>
      </c>
      <c r="Q23" s="6">
        <v>5</v>
      </c>
      <c r="R23" s="6">
        <v>4</v>
      </c>
      <c r="S23" s="7">
        <f t="shared" si="0"/>
        <v>60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</row>
    <row r="24" spans="1:70" s="5" customFormat="1" ht="12.75" customHeight="1" x14ac:dyDescent="0.2">
      <c r="A24" s="12" t="s">
        <v>57</v>
      </c>
      <c r="B24" s="12" t="s">
        <v>78</v>
      </c>
      <c r="C24" s="12" t="s">
        <v>105</v>
      </c>
      <c r="D24" s="13">
        <v>55937510</v>
      </c>
      <c r="E24" s="13">
        <v>5000000</v>
      </c>
      <c r="F24" s="12" t="s">
        <v>131</v>
      </c>
      <c r="G24" s="12" t="s">
        <v>121</v>
      </c>
      <c r="H24" s="12" t="s">
        <v>146</v>
      </c>
      <c r="I24" s="12" t="s">
        <v>121</v>
      </c>
      <c r="J24" s="12" t="s">
        <v>156</v>
      </c>
      <c r="K24" s="12" t="s">
        <v>125</v>
      </c>
      <c r="L24" s="6">
        <v>30</v>
      </c>
      <c r="M24" s="6">
        <v>13</v>
      </c>
      <c r="N24" s="6">
        <v>12</v>
      </c>
      <c r="O24" s="6">
        <v>5</v>
      </c>
      <c r="P24" s="6">
        <v>7</v>
      </c>
      <c r="Q24" s="6">
        <v>7</v>
      </c>
      <c r="R24" s="6">
        <v>4</v>
      </c>
      <c r="S24" s="7">
        <f t="shared" si="0"/>
        <v>78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</row>
    <row r="25" spans="1:70" s="5" customFormat="1" ht="12.75" customHeight="1" x14ac:dyDescent="0.2">
      <c r="A25" s="12" t="s">
        <v>58</v>
      </c>
      <c r="B25" s="12" t="s">
        <v>81</v>
      </c>
      <c r="C25" s="12" t="s">
        <v>106</v>
      </c>
      <c r="D25" s="13">
        <v>11762036</v>
      </c>
      <c r="E25" s="13">
        <v>2600000</v>
      </c>
      <c r="F25" s="12" t="s">
        <v>132</v>
      </c>
      <c r="G25" s="12" t="s">
        <v>121</v>
      </c>
      <c r="H25" s="12" t="s">
        <v>120</v>
      </c>
      <c r="I25" s="12" t="s">
        <v>125</v>
      </c>
      <c r="J25" s="12" t="s">
        <v>157</v>
      </c>
      <c r="K25" s="12" t="s">
        <v>121</v>
      </c>
      <c r="L25" s="6">
        <v>20</v>
      </c>
      <c r="M25" s="6">
        <v>11</v>
      </c>
      <c r="N25" s="6">
        <v>7</v>
      </c>
      <c r="O25" s="6">
        <v>4</v>
      </c>
      <c r="P25" s="6">
        <v>9</v>
      </c>
      <c r="Q25" s="6">
        <v>6</v>
      </c>
      <c r="R25" s="6">
        <v>4</v>
      </c>
      <c r="S25" s="7">
        <f t="shared" si="0"/>
        <v>61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</row>
    <row r="26" spans="1:70" s="5" customFormat="1" ht="12.75" customHeight="1" x14ac:dyDescent="0.2">
      <c r="A26" s="17" t="s">
        <v>59</v>
      </c>
      <c r="B26" s="17" t="s">
        <v>82</v>
      </c>
      <c r="C26" s="17" t="s">
        <v>107</v>
      </c>
      <c r="D26" s="18">
        <v>53161743</v>
      </c>
      <c r="E26" s="18">
        <v>3000000</v>
      </c>
      <c r="F26" s="17" t="s">
        <v>133</v>
      </c>
      <c r="G26" s="17" t="s">
        <v>121</v>
      </c>
      <c r="H26" s="19"/>
      <c r="I26" s="19"/>
      <c r="J26" s="17" t="s">
        <v>151</v>
      </c>
      <c r="K26" s="17" t="s">
        <v>125</v>
      </c>
      <c r="L26" s="6">
        <v>35</v>
      </c>
      <c r="M26" s="6">
        <v>14</v>
      </c>
      <c r="N26" s="6">
        <v>13</v>
      </c>
      <c r="O26" s="6">
        <v>5</v>
      </c>
      <c r="P26" s="6">
        <v>9</v>
      </c>
      <c r="Q26" s="6">
        <v>9</v>
      </c>
      <c r="R26" s="6">
        <v>5</v>
      </c>
      <c r="S26" s="7">
        <f t="shared" si="0"/>
        <v>90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</row>
    <row r="27" spans="1:70" s="5" customFormat="1" x14ac:dyDescent="0.2">
      <c r="A27" s="10" t="s">
        <v>60</v>
      </c>
      <c r="B27" s="10" t="s">
        <v>83</v>
      </c>
      <c r="C27" s="10" t="s">
        <v>108</v>
      </c>
      <c r="D27" s="11">
        <v>51439201</v>
      </c>
      <c r="E27" s="11">
        <v>5000000</v>
      </c>
      <c r="F27" s="10" t="s">
        <v>134</v>
      </c>
      <c r="G27" s="10" t="s">
        <v>125</v>
      </c>
      <c r="H27" s="10" t="s">
        <v>147</v>
      </c>
      <c r="I27" s="10" t="s">
        <v>121</v>
      </c>
      <c r="J27" s="10" t="s">
        <v>158</v>
      </c>
      <c r="K27" s="10" t="s">
        <v>125</v>
      </c>
      <c r="L27" s="6">
        <v>25</v>
      </c>
      <c r="M27" s="6">
        <v>11</v>
      </c>
      <c r="N27" s="6">
        <v>10</v>
      </c>
      <c r="O27" s="6">
        <v>5</v>
      </c>
      <c r="P27" s="6">
        <v>9</v>
      </c>
      <c r="Q27" s="6">
        <v>8</v>
      </c>
      <c r="R27" s="6">
        <v>4</v>
      </c>
      <c r="S27" s="7">
        <f t="shared" si="0"/>
        <v>72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</row>
    <row r="28" spans="1:70" s="5" customFormat="1" ht="12.75" customHeight="1" x14ac:dyDescent="0.2">
      <c r="A28" s="20" t="s">
        <v>61</v>
      </c>
      <c r="B28" s="17" t="s">
        <v>84</v>
      </c>
      <c r="C28" s="17" t="s">
        <v>109</v>
      </c>
      <c r="D28" s="11">
        <v>18200000</v>
      </c>
      <c r="E28" s="11">
        <v>4940000</v>
      </c>
      <c r="F28" s="20" t="s">
        <v>135</v>
      </c>
      <c r="G28" s="20"/>
      <c r="H28" s="21" t="s">
        <v>133</v>
      </c>
      <c r="I28" s="21" t="s">
        <v>125</v>
      </c>
      <c r="J28" s="20" t="s">
        <v>157</v>
      </c>
      <c r="K28" s="20" t="s">
        <v>121</v>
      </c>
      <c r="L28" s="6">
        <v>20</v>
      </c>
      <c r="M28" s="6">
        <v>11</v>
      </c>
      <c r="N28" s="6">
        <v>8</v>
      </c>
      <c r="O28" s="6">
        <v>2</v>
      </c>
      <c r="P28" s="6">
        <v>5</v>
      </c>
      <c r="Q28" s="6">
        <v>5</v>
      </c>
      <c r="R28" s="6">
        <v>4</v>
      </c>
      <c r="S28" s="7">
        <f t="shared" si="0"/>
        <v>55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</row>
    <row r="29" spans="1:70" s="5" customFormat="1" ht="12.75" customHeight="1" x14ac:dyDescent="0.2">
      <c r="A29" s="14" t="s">
        <v>62</v>
      </c>
      <c r="B29" s="14" t="s">
        <v>85</v>
      </c>
      <c r="C29" s="14" t="s">
        <v>110</v>
      </c>
      <c r="D29" s="15">
        <v>18845328</v>
      </c>
      <c r="E29" s="15">
        <v>2643442</v>
      </c>
      <c r="F29" s="14" t="s">
        <v>136</v>
      </c>
      <c r="G29" s="14" t="s">
        <v>125</v>
      </c>
      <c r="H29" s="16" t="s">
        <v>138</v>
      </c>
      <c r="I29" s="16" t="s">
        <v>121</v>
      </c>
      <c r="J29" s="14" t="s">
        <v>159</v>
      </c>
      <c r="K29" s="14" t="s">
        <v>121</v>
      </c>
      <c r="L29" s="6">
        <v>15</v>
      </c>
      <c r="M29" s="6">
        <v>10</v>
      </c>
      <c r="N29" s="6">
        <v>10</v>
      </c>
      <c r="O29" s="6">
        <v>4</v>
      </c>
      <c r="P29" s="6">
        <v>9</v>
      </c>
      <c r="Q29" s="6">
        <v>9</v>
      </c>
      <c r="R29" s="6">
        <v>4</v>
      </c>
      <c r="S29" s="7">
        <f t="shared" si="0"/>
        <v>61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</row>
    <row r="30" spans="1:70" s="5" customFormat="1" ht="12.75" customHeight="1" x14ac:dyDescent="0.2">
      <c r="A30" s="10" t="s">
        <v>63</v>
      </c>
      <c r="B30" s="10" t="s">
        <v>86</v>
      </c>
      <c r="C30" s="10" t="s">
        <v>111</v>
      </c>
      <c r="D30" s="11">
        <v>31015250</v>
      </c>
      <c r="E30" s="11">
        <v>2201500</v>
      </c>
      <c r="F30" s="10" t="s">
        <v>122</v>
      </c>
      <c r="G30" s="10" t="s">
        <v>121</v>
      </c>
      <c r="H30" s="10" t="s">
        <v>139</v>
      </c>
      <c r="I30" s="10" t="s">
        <v>125</v>
      </c>
      <c r="J30" s="10" t="s">
        <v>160</v>
      </c>
      <c r="K30" s="10" t="s">
        <v>125</v>
      </c>
      <c r="L30" s="6">
        <v>20</v>
      </c>
      <c r="M30" s="6">
        <v>10</v>
      </c>
      <c r="N30" s="6">
        <v>10</v>
      </c>
      <c r="O30" s="6">
        <v>4</v>
      </c>
      <c r="P30" s="6">
        <v>8</v>
      </c>
      <c r="Q30" s="6">
        <v>8</v>
      </c>
      <c r="R30" s="6">
        <v>3</v>
      </c>
      <c r="S30" s="7">
        <f t="shared" si="0"/>
        <v>63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</row>
    <row r="31" spans="1:70" s="5" customFormat="1" ht="12.75" customHeight="1" x14ac:dyDescent="0.2">
      <c r="A31" s="12" t="s">
        <v>64</v>
      </c>
      <c r="B31" s="12" t="s">
        <v>87</v>
      </c>
      <c r="C31" s="12" t="s">
        <v>112</v>
      </c>
      <c r="D31" s="13">
        <v>28650000</v>
      </c>
      <c r="E31" s="13">
        <v>2875000</v>
      </c>
      <c r="F31" s="12" t="s">
        <v>137</v>
      </c>
      <c r="G31" s="12" t="s">
        <v>121</v>
      </c>
      <c r="H31" s="12" t="s">
        <v>123</v>
      </c>
      <c r="I31" s="12" t="s">
        <v>121</v>
      </c>
      <c r="J31" s="12" t="s">
        <v>149</v>
      </c>
      <c r="K31" s="12" t="s">
        <v>121</v>
      </c>
      <c r="L31" s="6">
        <v>36</v>
      </c>
      <c r="M31" s="6">
        <v>12</v>
      </c>
      <c r="N31" s="6">
        <v>13</v>
      </c>
      <c r="O31" s="6">
        <v>5</v>
      </c>
      <c r="P31" s="6">
        <v>9</v>
      </c>
      <c r="Q31" s="6">
        <v>10</v>
      </c>
      <c r="R31" s="6">
        <v>4</v>
      </c>
      <c r="S31" s="7">
        <f t="shared" si="0"/>
        <v>89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</row>
    <row r="32" spans="1:70" s="5" customFormat="1" x14ac:dyDescent="0.2">
      <c r="A32" s="22" t="s">
        <v>65</v>
      </c>
      <c r="B32" s="14" t="s">
        <v>88</v>
      </c>
      <c r="C32" s="14" t="s">
        <v>113</v>
      </c>
      <c r="D32" s="13">
        <v>9001597</v>
      </c>
      <c r="E32" s="13" t="s">
        <v>196</v>
      </c>
      <c r="F32" s="22" t="s">
        <v>138</v>
      </c>
      <c r="G32" s="22" t="s">
        <v>125</v>
      </c>
      <c r="H32" s="12" t="s">
        <v>129</v>
      </c>
      <c r="I32" s="12" t="s">
        <v>121</v>
      </c>
      <c r="J32" s="22" t="s">
        <v>153</v>
      </c>
      <c r="K32" s="22" t="s">
        <v>121</v>
      </c>
      <c r="L32" s="6">
        <v>25</v>
      </c>
      <c r="M32" s="6">
        <v>12</v>
      </c>
      <c r="N32" s="6">
        <v>10</v>
      </c>
      <c r="O32" s="6">
        <v>5</v>
      </c>
      <c r="P32" s="6">
        <v>9</v>
      </c>
      <c r="Q32" s="6">
        <v>8</v>
      </c>
      <c r="R32" s="6">
        <v>5</v>
      </c>
      <c r="S32" s="7">
        <f t="shared" si="0"/>
        <v>74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</row>
    <row r="33" spans="1:70" s="5" customFormat="1" ht="12.75" customHeight="1" x14ac:dyDescent="0.2">
      <c r="A33" s="12" t="s">
        <v>66</v>
      </c>
      <c r="B33" s="12" t="s">
        <v>89</v>
      </c>
      <c r="C33" s="12" t="s">
        <v>114</v>
      </c>
      <c r="D33" s="13">
        <v>70544479</v>
      </c>
      <c r="E33" s="13">
        <v>3500000</v>
      </c>
      <c r="F33" s="12" t="s">
        <v>136</v>
      </c>
      <c r="G33" s="12" t="s">
        <v>121</v>
      </c>
      <c r="H33" s="12" t="s">
        <v>134</v>
      </c>
      <c r="I33" s="12" t="s">
        <v>121</v>
      </c>
      <c r="J33" s="12" t="s">
        <v>161</v>
      </c>
      <c r="K33" s="12" t="s">
        <v>121</v>
      </c>
      <c r="L33" s="6">
        <v>35</v>
      </c>
      <c r="M33" s="6">
        <v>11</v>
      </c>
      <c r="N33" s="6">
        <v>14</v>
      </c>
      <c r="O33" s="6">
        <v>5</v>
      </c>
      <c r="P33" s="6">
        <v>10</v>
      </c>
      <c r="Q33" s="6">
        <v>10</v>
      </c>
      <c r="R33" s="6">
        <v>5</v>
      </c>
      <c r="S33" s="7">
        <f t="shared" si="0"/>
        <v>90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</row>
    <row r="34" spans="1:70" s="5" customFormat="1" ht="12.75" customHeight="1" x14ac:dyDescent="0.2">
      <c r="A34" s="12" t="s">
        <v>67</v>
      </c>
      <c r="B34" s="12" t="s">
        <v>90</v>
      </c>
      <c r="C34" s="12" t="s">
        <v>115</v>
      </c>
      <c r="D34" s="13">
        <v>80375000</v>
      </c>
      <c r="E34" s="13">
        <v>4000000</v>
      </c>
      <c r="F34" s="12" t="s">
        <v>139</v>
      </c>
      <c r="G34" s="12" t="s">
        <v>121</v>
      </c>
      <c r="H34" s="12" t="s">
        <v>145</v>
      </c>
      <c r="I34" s="12" t="s">
        <v>121</v>
      </c>
      <c r="J34" s="12" t="s">
        <v>150</v>
      </c>
      <c r="K34" s="12" t="s">
        <v>121</v>
      </c>
      <c r="L34" s="6">
        <v>28</v>
      </c>
      <c r="M34" s="6">
        <v>13</v>
      </c>
      <c r="N34" s="6">
        <v>11</v>
      </c>
      <c r="O34" s="6">
        <v>4</v>
      </c>
      <c r="P34" s="6">
        <v>8</v>
      </c>
      <c r="Q34" s="6">
        <v>8</v>
      </c>
      <c r="R34" s="6">
        <v>4</v>
      </c>
      <c r="S34" s="7">
        <f t="shared" si="0"/>
        <v>76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</row>
    <row r="35" spans="1:70" s="5" customFormat="1" ht="12.75" customHeight="1" x14ac:dyDescent="0.2">
      <c r="A35" s="17" t="s">
        <v>68</v>
      </c>
      <c r="B35" s="17" t="s">
        <v>91</v>
      </c>
      <c r="C35" s="17" t="s">
        <v>116</v>
      </c>
      <c r="D35" s="18">
        <v>20576671</v>
      </c>
      <c r="E35" s="18">
        <v>3000000</v>
      </c>
      <c r="F35" s="17" t="s">
        <v>140</v>
      </c>
      <c r="G35" s="17" t="s">
        <v>121</v>
      </c>
      <c r="H35" s="19"/>
      <c r="I35" s="19"/>
      <c r="J35" s="17" t="s">
        <v>155</v>
      </c>
      <c r="K35" s="17" t="s">
        <v>121</v>
      </c>
      <c r="L35" s="6">
        <v>25</v>
      </c>
      <c r="M35" s="6">
        <v>10</v>
      </c>
      <c r="N35" s="6">
        <v>10</v>
      </c>
      <c r="O35" s="6">
        <v>4</v>
      </c>
      <c r="P35" s="6">
        <v>8</v>
      </c>
      <c r="Q35" s="6">
        <v>8</v>
      </c>
      <c r="R35" s="6">
        <v>3</v>
      </c>
      <c r="S35" s="7">
        <f t="shared" si="0"/>
        <v>68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</row>
    <row r="36" spans="1:70" s="5" customFormat="1" ht="12.75" customHeight="1" x14ac:dyDescent="0.2">
      <c r="A36" s="10" t="s">
        <v>69</v>
      </c>
      <c r="B36" s="10" t="s">
        <v>92</v>
      </c>
      <c r="C36" s="10" t="s">
        <v>117</v>
      </c>
      <c r="D36" s="11">
        <v>40092832</v>
      </c>
      <c r="E36" s="11">
        <v>3198000</v>
      </c>
      <c r="F36" s="10"/>
      <c r="G36" s="10"/>
      <c r="H36" s="10" t="s">
        <v>148</v>
      </c>
      <c r="I36" s="10" t="s">
        <v>121</v>
      </c>
      <c r="J36" s="10" t="s">
        <v>160</v>
      </c>
      <c r="K36" s="10" t="s">
        <v>121</v>
      </c>
      <c r="L36" s="6">
        <v>27</v>
      </c>
      <c r="M36" s="6">
        <v>12</v>
      </c>
      <c r="N36" s="6">
        <v>10</v>
      </c>
      <c r="O36" s="6">
        <v>5</v>
      </c>
      <c r="P36" s="6">
        <v>9</v>
      </c>
      <c r="Q36" s="6">
        <v>10</v>
      </c>
      <c r="R36" s="6">
        <v>5</v>
      </c>
      <c r="S36" s="7">
        <f t="shared" si="0"/>
        <v>78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</row>
    <row r="37" spans="1:70" s="5" customFormat="1" ht="12.75" customHeight="1" x14ac:dyDescent="0.2">
      <c r="A37" s="12" t="s">
        <v>70</v>
      </c>
      <c r="B37" s="12" t="s">
        <v>93</v>
      </c>
      <c r="C37" s="12" t="s">
        <v>118</v>
      </c>
      <c r="D37" s="13">
        <v>34550000</v>
      </c>
      <c r="E37" s="13">
        <v>3000000</v>
      </c>
      <c r="F37" s="12" t="s">
        <v>141</v>
      </c>
      <c r="G37" s="12" t="s">
        <v>121</v>
      </c>
      <c r="H37" s="12" t="s">
        <v>135</v>
      </c>
      <c r="I37" s="12"/>
      <c r="J37" s="12" t="s">
        <v>157</v>
      </c>
      <c r="K37" s="12" t="s">
        <v>121</v>
      </c>
      <c r="L37" s="6">
        <v>25</v>
      </c>
      <c r="M37" s="6">
        <v>10</v>
      </c>
      <c r="N37" s="6">
        <v>9</v>
      </c>
      <c r="O37" s="6">
        <v>4</v>
      </c>
      <c r="P37" s="6">
        <v>9</v>
      </c>
      <c r="Q37" s="6">
        <v>8</v>
      </c>
      <c r="R37" s="6">
        <v>4</v>
      </c>
      <c r="S37" s="7">
        <f t="shared" si="0"/>
        <v>69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</row>
    <row r="38" spans="1:70" s="5" customFormat="1" ht="12.75" customHeight="1" x14ac:dyDescent="0.2">
      <c r="A38" s="17" t="s">
        <v>71</v>
      </c>
      <c r="B38" s="23" t="s">
        <v>94</v>
      </c>
      <c r="C38" s="17" t="s">
        <v>119</v>
      </c>
      <c r="D38" s="18">
        <v>32671258</v>
      </c>
      <c r="E38" s="18">
        <v>8000000</v>
      </c>
      <c r="F38" s="17" t="s">
        <v>120</v>
      </c>
      <c r="G38" s="17" t="s">
        <v>121</v>
      </c>
      <c r="H38" s="19" t="s">
        <v>144</v>
      </c>
      <c r="I38" s="19" t="s">
        <v>121</v>
      </c>
      <c r="J38" s="17" t="s">
        <v>151</v>
      </c>
      <c r="K38" s="17" t="s">
        <v>121</v>
      </c>
      <c r="L38" s="6">
        <v>20</v>
      </c>
      <c r="M38" s="6">
        <v>13</v>
      </c>
      <c r="N38" s="6">
        <v>10</v>
      </c>
      <c r="O38" s="6">
        <v>5</v>
      </c>
      <c r="P38" s="6">
        <v>9</v>
      </c>
      <c r="Q38" s="6">
        <v>7</v>
      </c>
      <c r="R38" s="6">
        <v>5</v>
      </c>
      <c r="S38" s="7">
        <f t="shared" si="0"/>
        <v>69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</row>
    <row r="39" spans="1:70" x14ac:dyDescent="0.3">
      <c r="D39" s="8">
        <f>SUM(D14:D38)</f>
        <v>737307865</v>
      </c>
      <c r="E39" s="8">
        <f>SUM(E14:E38)</f>
        <v>73994772</v>
      </c>
      <c r="F39" s="8"/>
    </row>
    <row r="40" spans="1:70" x14ac:dyDescent="0.3">
      <c r="E40" s="8"/>
      <c r="F40" s="8"/>
      <c r="G40" s="8"/>
      <c r="H40" s="8"/>
    </row>
  </sheetData>
  <mergeCells count="18">
    <mergeCell ref="D8:K8"/>
    <mergeCell ref="D9:K9"/>
    <mergeCell ref="A11:A13"/>
    <mergeCell ref="B11:B13"/>
    <mergeCell ref="C11:C13"/>
    <mergeCell ref="D11:D13"/>
    <mergeCell ref="E11:E13"/>
    <mergeCell ref="F11:G12"/>
    <mergeCell ref="H11:I12"/>
    <mergeCell ref="J11:K12"/>
    <mergeCell ref="R11:R12"/>
    <mergeCell ref="S11:S12"/>
    <mergeCell ref="L11:L12"/>
    <mergeCell ref="M11:M12"/>
    <mergeCell ref="N11:N12"/>
    <mergeCell ref="O11:O12"/>
    <mergeCell ref="P11:P12"/>
    <mergeCell ref="Q11:Q12"/>
  </mergeCells>
  <dataValidations count="4">
    <dataValidation type="decimal" operator="lessThanOrEqual" allowBlank="1" showInputMessage="1" showErrorMessage="1" error="max. 40" sqref="L14:L38" xr:uid="{6F127EEA-E03C-47BC-A265-65F57B489F78}">
      <formula1>40</formula1>
    </dataValidation>
    <dataValidation type="decimal" operator="lessThanOrEqual" allowBlank="1" showInputMessage="1" showErrorMessage="1" error="max. 15" sqref="M14:N38" xr:uid="{076C8F81-7E32-49BA-ACDF-C417299B1E02}">
      <formula1>15</formula1>
    </dataValidation>
    <dataValidation type="decimal" operator="lessThanOrEqual" allowBlank="1" showInputMessage="1" showErrorMessage="1" error="max. 10" sqref="P14:Q38" xr:uid="{01FABF74-8C37-45CC-9C0D-7ED014990B48}">
      <formula1>10</formula1>
    </dataValidation>
    <dataValidation type="decimal" operator="lessThanOrEqual" allowBlank="1" showInputMessage="1" showErrorMessage="1" error="max. 5" sqref="O14:O38 R14:R38" xr:uid="{47864E98-A28A-47AA-A848-949A0FBB87DD}">
      <formula1>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B418D-01E8-46DA-8D57-0F7D15114684}">
  <dimension ref="A1:BR40"/>
  <sheetViews>
    <sheetView zoomScale="60" zoomScaleNormal="60" workbookViewId="0">
      <selection activeCell="J20" sqref="J20:K20"/>
    </sheetView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15.66406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70" ht="38.25" customHeight="1" x14ac:dyDescent="0.3">
      <c r="A1" s="1" t="s">
        <v>37</v>
      </c>
    </row>
    <row r="2" spans="1:70" ht="14.4" x14ac:dyDescent="0.3">
      <c r="A2" s="4" t="s">
        <v>38</v>
      </c>
      <c r="D2" s="4" t="s">
        <v>25</v>
      </c>
    </row>
    <row r="3" spans="1:70" ht="14.4" x14ac:dyDescent="0.3">
      <c r="A3" s="4" t="s">
        <v>36</v>
      </c>
      <c r="D3" s="2" t="s">
        <v>41</v>
      </c>
    </row>
    <row r="4" spans="1:70" ht="14.4" x14ac:dyDescent="0.3">
      <c r="A4" s="4" t="s">
        <v>39</v>
      </c>
      <c r="D4" s="2" t="s">
        <v>42</v>
      </c>
    </row>
    <row r="5" spans="1:70" ht="12.6" x14ac:dyDescent="0.3">
      <c r="A5" s="4" t="s">
        <v>46</v>
      </c>
      <c r="D5" s="2" t="s">
        <v>43</v>
      </c>
    </row>
    <row r="6" spans="1:70" ht="14.4" x14ac:dyDescent="0.3">
      <c r="A6" s="9" t="s">
        <v>40</v>
      </c>
    </row>
    <row r="7" spans="1:70" ht="12.6" x14ac:dyDescent="0.3">
      <c r="A7" s="4" t="s">
        <v>24</v>
      </c>
      <c r="D7" s="4" t="s">
        <v>26</v>
      </c>
    </row>
    <row r="8" spans="1:70" ht="50.4" customHeight="1" x14ac:dyDescent="0.3">
      <c r="D8" s="44" t="s">
        <v>44</v>
      </c>
      <c r="E8" s="44"/>
      <c r="F8" s="44"/>
      <c r="G8" s="44"/>
      <c r="H8" s="44"/>
      <c r="I8" s="44"/>
      <c r="J8" s="44"/>
      <c r="K8" s="44"/>
    </row>
    <row r="9" spans="1:70" ht="53.4" customHeight="1" x14ac:dyDescent="0.3">
      <c r="A9" s="4"/>
      <c r="D9" s="44" t="s">
        <v>45</v>
      </c>
      <c r="E9" s="44"/>
      <c r="F9" s="44"/>
      <c r="G9" s="44"/>
      <c r="H9" s="44"/>
      <c r="I9" s="44"/>
      <c r="J9" s="44"/>
      <c r="K9" s="44"/>
    </row>
    <row r="10" spans="1:70" ht="12.6" customHeight="1" x14ac:dyDescent="0.3">
      <c r="A10" s="4"/>
    </row>
    <row r="11" spans="1:70" ht="26.4" customHeight="1" x14ac:dyDescent="0.3">
      <c r="A11" s="45" t="s">
        <v>0</v>
      </c>
      <c r="B11" s="45" t="s">
        <v>1</v>
      </c>
      <c r="C11" s="45" t="s">
        <v>19</v>
      </c>
      <c r="D11" s="45" t="s">
        <v>13</v>
      </c>
      <c r="E11" s="46" t="s">
        <v>2</v>
      </c>
      <c r="F11" s="45" t="s">
        <v>33</v>
      </c>
      <c r="G11" s="45"/>
      <c r="H11" s="45" t="s">
        <v>34</v>
      </c>
      <c r="I11" s="45"/>
      <c r="J11" s="45" t="s">
        <v>35</v>
      </c>
      <c r="K11" s="45"/>
      <c r="L11" s="45" t="s">
        <v>15</v>
      </c>
      <c r="M11" s="45" t="s">
        <v>14</v>
      </c>
      <c r="N11" s="45" t="s">
        <v>16</v>
      </c>
      <c r="O11" s="45" t="s">
        <v>30</v>
      </c>
      <c r="P11" s="45" t="s">
        <v>31</v>
      </c>
      <c r="Q11" s="45" t="s">
        <v>32</v>
      </c>
      <c r="R11" s="45" t="s">
        <v>3</v>
      </c>
      <c r="S11" s="45" t="s">
        <v>4</v>
      </c>
    </row>
    <row r="12" spans="1:70" ht="59.4" customHeight="1" x14ac:dyDescent="0.3">
      <c r="A12" s="45"/>
      <c r="B12" s="45"/>
      <c r="C12" s="45"/>
      <c r="D12" s="45"/>
      <c r="E12" s="46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</row>
    <row r="13" spans="1:70" ht="28.95" customHeight="1" x14ac:dyDescent="0.3">
      <c r="A13" s="45"/>
      <c r="B13" s="45"/>
      <c r="C13" s="45"/>
      <c r="D13" s="45"/>
      <c r="E13" s="46"/>
      <c r="F13" s="26" t="s">
        <v>27</v>
      </c>
      <c r="G13" s="25" t="s">
        <v>28</v>
      </c>
      <c r="H13" s="25" t="s">
        <v>27</v>
      </c>
      <c r="I13" s="25" t="s">
        <v>28</v>
      </c>
      <c r="J13" s="25" t="s">
        <v>27</v>
      </c>
      <c r="K13" s="25" t="s">
        <v>28</v>
      </c>
      <c r="L13" s="25" t="s">
        <v>29</v>
      </c>
      <c r="M13" s="25" t="s">
        <v>21</v>
      </c>
      <c r="N13" s="25" t="s">
        <v>21</v>
      </c>
      <c r="O13" s="25" t="s">
        <v>22</v>
      </c>
      <c r="P13" s="25" t="s">
        <v>23</v>
      </c>
      <c r="Q13" s="25" t="s">
        <v>23</v>
      </c>
      <c r="R13" s="25" t="s">
        <v>22</v>
      </c>
      <c r="S13" s="25"/>
    </row>
    <row r="14" spans="1:70" s="5" customFormat="1" ht="12.75" customHeight="1" x14ac:dyDescent="0.2">
      <c r="A14" s="10" t="s">
        <v>47</v>
      </c>
      <c r="B14" s="10" t="s">
        <v>72</v>
      </c>
      <c r="C14" s="10" t="s">
        <v>95</v>
      </c>
      <c r="D14" s="11">
        <v>37719000</v>
      </c>
      <c r="E14" s="11">
        <v>6000000</v>
      </c>
      <c r="F14" s="10" t="s">
        <v>120</v>
      </c>
      <c r="G14" s="10" t="s">
        <v>121</v>
      </c>
      <c r="H14" s="10" t="s">
        <v>123</v>
      </c>
      <c r="I14" s="10" t="s">
        <v>121</v>
      </c>
      <c r="J14" s="10" t="s">
        <v>149</v>
      </c>
      <c r="K14" s="10" t="s">
        <v>121</v>
      </c>
      <c r="L14" s="6">
        <v>34</v>
      </c>
      <c r="M14" s="6">
        <v>14</v>
      </c>
      <c r="N14" s="6">
        <v>12</v>
      </c>
      <c r="O14" s="6">
        <v>5</v>
      </c>
      <c r="P14" s="6">
        <v>9</v>
      </c>
      <c r="Q14" s="6">
        <v>7</v>
      </c>
      <c r="R14" s="6">
        <v>5</v>
      </c>
      <c r="S14" s="7">
        <f>SUM(L14:R14)</f>
        <v>86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</row>
    <row r="15" spans="1:70" s="5" customFormat="1" ht="12.75" customHeight="1" x14ac:dyDescent="0.2">
      <c r="A15" s="12" t="s">
        <v>48</v>
      </c>
      <c r="B15" s="12" t="s">
        <v>73</v>
      </c>
      <c r="C15" s="12" t="s">
        <v>96</v>
      </c>
      <c r="D15" s="13">
        <v>4801353</v>
      </c>
      <c r="E15" s="13">
        <v>1000000</v>
      </c>
      <c r="F15" s="12" t="s">
        <v>122</v>
      </c>
      <c r="G15" s="12" t="s">
        <v>121</v>
      </c>
      <c r="H15" s="12" t="s">
        <v>142</v>
      </c>
      <c r="I15" s="12" t="s">
        <v>121</v>
      </c>
      <c r="J15" s="12" t="s">
        <v>150</v>
      </c>
      <c r="K15" s="12" t="s">
        <v>121</v>
      </c>
      <c r="L15" s="6">
        <v>29</v>
      </c>
      <c r="M15" s="6">
        <v>13</v>
      </c>
      <c r="N15" s="6">
        <v>12</v>
      </c>
      <c r="O15" s="6">
        <v>4</v>
      </c>
      <c r="P15" s="6">
        <v>8</v>
      </c>
      <c r="Q15" s="6">
        <v>7</v>
      </c>
      <c r="R15" s="6">
        <v>4</v>
      </c>
      <c r="S15" s="7">
        <f t="shared" ref="S15:S38" si="0">SUM(L15:R15)</f>
        <v>77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</row>
    <row r="16" spans="1:70" s="5" customFormat="1" ht="12.75" customHeight="1" x14ac:dyDescent="0.2">
      <c r="A16" s="12" t="s">
        <v>49</v>
      </c>
      <c r="B16" s="12" t="s">
        <v>74</v>
      </c>
      <c r="C16" s="12" t="s">
        <v>97</v>
      </c>
      <c r="D16" s="13">
        <v>17515614</v>
      </c>
      <c r="E16" s="13">
        <v>2500000</v>
      </c>
      <c r="F16" s="12" t="s">
        <v>123</v>
      </c>
      <c r="G16" s="12" t="s">
        <v>121</v>
      </c>
      <c r="H16" s="12" t="s">
        <v>134</v>
      </c>
      <c r="I16" s="12" t="s">
        <v>121</v>
      </c>
      <c r="J16" s="12" t="s">
        <v>151</v>
      </c>
      <c r="K16" s="12" t="s">
        <v>121</v>
      </c>
      <c r="L16" s="6">
        <v>29</v>
      </c>
      <c r="M16" s="6">
        <v>13</v>
      </c>
      <c r="N16" s="6">
        <v>12</v>
      </c>
      <c r="O16" s="6">
        <v>4</v>
      </c>
      <c r="P16" s="6">
        <v>7</v>
      </c>
      <c r="Q16" s="6">
        <v>6</v>
      </c>
      <c r="R16" s="6">
        <v>3</v>
      </c>
      <c r="S16" s="7">
        <f t="shared" si="0"/>
        <v>74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</row>
    <row r="17" spans="1:70" s="5" customFormat="1" ht="12.75" customHeight="1" x14ac:dyDescent="0.2">
      <c r="A17" s="14" t="s">
        <v>50</v>
      </c>
      <c r="B17" s="14" t="s">
        <v>75</v>
      </c>
      <c r="C17" s="14" t="s">
        <v>98</v>
      </c>
      <c r="D17" s="15">
        <v>3580000</v>
      </c>
      <c r="E17" s="15">
        <v>850000</v>
      </c>
      <c r="F17" s="14" t="s">
        <v>124</v>
      </c>
      <c r="G17" s="14" t="s">
        <v>125</v>
      </c>
      <c r="H17" s="16"/>
      <c r="I17" s="16"/>
      <c r="J17" s="14" t="s">
        <v>152</v>
      </c>
      <c r="K17" s="14" t="s">
        <v>121</v>
      </c>
      <c r="L17" s="6">
        <v>33</v>
      </c>
      <c r="M17" s="6">
        <v>11</v>
      </c>
      <c r="N17" s="6">
        <v>12</v>
      </c>
      <c r="O17" s="6">
        <v>4</v>
      </c>
      <c r="P17" s="6">
        <v>8</v>
      </c>
      <c r="Q17" s="6">
        <v>8</v>
      </c>
      <c r="R17" s="6">
        <v>4</v>
      </c>
      <c r="S17" s="7">
        <f t="shared" si="0"/>
        <v>80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</row>
    <row r="18" spans="1:70" s="5" customFormat="1" ht="12.75" customHeight="1" x14ac:dyDescent="0.2">
      <c r="A18" s="12" t="s">
        <v>51</v>
      </c>
      <c r="B18" s="12" t="s">
        <v>76</v>
      </c>
      <c r="C18" s="12" t="s">
        <v>99</v>
      </c>
      <c r="D18" s="13">
        <v>34150490</v>
      </c>
      <c r="E18" s="13">
        <v>3100000</v>
      </c>
      <c r="F18" s="12" t="s">
        <v>124</v>
      </c>
      <c r="G18" s="12" t="s">
        <v>126</v>
      </c>
      <c r="H18" s="12" t="s">
        <v>122</v>
      </c>
      <c r="I18" s="12" t="s">
        <v>121</v>
      </c>
      <c r="J18" s="12" t="s">
        <v>149</v>
      </c>
      <c r="K18" s="12" t="s">
        <v>121</v>
      </c>
      <c r="L18" s="6">
        <v>33</v>
      </c>
      <c r="M18" s="6">
        <v>13</v>
      </c>
      <c r="N18" s="6">
        <v>12</v>
      </c>
      <c r="O18" s="6">
        <v>5</v>
      </c>
      <c r="P18" s="6">
        <v>8</v>
      </c>
      <c r="Q18" s="6">
        <v>9</v>
      </c>
      <c r="R18" s="6">
        <v>5</v>
      </c>
      <c r="S18" s="7">
        <f t="shared" si="0"/>
        <v>85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</row>
    <row r="19" spans="1:70" s="5" customFormat="1" x14ac:dyDescent="0.2">
      <c r="A19" s="12" t="s">
        <v>52</v>
      </c>
      <c r="B19" s="12" t="s">
        <v>76</v>
      </c>
      <c r="C19" s="12" t="s">
        <v>100</v>
      </c>
      <c r="D19" s="13">
        <v>34855485</v>
      </c>
      <c r="E19" s="13">
        <v>2700000</v>
      </c>
      <c r="F19" s="12" t="s">
        <v>127</v>
      </c>
      <c r="G19" s="12" t="s">
        <v>121</v>
      </c>
      <c r="H19" s="12" t="s">
        <v>130</v>
      </c>
      <c r="I19" s="12" t="s">
        <v>121</v>
      </c>
      <c r="J19" s="12" t="s">
        <v>153</v>
      </c>
      <c r="K19" s="12" t="s">
        <v>121</v>
      </c>
      <c r="L19" s="6">
        <v>28</v>
      </c>
      <c r="M19" s="6">
        <v>13</v>
      </c>
      <c r="N19" s="6">
        <v>11</v>
      </c>
      <c r="O19" s="6">
        <v>4</v>
      </c>
      <c r="P19" s="6">
        <v>8</v>
      </c>
      <c r="Q19" s="6">
        <v>7</v>
      </c>
      <c r="R19" s="6">
        <v>5</v>
      </c>
      <c r="S19" s="7">
        <f t="shared" si="0"/>
        <v>76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</row>
    <row r="20" spans="1:70" s="5" customFormat="1" ht="12.75" customHeight="1" x14ac:dyDescent="0.2">
      <c r="A20" s="10" t="s">
        <v>53</v>
      </c>
      <c r="B20" s="10" t="s">
        <v>77</v>
      </c>
      <c r="C20" s="10" t="s">
        <v>101</v>
      </c>
      <c r="D20" s="11">
        <v>3876000</v>
      </c>
      <c r="E20" s="11">
        <v>1000000</v>
      </c>
      <c r="F20" s="10" t="s">
        <v>128</v>
      </c>
      <c r="G20" s="10"/>
      <c r="H20" s="10" t="s">
        <v>143</v>
      </c>
      <c r="I20" s="10" t="s">
        <v>121</v>
      </c>
      <c r="J20" s="27" t="s">
        <v>161</v>
      </c>
      <c r="K20" s="27" t="s">
        <v>125</v>
      </c>
      <c r="L20" s="6">
        <v>22</v>
      </c>
      <c r="M20" s="6">
        <v>11</v>
      </c>
      <c r="N20" s="6">
        <v>8</v>
      </c>
      <c r="O20" s="6">
        <v>3</v>
      </c>
      <c r="P20" s="6">
        <v>8</v>
      </c>
      <c r="Q20" s="6">
        <v>7</v>
      </c>
      <c r="R20" s="6">
        <v>4</v>
      </c>
      <c r="S20" s="7">
        <f t="shared" si="0"/>
        <v>63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</row>
    <row r="21" spans="1:70" s="5" customFormat="1" ht="12.75" customHeight="1" x14ac:dyDescent="0.2">
      <c r="A21" s="12" t="s">
        <v>54</v>
      </c>
      <c r="B21" s="12" t="s">
        <v>78</v>
      </c>
      <c r="C21" s="12" t="s">
        <v>102</v>
      </c>
      <c r="D21" s="13">
        <v>38400000</v>
      </c>
      <c r="E21" s="13">
        <v>2800000</v>
      </c>
      <c r="F21" s="12" t="s">
        <v>129</v>
      </c>
      <c r="G21" s="12" t="s">
        <v>121</v>
      </c>
      <c r="H21" s="12" t="s">
        <v>133</v>
      </c>
      <c r="I21" s="12" t="s">
        <v>121</v>
      </c>
      <c r="J21" s="12" t="s">
        <v>150</v>
      </c>
      <c r="K21" s="12" t="s">
        <v>121</v>
      </c>
      <c r="L21" s="6">
        <v>31</v>
      </c>
      <c r="M21" s="6">
        <v>13</v>
      </c>
      <c r="N21" s="6">
        <v>12</v>
      </c>
      <c r="O21" s="6">
        <v>5</v>
      </c>
      <c r="P21" s="6">
        <v>8</v>
      </c>
      <c r="Q21" s="6">
        <v>8</v>
      </c>
      <c r="R21" s="6">
        <v>4</v>
      </c>
      <c r="S21" s="7">
        <f t="shared" si="0"/>
        <v>81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</row>
    <row r="22" spans="1:70" s="5" customFormat="1" ht="13.5" customHeight="1" x14ac:dyDescent="0.2">
      <c r="A22" s="17" t="s">
        <v>55</v>
      </c>
      <c r="B22" s="17" t="s">
        <v>79</v>
      </c>
      <c r="C22" s="17" t="s">
        <v>103</v>
      </c>
      <c r="D22" s="18">
        <v>1620000</v>
      </c>
      <c r="E22" s="18">
        <v>620000</v>
      </c>
      <c r="F22" s="17" t="s">
        <v>130</v>
      </c>
      <c r="G22" s="17" t="s">
        <v>121</v>
      </c>
      <c r="H22" s="19" t="s">
        <v>144</v>
      </c>
      <c r="I22" s="19" t="s">
        <v>121</v>
      </c>
      <c r="J22" s="17" t="s">
        <v>154</v>
      </c>
      <c r="K22" s="17" t="s">
        <v>121</v>
      </c>
      <c r="L22" s="6">
        <v>23</v>
      </c>
      <c r="M22" s="6">
        <v>11</v>
      </c>
      <c r="N22" s="6">
        <v>10</v>
      </c>
      <c r="O22" s="6">
        <v>4</v>
      </c>
      <c r="P22" s="6">
        <v>7</v>
      </c>
      <c r="Q22" s="6">
        <v>6</v>
      </c>
      <c r="R22" s="6">
        <v>4</v>
      </c>
      <c r="S22" s="7">
        <f t="shared" si="0"/>
        <v>65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</row>
    <row r="23" spans="1:70" s="5" customFormat="1" ht="12.75" customHeight="1" x14ac:dyDescent="0.2">
      <c r="A23" s="10" t="s">
        <v>56</v>
      </c>
      <c r="B23" s="10" t="s">
        <v>80</v>
      </c>
      <c r="C23" s="10" t="s">
        <v>104</v>
      </c>
      <c r="D23" s="11">
        <v>3967018</v>
      </c>
      <c r="E23" s="11">
        <v>466830</v>
      </c>
      <c r="F23" s="10" t="s">
        <v>122</v>
      </c>
      <c r="G23" s="10" t="s">
        <v>125</v>
      </c>
      <c r="H23" s="10" t="s">
        <v>145</v>
      </c>
      <c r="I23" s="10" t="s">
        <v>121</v>
      </c>
      <c r="J23" s="10" t="s">
        <v>155</v>
      </c>
      <c r="K23" s="10" t="s">
        <v>121</v>
      </c>
      <c r="L23" s="6">
        <v>24</v>
      </c>
      <c r="M23" s="6">
        <v>10</v>
      </c>
      <c r="N23" s="6">
        <v>9</v>
      </c>
      <c r="O23" s="6">
        <v>3</v>
      </c>
      <c r="P23" s="6">
        <v>6</v>
      </c>
      <c r="Q23" s="6">
        <v>5</v>
      </c>
      <c r="R23" s="6">
        <v>4</v>
      </c>
      <c r="S23" s="7">
        <f t="shared" si="0"/>
        <v>61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</row>
    <row r="24" spans="1:70" s="5" customFormat="1" ht="12.75" customHeight="1" x14ac:dyDescent="0.2">
      <c r="A24" s="12" t="s">
        <v>57</v>
      </c>
      <c r="B24" s="12" t="s">
        <v>78</v>
      </c>
      <c r="C24" s="12" t="s">
        <v>105</v>
      </c>
      <c r="D24" s="13">
        <v>55937510</v>
      </c>
      <c r="E24" s="13">
        <v>5000000</v>
      </c>
      <c r="F24" s="12" t="s">
        <v>131</v>
      </c>
      <c r="G24" s="12" t="s">
        <v>121</v>
      </c>
      <c r="H24" s="12" t="s">
        <v>146</v>
      </c>
      <c r="I24" s="12" t="s">
        <v>121</v>
      </c>
      <c r="J24" s="12" t="s">
        <v>156</v>
      </c>
      <c r="K24" s="12" t="s">
        <v>125</v>
      </c>
      <c r="L24" s="6">
        <v>31</v>
      </c>
      <c r="M24" s="6">
        <v>13</v>
      </c>
      <c r="N24" s="6">
        <v>12</v>
      </c>
      <c r="O24" s="6">
        <v>4</v>
      </c>
      <c r="P24" s="6">
        <v>6</v>
      </c>
      <c r="Q24" s="6">
        <v>5</v>
      </c>
      <c r="R24" s="6">
        <v>5</v>
      </c>
      <c r="S24" s="7">
        <f t="shared" si="0"/>
        <v>76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</row>
    <row r="25" spans="1:70" s="5" customFormat="1" ht="12.75" customHeight="1" x14ac:dyDescent="0.2">
      <c r="A25" s="12" t="s">
        <v>58</v>
      </c>
      <c r="B25" s="12" t="s">
        <v>81</v>
      </c>
      <c r="C25" s="12" t="s">
        <v>106</v>
      </c>
      <c r="D25" s="13">
        <v>11762036</v>
      </c>
      <c r="E25" s="13">
        <v>2600000</v>
      </c>
      <c r="F25" s="12" t="s">
        <v>132</v>
      </c>
      <c r="G25" s="12" t="s">
        <v>121</v>
      </c>
      <c r="H25" s="12" t="s">
        <v>120</v>
      </c>
      <c r="I25" s="12" t="s">
        <v>125</v>
      </c>
      <c r="J25" s="12" t="s">
        <v>157</v>
      </c>
      <c r="K25" s="12" t="s">
        <v>121</v>
      </c>
      <c r="L25" s="6">
        <v>25</v>
      </c>
      <c r="M25" s="6">
        <v>11</v>
      </c>
      <c r="N25" s="6">
        <v>10</v>
      </c>
      <c r="O25" s="6">
        <v>4</v>
      </c>
      <c r="P25" s="6">
        <v>8</v>
      </c>
      <c r="Q25" s="6">
        <v>6</v>
      </c>
      <c r="R25" s="6">
        <v>4</v>
      </c>
      <c r="S25" s="7">
        <f t="shared" si="0"/>
        <v>68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</row>
    <row r="26" spans="1:70" s="5" customFormat="1" ht="12.75" customHeight="1" x14ac:dyDescent="0.2">
      <c r="A26" s="17" t="s">
        <v>59</v>
      </c>
      <c r="B26" s="17" t="s">
        <v>82</v>
      </c>
      <c r="C26" s="17" t="s">
        <v>107</v>
      </c>
      <c r="D26" s="18">
        <v>53161743</v>
      </c>
      <c r="E26" s="18">
        <v>3000000</v>
      </c>
      <c r="F26" s="17" t="s">
        <v>133</v>
      </c>
      <c r="G26" s="17" t="s">
        <v>121</v>
      </c>
      <c r="H26" s="19"/>
      <c r="I26" s="19"/>
      <c r="J26" s="17" t="s">
        <v>151</v>
      </c>
      <c r="K26" s="17" t="s">
        <v>125</v>
      </c>
      <c r="L26" s="6">
        <v>31</v>
      </c>
      <c r="M26" s="6">
        <v>13</v>
      </c>
      <c r="N26" s="6">
        <v>12</v>
      </c>
      <c r="O26" s="6">
        <v>5</v>
      </c>
      <c r="P26" s="6">
        <v>7</v>
      </c>
      <c r="Q26" s="6">
        <v>8</v>
      </c>
      <c r="R26" s="6">
        <v>5</v>
      </c>
      <c r="S26" s="7">
        <f t="shared" si="0"/>
        <v>81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</row>
    <row r="27" spans="1:70" s="5" customFormat="1" x14ac:dyDescent="0.2">
      <c r="A27" s="10" t="s">
        <v>60</v>
      </c>
      <c r="B27" s="10" t="s">
        <v>83</v>
      </c>
      <c r="C27" s="10" t="s">
        <v>108</v>
      </c>
      <c r="D27" s="11">
        <v>51439201</v>
      </c>
      <c r="E27" s="11">
        <v>5000000</v>
      </c>
      <c r="F27" s="10" t="s">
        <v>134</v>
      </c>
      <c r="G27" s="10" t="s">
        <v>125</v>
      </c>
      <c r="H27" s="10" t="s">
        <v>147</v>
      </c>
      <c r="I27" s="10" t="s">
        <v>121</v>
      </c>
      <c r="J27" s="10" t="s">
        <v>158</v>
      </c>
      <c r="K27" s="10" t="s">
        <v>125</v>
      </c>
      <c r="L27" s="6">
        <v>26</v>
      </c>
      <c r="M27" s="6">
        <v>11</v>
      </c>
      <c r="N27" s="6">
        <v>10</v>
      </c>
      <c r="O27" s="6">
        <v>4</v>
      </c>
      <c r="P27" s="6">
        <v>7</v>
      </c>
      <c r="Q27" s="6">
        <v>8</v>
      </c>
      <c r="R27" s="6">
        <v>5</v>
      </c>
      <c r="S27" s="7">
        <f t="shared" si="0"/>
        <v>71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</row>
    <row r="28" spans="1:70" s="5" customFormat="1" ht="12.75" customHeight="1" x14ac:dyDescent="0.2">
      <c r="A28" s="20" t="s">
        <v>61</v>
      </c>
      <c r="B28" s="17" t="s">
        <v>84</v>
      </c>
      <c r="C28" s="17" t="s">
        <v>109</v>
      </c>
      <c r="D28" s="11">
        <v>18200000</v>
      </c>
      <c r="E28" s="11">
        <v>4940000</v>
      </c>
      <c r="F28" s="20" t="s">
        <v>135</v>
      </c>
      <c r="G28" s="20"/>
      <c r="H28" s="21" t="s">
        <v>133</v>
      </c>
      <c r="I28" s="21" t="s">
        <v>125</v>
      </c>
      <c r="J28" s="20" t="s">
        <v>157</v>
      </c>
      <c r="K28" s="20" t="s">
        <v>121</v>
      </c>
      <c r="L28" s="6">
        <v>25</v>
      </c>
      <c r="M28" s="6">
        <v>11</v>
      </c>
      <c r="N28" s="6">
        <v>9</v>
      </c>
      <c r="O28" s="6">
        <v>3</v>
      </c>
      <c r="P28" s="6">
        <v>6</v>
      </c>
      <c r="Q28" s="6">
        <v>6</v>
      </c>
      <c r="R28" s="6">
        <v>4</v>
      </c>
      <c r="S28" s="7">
        <f t="shared" si="0"/>
        <v>64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</row>
    <row r="29" spans="1:70" s="5" customFormat="1" ht="12.75" customHeight="1" x14ac:dyDescent="0.2">
      <c r="A29" s="14" t="s">
        <v>62</v>
      </c>
      <c r="B29" s="14" t="s">
        <v>85</v>
      </c>
      <c r="C29" s="14" t="s">
        <v>110</v>
      </c>
      <c r="D29" s="15">
        <v>18845328</v>
      </c>
      <c r="E29" s="15">
        <v>2643442</v>
      </c>
      <c r="F29" s="14" t="s">
        <v>136</v>
      </c>
      <c r="G29" s="14" t="s">
        <v>125</v>
      </c>
      <c r="H29" s="16" t="s">
        <v>138</v>
      </c>
      <c r="I29" s="16" t="s">
        <v>121</v>
      </c>
      <c r="J29" s="14" t="s">
        <v>159</v>
      </c>
      <c r="K29" s="14" t="s">
        <v>121</v>
      </c>
      <c r="L29" s="6">
        <v>25</v>
      </c>
      <c r="M29" s="6">
        <v>10</v>
      </c>
      <c r="N29" s="6">
        <v>9</v>
      </c>
      <c r="O29" s="6">
        <v>4</v>
      </c>
      <c r="P29" s="6">
        <v>7</v>
      </c>
      <c r="Q29" s="6">
        <v>7</v>
      </c>
      <c r="R29" s="6">
        <v>4</v>
      </c>
      <c r="S29" s="7">
        <f t="shared" si="0"/>
        <v>66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</row>
    <row r="30" spans="1:70" s="5" customFormat="1" ht="12.75" customHeight="1" x14ac:dyDescent="0.2">
      <c r="A30" s="10" t="s">
        <v>63</v>
      </c>
      <c r="B30" s="10" t="s">
        <v>86</v>
      </c>
      <c r="C30" s="10" t="s">
        <v>111</v>
      </c>
      <c r="D30" s="11">
        <v>31015250</v>
      </c>
      <c r="E30" s="11">
        <v>2201500</v>
      </c>
      <c r="F30" s="10" t="s">
        <v>122</v>
      </c>
      <c r="G30" s="10" t="s">
        <v>121</v>
      </c>
      <c r="H30" s="10" t="s">
        <v>139</v>
      </c>
      <c r="I30" s="10" t="s">
        <v>125</v>
      </c>
      <c r="J30" s="10" t="s">
        <v>160</v>
      </c>
      <c r="K30" s="10" t="s">
        <v>125</v>
      </c>
      <c r="L30" s="6">
        <v>20</v>
      </c>
      <c r="M30" s="6">
        <v>9</v>
      </c>
      <c r="N30" s="6">
        <v>7</v>
      </c>
      <c r="O30" s="6">
        <v>4</v>
      </c>
      <c r="P30" s="6">
        <v>7</v>
      </c>
      <c r="Q30" s="6">
        <v>7</v>
      </c>
      <c r="R30" s="6">
        <v>3</v>
      </c>
      <c r="S30" s="7">
        <f t="shared" si="0"/>
        <v>57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</row>
    <row r="31" spans="1:70" s="5" customFormat="1" ht="12.75" customHeight="1" x14ac:dyDescent="0.2">
      <c r="A31" s="12" t="s">
        <v>64</v>
      </c>
      <c r="B31" s="12" t="s">
        <v>87</v>
      </c>
      <c r="C31" s="12" t="s">
        <v>112</v>
      </c>
      <c r="D31" s="13">
        <v>28650000</v>
      </c>
      <c r="E31" s="13">
        <v>2875000</v>
      </c>
      <c r="F31" s="12" t="s">
        <v>137</v>
      </c>
      <c r="G31" s="12" t="s">
        <v>121</v>
      </c>
      <c r="H31" s="12" t="s">
        <v>123</v>
      </c>
      <c r="I31" s="12" t="s">
        <v>121</v>
      </c>
      <c r="J31" s="12" t="s">
        <v>149</v>
      </c>
      <c r="K31" s="12" t="s">
        <v>121</v>
      </c>
      <c r="L31" s="6">
        <v>32</v>
      </c>
      <c r="M31" s="6">
        <v>11</v>
      </c>
      <c r="N31" s="6">
        <v>12</v>
      </c>
      <c r="O31" s="6">
        <v>5</v>
      </c>
      <c r="P31" s="6">
        <v>8</v>
      </c>
      <c r="Q31" s="6">
        <v>9</v>
      </c>
      <c r="R31" s="6">
        <v>4</v>
      </c>
      <c r="S31" s="7">
        <f t="shared" si="0"/>
        <v>81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</row>
    <row r="32" spans="1:70" s="5" customFormat="1" x14ac:dyDescent="0.2">
      <c r="A32" s="22" t="s">
        <v>65</v>
      </c>
      <c r="B32" s="14" t="s">
        <v>88</v>
      </c>
      <c r="C32" s="14" t="s">
        <v>113</v>
      </c>
      <c r="D32" s="13">
        <v>9001597</v>
      </c>
      <c r="E32" s="13" t="s">
        <v>196</v>
      </c>
      <c r="F32" s="22" t="s">
        <v>138</v>
      </c>
      <c r="G32" s="22" t="s">
        <v>125</v>
      </c>
      <c r="H32" s="12" t="s">
        <v>129</v>
      </c>
      <c r="I32" s="12" t="s">
        <v>121</v>
      </c>
      <c r="J32" s="22" t="s">
        <v>153</v>
      </c>
      <c r="K32" s="22" t="s">
        <v>121</v>
      </c>
      <c r="L32" s="6">
        <v>30</v>
      </c>
      <c r="M32" s="6">
        <v>11</v>
      </c>
      <c r="N32" s="6">
        <v>12</v>
      </c>
      <c r="O32" s="6">
        <v>4</v>
      </c>
      <c r="P32" s="6">
        <v>8</v>
      </c>
      <c r="Q32" s="6">
        <v>7</v>
      </c>
      <c r="R32" s="6">
        <v>5</v>
      </c>
      <c r="S32" s="7">
        <f t="shared" si="0"/>
        <v>77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</row>
    <row r="33" spans="1:70" s="5" customFormat="1" ht="12.75" customHeight="1" x14ac:dyDescent="0.2">
      <c r="A33" s="12" t="s">
        <v>66</v>
      </c>
      <c r="B33" s="12" t="s">
        <v>89</v>
      </c>
      <c r="C33" s="12" t="s">
        <v>114</v>
      </c>
      <c r="D33" s="13">
        <v>70544479</v>
      </c>
      <c r="E33" s="13">
        <v>3500000</v>
      </c>
      <c r="F33" s="12" t="s">
        <v>136</v>
      </c>
      <c r="G33" s="12" t="s">
        <v>121</v>
      </c>
      <c r="H33" s="12" t="s">
        <v>134</v>
      </c>
      <c r="I33" s="12" t="s">
        <v>121</v>
      </c>
      <c r="J33" s="12" t="s">
        <v>161</v>
      </c>
      <c r="K33" s="12" t="s">
        <v>121</v>
      </c>
      <c r="L33" s="6">
        <v>33</v>
      </c>
      <c r="M33" s="6">
        <v>11</v>
      </c>
      <c r="N33" s="6">
        <v>12</v>
      </c>
      <c r="O33" s="6">
        <v>5</v>
      </c>
      <c r="P33" s="6">
        <v>8</v>
      </c>
      <c r="Q33" s="6">
        <v>9</v>
      </c>
      <c r="R33" s="6">
        <v>5</v>
      </c>
      <c r="S33" s="7">
        <f t="shared" si="0"/>
        <v>83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</row>
    <row r="34" spans="1:70" s="5" customFormat="1" ht="12.75" customHeight="1" x14ac:dyDescent="0.2">
      <c r="A34" s="12" t="s">
        <v>67</v>
      </c>
      <c r="B34" s="12" t="s">
        <v>90</v>
      </c>
      <c r="C34" s="12" t="s">
        <v>115</v>
      </c>
      <c r="D34" s="13">
        <v>80375000</v>
      </c>
      <c r="E34" s="13">
        <v>4000000</v>
      </c>
      <c r="F34" s="12" t="s">
        <v>139</v>
      </c>
      <c r="G34" s="12" t="s">
        <v>121</v>
      </c>
      <c r="H34" s="12" t="s">
        <v>145</v>
      </c>
      <c r="I34" s="12" t="s">
        <v>121</v>
      </c>
      <c r="J34" s="12" t="s">
        <v>150</v>
      </c>
      <c r="K34" s="12" t="s">
        <v>121</v>
      </c>
      <c r="L34" s="6">
        <v>27</v>
      </c>
      <c r="M34" s="6">
        <v>13</v>
      </c>
      <c r="N34" s="6">
        <v>11</v>
      </c>
      <c r="O34" s="6">
        <v>4</v>
      </c>
      <c r="P34" s="6">
        <v>8</v>
      </c>
      <c r="Q34" s="6">
        <v>8</v>
      </c>
      <c r="R34" s="6">
        <v>4</v>
      </c>
      <c r="S34" s="7">
        <f t="shared" si="0"/>
        <v>75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</row>
    <row r="35" spans="1:70" s="5" customFormat="1" ht="12.75" customHeight="1" x14ac:dyDescent="0.2">
      <c r="A35" s="17" t="s">
        <v>68</v>
      </c>
      <c r="B35" s="17" t="s">
        <v>91</v>
      </c>
      <c r="C35" s="17" t="s">
        <v>116</v>
      </c>
      <c r="D35" s="18">
        <v>20576671</v>
      </c>
      <c r="E35" s="18">
        <v>3000000</v>
      </c>
      <c r="F35" s="17" t="s">
        <v>140</v>
      </c>
      <c r="G35" s="17" t="s">
        <v>121</v>
      </c>
      <c r="H35" s="19"/>
      <c r="I35" s="19"/>
      <c r="J35" s="17" t="s">
        <v>155</v>
      </c>
      <c r="K35" s="17" t="s">
        <v>121</v>
      </c>
      <c r="L35" s="6">
        <v>24</v>
      </c>
      <c r="M35" s="6">
        <v>9</v>
      </c>
      <c r="N35" s="6">
        <v>9</v>
      </c>
      <c r="O35" s="6">
        <v>4</v>
      </c>
      <c r="P35" s="6">
        <v>8</v>
      </c>
      <c r="Q35" s="6">
        <v>8</v>
      </c>
      <c r="R35" s="6">
        <v>3</v>
      </c>
      <c r="S35" s="7">
        <f t="shared" si="0"/>
        <v>65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</row>
    <row r="36" spans="1:70" s="5" customFormat="1" ht="12.75" customHeight="1" x14ac:dyDescent="0.2">
      <c r="A36" s="10" t="s">
        <v>69</v>
      </c>
      <c r="B36" s="10" t="s">
        <v>92</v>
      </c>
      <c r="C36" s="10" t="s">
        <v>117</v>
      </c>
      <c r="D36" s="11">
        <v>40092832</v>
      </c>
      <c r="E36" s="11">
        <v>3198000</v>
      </c>
      <c r="F36" s="10"/>
      <c r="G36" s="10"/>
      <c r="H36" s="10" t="s">
        <v>148</v>
      </c>
      <c r="I36" s="10" t="s">
        <v>121</v>
      </c>
      <c r="J36" s="10" t="s">
        <v>160</v>
      </c>
      <c r="K36" s="10" t="s">
        <v>121</v>
      </c>
      <c r="L36" s="6">
        <v>28</v>
      </c>
      <c r="M36" s="6">
        <v>11</v>
      </c>
      <c r="N36" s="6">
        <v>11</v>
      </c>
      <c r="O36" s="6">
        <v>4</v>
      </c>
      <c r="P36" s="6">
        <v>8</v>
      </c>
      <c r="Q36" s="6">
        <v>9</v>
      </c>
      <c r="R36" s="6">
        <v>4</v>
      </c>
      <c r="S36" s="7">
        <f t="shared" si="0"/>
        <v>75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</row>
    <row r="37" spans="1:70" s="5" customFormat="1" ht="12.75" customHeight="1" x14ac:dyDescent="0.2">
      <c r="A37" s="12" t="s">
        <v>70</v>
      </c>
      <c r="B37" s="12" t="s">
        <v>93</v>
      </c>
      <c r="C37" s="12" t="s">
        <v>118</v>
      </c>
      <c r="D37" s="13">
        <v>34550000</v>
      </c>
      <c r="E37" s="13">
        <v>3000000</v>
      </c>
      <c r="F37" s="12" t="s">
        <v>141</v>
      </c>
      <c r="G37" s="12" t="s">
        <v>121</v>
      </c>
      <c r="H37" s="12" t="s">
        <v>135</v>
      </c>
      <c r="I37" s="12"/>
      <c r="J37" s="12" t="s">
        <v>157</v>
      </c>
      <c r="K37" s="12" t="s">
        <v>121</v>
      </c>
      <c r="L37" s="6">
        <v>26</v>
      </c>
      <c r="M37" s="6">
        <v>9</v>
      </c>
      <c r="N37" s="6">
        <v>11</v>
      </c>
      <c r="O37" s="6">
        <v>4</v>
      </c>
      <c r="P37" s="6">
        <v>6</v>
      </c>
      <c r="Q37" s="6">
        <v>6</v>
      </c>
      <c r="R37" s="6">
        <v>4</v>
      </c>
      <c r="S37" s="7">
        <f t="shared" si="0"/>
        <v>66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</row>
    <row r="38" spans="1:70" s="5" customFormat="1" ht="12.75" customHeight="1" x14ac:dyDescent="0.2">
      <c r="A38" s="17" t="s">
        <v>71</v>
      </c>
      <c r="B38" s="23" t="s">
        <v>94</v>
      </c>
      <c r="C38" s="17" t="s">
        <v>119</v>
      </c>
      <c r="D38" s="18">
        <v>32671258</v>
      </c>
      <c r="E38" s="18">
        <v>8000000</v>
      </c>
      <c r="F38" s="17" t="s">
        <v>120</v>
      </c>
      <c r="G38" s="17" t="s">
        <v>121</v>
      </c>
      <c r="H38" s="19" t="s">
        <v>144</v>
      </c>
      <c r="I38" s="19" t="s">
        <v>121</v>
      </c>
      <c r="J38" s="17" t="s">
        <v>151</v>
      </c>
      <c r="K38" s="17" t="s">
        <v>121</v>
      </c>
      <c r="L38" s="6">
        <v>23</v>
      </c>
      <c r="M38" s="6">
        <v>12</v>
      </c>
      <c r="N38" s="6">
        <v>10</v>
      </c>
      <c r="O38" s="6">
        <v>4</v>
      </c>
      <c r="P38" s="6">
        <v>7</v>
      </c>
      <c r="Q38" s="6">
        <v>7</v>
      </c>
      <c r="R38" s="6">
        <v>5</v>
      </c>
      <c r="S38" s="7">
        <f t="shared" si="0"/>
        <v>68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</row>
    <row r="39" spans="1:70" x14ac:dyDescent="0.3">
      <c r="D39" s="8">
        <f>SUM(D14:D38)</f>
        <v>737307865</v>
      </c>
      <c r="E39" s="8">
        <f>SUM(E14:E38)</f>
        <v>73994772</v>
      </c>
      <c r="F39" s="8"/>
    </row>
    <row r="40" spans="1:70" x14ac:dyDescent="0.3">
      <c r="E40" s="8"/>
      <c r="F40" s="8"/>
      <c r="G40" s="8"/>
      <c r="H40" s="8"/>
    </row>
  </sheetData>
  <mergeCells count="18">
    <mergeCell ref="D8:K8"/>
    <mergeCell ref="D9:K9"/>
    <mergeCell ref="A11:A13"/>
    <mergeCell ref="B11:B13"/>
    <mergeCell ref="C11:C13"/>
    <mergeCell ref="D11:D13"/>
    <mergeCell ref="E11:E13"/>
    <mergeCell ref="F11:G12"/>
    <mergeCell ref="H11:I12"/>
    <mergeCell ref="J11:K12"/>
    <mergeCell ref="R11:R12"/>
    <mergeCell ref="S11:S12"/>
    <mergeCell ref="L11:L12"/>
    <mergeCell ref="M11:M12"/>
    <mergeCell ref="N11:N12"/>
    <mergeCell ref="O11:O12"/>
    <mergeCell ref="P11:P12"/>
    <mergeCell ref="Q11:Q12"/>
  </mergeCells>
  <dataValidations count="4">
    <dataValidation type="decimal" operator="lessThanOrEqual" allowBlank="1" showInputMessage="1" showErrorMessage="1" error="max. 40" sqref="L14:L38" xr:uid="{2D1B625C-FA92-4AD2-B22B-BBB72F1A3FA0}">
      <formula1>40</formula1>
    </dataValidation>
    <dataValidation type="decimal" operator="lessThanOrEqual" allowBlank="1" showInputMessage="1" showErrorMessage="1" error="max. 15" sqref="M14:N38" xr:uid="{4E585106-93B6-4010-A9C7-E89F7A155F9A}">
      <formula1>15</formula1>
    </dataValidation>
    <dataValidation type="decimal" operator="lessThanOrEqual" allowBlank="1" showInputMessage="1" showErrorMessage="1" error="max. 10" sqref="P14:Q38" xr:uid="{FB3FDA45-7B86-4450-992E-D47882D62EC5}">
      <formula1>10</formula1>
    </dataValidation>
    <dataValidation type="decimal" operator="lessThanOrEqual" allowBlank="1" showInputMessage="1" showErrorMessage="1" error="max. 5" sqref="O14:O38 R14:R38" xr:uid="{B145601A-F247-43BC-AC92-2E7A74D5B8BD}">
      <formula1>5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</vt:i4>
      </vt:variant>
    </vt:vector>
  </HeadingPairs>
  <TitlesOfParts>
    <vt:vector size="8" baseType="lpstr">
      <vt:lpstr>minority</vt:lpstr>
      <vt:lpstr>HB</vt:lpstr>
      <vt:lpstr>JK</vt:lpstr>
      <vt:lpstr>LD</vt:lpstr>
      <vt:lpstr>MŠ</vt:lpstr>
      <vt:lpstr>PV</vt:lpstr>
      <vt:lpstr>ZK</vt:lpstr>
      <vt:lpstr>minority!Oblast_tisku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2018-10-10T07:13:54Z</dcterms:modified>
</cp:coreProperties>
</file>