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4. jednání\"/>
    </mc:Choice>
  </mc:AlternateContent>
  <xr:revisionPtr revIDLastSave="0" documentId="12_ncr:500000_{E4AC0205-2AB9-49ED-8168-B14BE38A6038}" xr6:coauthVersionLast="31" xr6:coauthVersionMax="31" xr10:uidLastSave="{00000000-0000-0000-0000-000000000000}"/>
  <bookViews>
    <workbookView xWindow="0" yWindow="0" windowWidth="23040" windowHeight="9096" xr2:uid="{00000000-000D-0000-FFFF-FFFF00000000}"/>
  </bookViews>
  <sheets>
    <sheet name="Minority" sheetId="2" r:id="rId1"/>
    <sheet name="JK" sheetId="3" r:id="rId2"/>
    <sheet name="LD" sheetId="4" r:id="rId3"/>
    <sheet name="PV" sheetId="5" r:id="rId4"/>
    <sheet name="PM" sheetId="6" r:id="rId5"/>
    <sheet name="RN" sheetId="7" r:id="rId6"/>
    <sheet name="VT" sheetId="8" r:id="rId7"/>
    <sheet name="ZK" sheetId="9" r:id="rId8"/>
  </sheets>
  <definedNames>
    <definedName name="_xlnm.Print_Area" localSheetId="0">Minority!$A$1:$AD$51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9" l="1"/>
  <c r="D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E45" i="8"/>
  <c r="D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E45" i="7"/>
  <c r="D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45" i="6"/>
  <c r="D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45" i="5"/>
  <c r="D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45" i="4"/>
  <c r="D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45" i="3"/>
  <c r="D45" i="3"/>
  <c r="S26" i="3"/>
  <c r="S33" i="3"/>
  <c r="S38" i="3"/>
  <c r="S42" i="3"/>
  <c r="S27" i="3"/>
  <c r="S17" i="3"/>
  <c r="S29" i="3"/>
  <c r="S44" i="3"/>
  <c r="S32" i="3"/>
  <c r="S40" i="3"/>
  <c r="S35" i="3"/>
  <c r="S20" i="3"/>
  <c r="S34" i="3"/>
  <c r="S43" i="3"/>
  <c r="S18" i="3"/>
  <c r="S24" i="3"/>
  <c r="S37" i="3"/>
  <c r="S28" i="3"/>
  <c r="S30" i="3"/>
  <c r="S19" i="3"/>
  <c r="S41" i="3"/>
  <c r="S16" i="3"/>
  <c r="S31" i="3"/>
  <c r="S39" i="3"/>
  <c r="S21" i="3"/>
  <c r="S36" i="3"/>
  <c r="S22" i="3"/>
  <c r="S23" i="3"/>
  <c r="S25" i="3"/>
  <c r="AD17" i="2" l="1"/>
  <c r="AD18" i="2"/>
  <c r="AD19" i="2"/>
  <c r="AD20" i="2"/>
  <c r="AD21" i="2"/>
  <c r="AD22" i="2"/>
  <c r="AD23" i="2"/>
  <c r="AD24" i="2"/>
  <c r="AD25" i="2"/>
  <c r="AD26" i="2"/>
  <c r="AD27" i="2"/>
  <c r="AD28" i="2"/>
  <c r="AD16" i="2"/>
  <c r="E45" i="2"/>
  <c r="D45" i="2"/>
  <c r="S39" i="2" l="1"/>
  <c r="S30" i="2"/>
  <c r="S25" i="2"/>
  <c r="S33" i="2"/>
  <c r="S20" i="2"/>
  <c r="S18" i="2"/>
  <c r="S17" i="2"/>
  <c r="S29" i="2"/>
  <c r="S16" i="2"/>
  <c r="S44" i="2"/>
  <c r="S40" i="2"/>
  <c r="S27" i="2"/>
  <c r="S38" i="2"/>
  <c r="S26" i="2"/>
  <c r="S22" i="2"/>
  <c r="S36" i="2"/>
  <c r="S43" i="2"/>
  <c r="S32" i="2"/>
  <c r="S34" i="2"/>
  <c r="S19" i="2"/>
  <c r="S28" i="2"/>
  <c r="S42" i="2"/>
  <c r="S21" i="2"/>
  <c r="S35" i="2"/>
  <c r="S24" i="2"/>
  <c r="S41" i="2"/>
  <c r="S31" i="2"/>
  <c r="S37" i="2"/>
  <c r="S23" i="2" l="1"/>
  <c r="T45" i="2" s="1"/>
  <c r="T46" i="2" s="1"/>
</calcChain>
</file>

<file path=xl/sharedStrings.xml><?xml version="1.0" encoding="utf-8"?>
<sst xmlns="http://schemas.openxmlformats.org/spreadsheetml/2006/main" count="2607" uniqueCount="201">
  <si>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</si>
  <si>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</si>
  <si>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</si>
  <si>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</si>
  <si>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</si>
  <si>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</si>
  <si>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</si>
  <si>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</si>
  <si>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</si>
  <si>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</si>
  <si>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</si>
  <si>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</si>
  <si>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</si>
  <si>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</si>
  <si>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</si>
  <si>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</si>
  <si>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</si>
  <si>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</si>
  <si>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</si>
  <si>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</si>
  <si>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</si>
  <si>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</si>
  <si>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</si>
  <si>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</si>
  <si>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</si>
  <si>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</si>
  <si>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</si>
  <si>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</si>
  <si>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</si>
  <si>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</si>
  <si>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</si>
  <si>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</si>
  <si>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</si>
  <si>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</si>
  <si>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</si>
  <si>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</si>
  <si>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</si>
  <si>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</si>
  <si>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 12. 2020</t>
    </r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</si>
  <si>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</si>
  <si>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t>Minoritní koprodukce hraného, animovaného nebo dokumentárního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</si>
  <si>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2017-2-10-36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</si>
  <si>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29. 11. 2017 –29. 12. 2017</t>
    </r>
  </si>
  <si>
    <t>Finanční alokace: 30 000 000 Kč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</si>
  <si>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 s podílem na zisku</t>
    </r>
  </si>
  <si>
    <r>
      <t xml:space="preserve">2.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</si>
  <si>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3. podpora mezinárodních koprodukcí</t>
  </si>
  <si>
    <t>Podpora je určena pro celovečerní i krátkometrážní hrané, celovečerní i krátkometrážní animované nebo celovečerní i krátkometrážní dokumentární kinematografické dílo, na jehož výrobě</t>
  </si>
  <si>
    <t>se výrobce nebo koproducent, který má místo podnikání, místo trvalého pobytu nebo sídlo na území České republiky, podílel v takovém rozsahu, že v projektu má minoritní podíl.</t>
  </si>
  <si>
    <t xml:space="preserve">Podpora je určena pro české audiovizuální dílo, které splňuje definici podle §2 odst. 1 písm. e) bod 1 nebo 2 zákona 496/2012 Sb., o audiovizuálních dílech a podpoře kinematografie </t>
  </si>
  <si>
    <t>a o změně některých zákonů (zákon o audiovizi).</t>
  </si>
  <si>
    <t>2333-2017</t>
  </si>
  <si>
    <t>2335-2017</t>
  </si>
  <si>
    <t>2337-2017</t>
  </si>
  <si>
    <t>2338-2017</t>
  </si>
  <si>
    <t xml:space="preserve">2339-2017 </t>
  </si>
  <si>
    <t>2341-2017</t>
  </si>
  <si>
    <t>2342-2017</t>
  </si>
  <si>
    <t>2343-2017</t>
  </si>
  <si>
    <t>2346-2017</t>
  </si>
  <si>
    <t>2347-2017</t>
  </si>
  <si>
    <t>2348-2017</t>
  </si>
  <si>
    <t>2349-2017</t>
  </si>
  <si>
    <t>2350-2017</t>
  </si>
  <si>
    <t>2351-2017</t>
  </si>
  <si>
    <t>2352-2017</t>
  </si>
  <si>
    <t>2353-2017</t>
  </si>
  <si>
    <t>2354-2017</t>
  </si>
  <si>
    <t>2364-2017</t>
  </si>
  <si>
    <t>2365-2017</t>
  </si>
  <si>
    <t>2366-2017</t>
  </si>
  <si>
    <t>2367-2017</t>
  </si>
  <si>
    <t>2368-2017</t>
  </si>
  <si>
    <t>2369-2017</t>
  </si>
  <si>
    <t>2370-2017</t>
  </si>
  <si>
    <t>2371-2017</t>
  </si>
  <si>
    <t>2377-2017</t>
  </si>
  <si>
    <t>2380-2017</t>
  </si>
  <si>
    <t>2381-2017</t>
  </si>
  <si>
    <t>2382-2017</t>
  </si>
  <si>
    <t>WOG FILM s.r.o.</t>
  </si>
  <si>
    <t>Film&amp;Roll s.r.o.</t>
  </si>
  <si>
    <t>8Heads Productions s.r.o.</t>
  </si>
  <si>
    <t>CINEART TV PRAGUE s.r.o.</t>
  </si>
  <si>
    <t>Sirena film s.r.o.</t>
  </si>
  <si>
    <t>Film Kolektiv s.r.o.</t>
  </si>
  <si>
    <t>MAUR film s.r.o.</t>
  </si>
  <si>
    <t>Filmová a televizní společnost Total HelpArt T.H.A. , s.r.o.</t>
  </si>
  <si>
    <t>Negativ s.r.o.</t>
  </si>
  <si>
    <t>Thespis s.r.o.</t>
  </si>
  <si>
    <t>Film&amp;Sociologie s.r.o.</t>
  </si>
  <si>
    <t>Frame Films s.r.o.</t>
  </si>
  <si>
    <t>Analog Vision s.r.o.</t>
  </si>
  <si>
    <t>Evolution Films, s.r.o.</t>
  </si>
  <si>
    <t>HYPERMARKET FILM s.r.o.</t>
  </si>
  <si>
    <t>Background Films s.r.o.</t>
  </si>
  <si>
    <t>SILK FILMS s.r.o.</t>
  </si>
  <si>
    <t>endorfilm s.r.o.</t>
  </si>
  <si>
    <t>D1film s.r.o.</t>
  </si>
  <si>
    <t>MasterFilm, s.r.o.</t>
  </si>
  <si>
    <t>Artcam Films, s.r.o.</t>
  </si>
  <si>
    <t>love.Frame s.r.o.</t>
  </si>
  <si>
    <t xml:space="preserve">Jan Žižka  </t>
  </si>
  <si>
    <t>Slunce nezapadá vždy nad mořem</t>
  </si>
  <si>
    <t>Poloviční sestra</t>
  </si>
  <si>
    <t>Jelen_Deer</t>
  </si>
  <si>
    <t>Neviditelná</t>
  </si>
  <si>
    <t xml:space="preserve">Humorista  </t>
  </si>
  <si>
    <t>Amundsen</t>
  </si>
  <si>
    <t>Ema a smrtihlav</t>
  </si>
  <si>
    <t>Nech je svetlo</t>
  </si>
  <si>
    <t>Kevin Alone</t>
  </si>
  <si>
    <t>Hlavní vesnice</t>
  </si>
  <si>
    <t xml:space="preserve">Skutok se nestal    </t>
  </si>
  <si>
    <t>Boy of Wars</t>
  </si>
  <si>
    <t>Apropierea</t>
  </si>
  <si>
    <t>Provinční městečko E.</t>
  </si>
  <si>
    <t>Písař (Zpráva)</t>
  </si>
  <si>
    <t>Komuna</t>
  </si>
  <si>
    <t>Zmatení blízcí</t>
  </si>
  <si>
    <t>Léto s Bernardem</t>
  </si>
  <si>
    <t>Horečka</t>
  </si>
  <si>
    <t>Láska pod kapotou</t>
  </si>
  <si>
    <t>Nebyla to nehoda</t>
  </si>
  <si>
    <t>Cenzorka</t>
  </si>
  <si>
    <t xml:space="preserve">Probuzení </t>
  </si>
  <si>
    <t xml:space="preserve">Dobrá smrt </t>
  </si>
  <si>
    <t>Nezapomeň dýchat</t>
  </si>
  <si>
    <t>Leden</t>
  </si>
  <si>
    <t>Čaroděj Kajtek</t>
  </si>
  <si>
    <t>ne</t>
  </si>
  <si>
    <t>ano</t>
  </si>
  <si>
    <t>1.12.2019</t>
  </si>
  <si>
    <t>31.12.2018</t>
  </si>
  <si>
    <t>30.8.2019</t>
  </si>
  <si>
    <t>30.7.2019</t>
  </si>
  <si>
    <t>31.12.2020</t>
  </si>
  <si>
    <t>30.6.2019</t>
  </si>
  <si>
    <t>20.9.2019</t>
  </si>
  <si>
    <t>30.3.2019</t>
  </si>
  <si>
    <t>20.1.2020</t>
  </si>
  <si>
    <t>30.11.2018</t>
  </si>
  <si>
    <t>30.9.2018</t>
  </si>
  <si>
    <t>30.12.2018</t>
  </si>
  <si>
    <t>1.3.2019</t>
  </si>
  <si>
    <t>31.3.2020</t>
  </si>
  <si>
    <t>30.4.2019</t>
  </si>
  <si>
    <t>1.10.2019</t>
  </si>
  <si>
    <t>30.9.2019</t>
  </si>
  <si>
    <t>31.5.2019</t>
  </si>
  <si>
    <t>31.8.2018</t>
  </si>
  <si>
    <t>20.7.2019</t>
  </si>
  <si>
    <t>21.12.2020</t>
  </si>
  <si>
    <t>1.6.2019</t>
  </si>
  <si>
    <t xml:space="preserve">Fleischer Jan </t>
  </si>
  <si>
    <t>Dutka Edgar</t>
  </si>
  <si>
    <t>Mathé Ivo</t>
  </si>
  <si>
    <t>Schwarcz Viktor</t>
  </si>
  <si>
    <t>Svatoňová Kateřina</t>
  </si>
  <si>
    <t xml:space="preserve">Svatoňová Kateřina </t>
  </si>
  <si>
    <t>Bernard Jan</t>
  </si>
  <si>
    <t>Cielová Hana</t>
  </si>
  <si>
    <t>Slavíková Helena</t>
  </si>
  <si>
    <t xml:space="preserve">Mathé Ivo </t>
  </si>
  <si>
    <t>Vála Luboš</t>
  </si>
  <si>
    <t xml:space="preserve">Uhrik Štefan </t>
  </si>
  <si>
    <t xml:space="preserve">Cielová Hana </t>
  </si>
  <si>
    <t>Uhrik Štefan</t>
  </si>
  <si>
    <t xml:space="preserve">Foll Jan </t>
  </si>
  <si>
    <t>Borovan Pavel</t>
  </si>
  <si>
    <t xml:space="preserve">Borovan Pavel </t>
  </si>
  <si>
    <t>Stoltzová Anna</t>
  </si>
  <si>
    <t>Šuster Jan</t>
  </si>
  <si>
    <t>Gregor Lukáš</t>
  </si>
  <si>
    <t>Slavíková Nataša</t>
  </si>
  <si>
    <t xml:space="preserve">Rozvaldová Jana </t>
  </si>
  <si>
    <t xml:space="preserve">Gregor Lukáš </t>
  </si>
  <si>
    <t>Česálková Lucie</t>
  </si>
  <si>
    <t>Kulhánková Hana</t>
  </si>
  <si>
    <t>Tuček Daniel</t>
  </si>
  <si>
    <t>Krásnohorský Juraj</t>
  </si>
  <si>
    <t>Vandas Martin</t>
  </si>
  <si>
    <t>Konečný Lubomír</t>
  </si>
  <si>
    <t xml:space="preserve">Krejčí Tereza </t>
  </si>
  <si>
    <t xml:space="preserve">Lukeš Jan </t>
  </si>
  <si>
    <t xml:space="preserve">Stoltzová Anna </t>
  </si>
  <si>
    <t xml:space="preserve">Ryšavý Martin </t>
  </si>
  <si>
    <t xml:space="preserve">Vála Luboš </t>
  </si>
  <si>
    <t>Szczepanik Petr</t>
  </si>
  <si>
    <t xml:space="preserve">Kulhánková Hana </t>
  </si>
  <si>
    <t xml:space="preserve">Lamperová Marta </t>
  </si>
  <si>
    <t>Voráč Jiří</t>
  </si>
  <si>
    <t xml:space="preserve">Voráč Jiří </t>
  </si>
  <si>
    <t>Mimi a Líza - Záhada vánočního světla</t>
  </si>
  <si>
    <t>x</t>
  </si>
  <si>
    <t>dotace s podílem na zisku</t>
  </si>
  <si>
    <t>31.3.2019</t>
  </si>
  <si>
    <t>31.12.2019</t>
  </si>
  <si>
    <t>31.10.2019</t>
  </si>
  <si>
    <t>31.7.2019</t>
  </si>
  <si>
    <t>ano - 20 %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</si>
</sst>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0" fontId="7" fillId="0" borderId="0" applyFill="0" applyProtection="0"/>
  </cellStyleXfs>
  <cellXfs count="4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6" fillId="2" borderId="0" xfId="0" applyFont="1" applyFill="1"/>
    <xf numFmtId="2" fontId="3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wrapText="1"/>
    </xf>
    <xf numFmtId="3" fontId="3" fillId="2" borderId="0" xfId="0" applyNumberFormat="1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46"/>
  <sheetViews>
    <sheetView tabSelected="1" zoomScale="60" zoomScaleNormal="60" workbookViewId="0">
      <selection activeCell="O29" sqref="O29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7.2187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4.109375" style="2" customWidth="1"/>
    <col min="22" max="22" width="10.33203125" style="2" customWidth="1"/>
    <col min="23" max="24" width="9.33203125" style="2" customWidth="1"/>
    <col min="25" max="25" width="10.77734375" style="2" customWidth="1"/>
    <col min="26" max="26" width="9.33203125" style="2" customWidth="1"/>
    <col min="27" max="27" width="10.33203125" style="2" customWidth="1"/>
    <col min="28" max="29" width="15.6640625" style="2" customWidth="1"/>
    <col min="30" max="30" width="15" style="2" customWidth="1"/>
    <col min="31" max="16384" width="9.109375" style="2"/>
  </cols>
  <sheetData>
    <row r="1" spans="1:96" ht="38.25" customHeight="1" x14ac:dyDescent="0.3">
      <c r="A1" s="1" t="s">
        <v>40</v>
      </c>
    </row>
    <row r="2" spans="1:96" ht="14.4" x14ac:dyDescent="0.3">
      <c r="A2" s="4" t="s">
        <v>41</v>
      </c>
      <c r="D2" s="4" t="s">
        <v>26</v>
      </c>
    </row>
    <row r="3" spans="1:96" ht="14.4" x14ac:dyDescent="0.2">
      <c r="A3" s="4" t="s">
        <v>37</v>
      </c>
      <c r="D3" s="18" t="s">
        <v>39</v>
      </c>
    </row>
    <row r="4" spans="1:96" ht="14.4" x14ac:dyDescent="0.2">
      <c r="A4" s="4" t="s">
        <v>42</v>
      </c>
      <c r="D4" s="18" t="s">
        <v>45</v>
      </c>
    </row>
    <row r="5" spans="1:96" ht="12.6" x14ac:dyDescent="0.2">
      <c r="A5" s="4" t="s">
        <v>43</v>
      </c>
      <c r="D5" s="18" t="s">
        <v>46</v>
      </c>
    </row>
    <row r="6" spans="1:96" ht="14.4" x14ac:dyDescent="0.3">
      <c r="A6" s="4" t="s">
        <v>38</v>
      </c>
    </row>
    <row r="7" spans="1:96" ht="12.6" x14ac:dyDescent="0.3">
      <c r="A7" s="4"/>
      <c r="D7" s="4" t="s">
        <v>27</v>
      </c>
    </row>
    <row r="8" spans="1:96" ht="14.4" x14ac:dyDescent="0.2">
      <c r="A8" s="17" t="s">
        <v>44</v>
      </c>
      <c r="D8" s="18" t="s">
        <v>47</v>
      </c>
    </row>
    <row r="9" spans="1:96" ht="12.6" x14ac:dyDescent="0.3">
      <c r="A9" s="4" t="s">
        <v>25</v>
      </c>
      <c r="D9" s="2" t="s">
        <v>48</v>
      </c>
    </row>
    <row r="10" spans="1:96" x14ac:dyDescent="0.2">
      <c r="D10" s="18" t="s">
        <v>49</v>
      </c>
    </row>
    <row r="11" spans="1:96" x14ac:dyDescent="0.3">
      <c r="D11" s="2" t="s">
        <v>50</v>
      </c>
    </row>
    <row r="12" spans="1:96" ht="12.6" x14ac:dyDescent="0.3">
      <c r="A12" s="4"/>
    </row>
    <row r="13" spans="1:96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  <c r="T13" s="30" t="s">
        <v>5</v>
      </c>
      <c r="U13" s="30" t="s">
        <v>6</v>
      </c>
      <c r="V13" s="30" t="s">
        <v>7</v>
      </c>
      <c r="W13" s="30" t="s">
        <v>8</v>
      </c>
      <c r="X13" s="30" t="s">
        <v>19</v>
      </c>
      <c r="Y13" s="30" t="s">
        <v>18</v>
      </c>
      <c r="Z13" s="30" t="s">
        <v>9</v>
      </c>
      <c r="AA13" s="30" t="s">
        <v>10</v>
      </c>
      <c r="AB13" s="30" t="s">
        <v>11</v>
      </c>
      <c r="AC13" s="30" t="s">
        <v>12</v>
      </c>
      <c r="AD13" s="32" t="s">
        <v>15</v>
      </c>
    </row>
    <row r="14" spans="1:96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3"/>
    </row>
    <row r="15" spans="1:96" ht="42" customHeight="1" x14ac:dyDescent="0.3">
      <c r="A15" s="34"/>
      <c r="B15" s="34"/>
      <c r="C15" s="34"/>
      <c r="D15" s="34"/>
      <c r="E15" s="36"/>
      <c r="F15" s="21" t="s">
        <v>28</v>
      </c>
      <c r="G15" s="20" t="s">
        <v>29</v>
      </c>
      <c r="H15" s="20" t="s">
        <v>28</v>
      </c>
      <c r="I15" s="20" t="s">
        <v>29</v>
      </c>
      <c r="J15" s="20" t="s">
        <v>28</v>
      </c>
      <c r="K15" s="20" t="s">
        <v>29</v>
      </c>
      <c r="L15" s="20" t="s">
        <v>30</v>
      </c>
      <c r="M15" s="20" t="s">
        <v>22</v>
      </c>
      <c r="N15" s="20" t="s">
        <v>22</v>
      </c>
      <c r="O15" s="20" t="s">
        <v>23</v>
      </c>
      <c r="P15" s="20" t="s">
        <v>24</v>
      </c>
      <c r="Q15" s="20" t="s">
        <v>24</v>
      </c>
      <c r="R15" s="20" t="s">
        <v>23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9"/>
      <c r="AD15" s="20"/>
    </row>
    <row r="16" spans="1:96" s="5" customFormat="1" ht="12.75" customHeight="1" x14ac:dyDescent="0.2">
      <c r="A16" s="10" t="s">
        <v>60</v>
      </c>
      <c r="B16" s="10" t="s">
        <v>88</v>
      </c>
      <c r="C16" s="10" t="s">
        <v>110</v>
      </c>
      <c r="D16" s="12">
        <v>19984905</v>
      </c>
      <c r="E16" s="12">
        <v>3000000</v>
      </c>
      <c r="F16" s="6" t="s">
        <v>165</v>
      </c>
      <c r="G16" s="9" t="s">
        <v>131</v>
      </c>
      <c r="H16" s="9" t="s">
        <v>166</v>
      </c>
      <c r="I16" s="9" t="s">
        <v>131</v>
      </c>
      <c r="J16" s="9" t="s">
        <v>157</v>
      </c>
      <c r="K16" s="9" t="s">
        <v>131</v>
      </c>
      <c r="L16" s="7">
        <v>34.857100000000003</v>
      </c>
      <c r="M16" s="7">
        <v>13.428599999999999</v>
      </c>
      <c r="N16" s="7">
        <v>13</v>
      </c>
      <c r="O16" s="7">
        <v>5</v>
      </c>
      <c r="P16" s="7">
        <v>9.7142999999999997</v>
      </c>
      <c r="Q16" s="7">
        <v>9.4285999999999994</v>
      </c>
      <c r="R16" s="7">
        <v>4</v>
      </c>
      <c r="S16" s="8">
        <f t="shared" ref="S16:S44" si="0">SUM(L16:R16)</f>
        <v>89.428600000000003</v>
      </c>
      <c r="T16" s="37">
        <v>3000000</v>
      </c>
      <c r="U16" s="26" t="s">
        <v>195</v>
      </c>
      <c r="V16" s="14" t="s">
        <v>131</v>
      </c>
      <c r="W16" s="26" t="s">
        <v>131</v>
      </c>
      <c r="X16" s="14" t="s">
        <v>131</v>
      </c>
      <c r="Y16" s="26" t="s">
        <v>200</v>
      </c>
      <c r="Z16" s="13">
        <v>0.8</v>
      </c>
      <c r="AA16" s="27">
        <v>0.85</v>
      </c>
      <c r="AB16" s="14" t="s">
        <v>139</v>
      </c>
      <c r="AC16" s="26" t="s">
        <v>196</v>
      </c>
      <c r="AD16" s="27">
        <f>T16/(0.7*D16)</f>
        <v>0.21444756858810615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5" customFormat="1" ht="12.75" customHeight="1" x14ac:dyDescent="0.2">
      <c r="A17" s="10" t="s">
        <v>58</v>
      </c>
      <c r="B17" s="10" t="s">
        <v>86</v>
      </c>
      <c r="C17" s="10" t="s">
        <v>193</v>
      </c>
      <c r="D17" s="12">
        <v>5575500</v>
      </c>
      <c r="E17" s="12">
        <v>1121000</v>
      </c>
      <c r="F17" s="6" t="s">
        <v>155</v>
      </c>
      <c r="G17" s="9" t="s">
        <v>131</v>
      </c>
      <c r="H17" s="9" t="s">
        <v>162</v>
      </c>
      <c r="I17" s="9" t="s">
        <v>131</v>
      </c>
      <c r="J17" s="9" t="s">
        <v>175</v>
      </c>
      <c r="K17" s="9" t="s">
        <v>131</v>
      </c>
      <c r="L17" s="7">
        <v>33.714300000000001</v>
      </c>
      <c r="M17" s="7">
        <v>11.857100000000001</v>
      </c>
      <c r="N17" s="7">
        <v>12.7143</v>
      </c>
      <c r="O17" s="7">
        <v>4.8571</v>
      </c>
      <c r="P17" s="7">
        <v>9.1428999999999991</v>
      </c>
      <c r="Q17" s="7">
        <v>9.5714000000000006</v>
      </c>
      <c r="R17" s="7">
        <v>4.8571</v>
      </c>
      <c r="S17" s="8">
        <f t="shared" si="0"/>
        <v>86.714200000000005</v>
      </c>
      <c r="T17" s="37">
        <v>1000000</v>
      </c>
      <c r="U17" s="26" t="s">
        <v>195</v>
      </c>
      <c r="V17" s="14" t="s">
        <v>131</v>
      </c>
      <c r="W17" s="26" t="s">
        <v>131</v>
      </c>
      <c r="X17" s="14" t="s">
        <v>130</v>
      </c>
      <c r="Y17" s="26" t="s">
        <v>130</v>
      </c>
      <c r="Z17" s="13">
        <v>0.53</v>
      </c>
      <c r="AA17" s="27">
        <v>0.65</v>
      </c>
      <c r="AB17" s="14" t="s">
        <v>133</v>
      </c>
      <c r="AC17" s="14" t="s">
        <v>133</v>
      </c>
      <c r="AD17" s="27">
        <f t="shared" ref="AD17:AD28" si="1">T17/(0.7*D17)</f>
        <v>0.25622301651357343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5" customFormat="1" ht="12.75" customHeight="1" x14ac:dyDescent="0.2">
      <c r="A18" s="10" t="s">
        <v>57</v>
      </c>
      <c r="B18" s="10" t="s">
        <v>85</v>
      </c>
      <c r="C18" s="10" t="s">
        <v>108</v>
      </c>
      <c r="D18" s="12">
        <v>196700000</v>
      </c>
      <c r="E18" s="12">
        <v>5000000</v>
      </c>
      <c r="F18" s="9" t="s">
        <v>154</v>
      </c>
      <c r="G18" s="9" t="s">
        <v>130</v>
      </c>
      <c r="H18" s="9" t="s">
        <v>194</v>
      </c>
      <c r="I18" s="9" t="s">
        <v>194</v>
      </c>
      <c r="J18" s="9" t="s">
        <v>174</v>
      </c>
      <c r="K18" s="9" t="s">
        <v>131</v>
      </c>
      <c r="L18" s="7">
        <v>31.714300000000001</v>
      </c>
      <c r="M18" s="7">
        <v>13.857100000000001</v>
      </c>
      <c r="N18" s="7">
        <v>12.857100000000001</v>
      </c>
      <c r="O18" s="7">
        <v>4.7142999999999997</v>
      </c>
      <c r="P18" s="7">
        <v>9</v>
      </c>
      <c r="Q18" s="7">
        <v>9.4285999999999994</v>
      </c>
      <c r="R18" s="7">
        <v>4.5713999999999997</v>
      </c>
      <c r="S18" s="8">
        <f t="shared" si="0"/>
        <v>86.142800000000008</v>
      </c>
      <c r="T18" s="38">
        <v>5000000</v>
      </c>
      <c r="U18" s="26" t="s">
        <v>195</v>
      </c>
      <c r="V18" s="14" t="s">
        <v>130</v>
      </c>
      <c r="W18" s="26" t="s">
        <v>130</v>
      </c>
      <c r="X18" s="14" t="s">
        <v>130</v>
      </c>
      <c r="Y18" s="26" t="s">
        <v>130</v>
      </c>
      <c r="Z18" s="13">
        <v>0.38</v>
      </c>
      <c r="AA18" s="27">
        <v>0.6</v>
      </c>
      <c r="AB18" s="14" t="s">
        <v>137</v>
      </c>
      <c r="AC18" s="14" t="s">
        <v>137</v>
      </c>
      <c r="AD18" s="27">
        <f t="shared" si="1"/>
        <v>3.6313457767448619E-2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5" customFormat="1" ht="12.75" customHeight="1" x14ac:dyDescent="0.2">
      <c r="A19" s="10" t="s">
        <v>71</v>
      </c>
      <c r="B19" s="10" t="s">
        <v>97</v>
      </c>
      <c r="C19" s="10" t="s">
        <v>121</v>
      </c>
      <c r="D19" s="12">
        <v>16774011</v>
      </c>
      <c r="E19" s="12">
        <v>1600000</v>
      </c>
      <c r="F19" s="6" t="s">
        <v>191</v>
      </c>
      <c r="G19" s="9" t="s">
        <v>131</v>
      </c>
      <c r="H19" s="9" t="s">
        <v>161</v>
      </c>
      <c r="I19" s="9" t="s">
        <v>131</v>
      </c>
      <c r="J19" s="9" t="s">
        <v>182</v>
      </c>
      <c r="K19" s="9" t="s">
        <v>130</v>
      </c>
      <c r="L19" s="7">
        <v>33.428600000000003</v>
      </c>
      <c r="M19" s="7">
        <v>12.142899999999999</v>
      </c>
      <c r="N19" s="7">
        <v>13</v>
      </c>
      <c r="O19" s="7">
        <v>4.7142999999999997</v>
      </c>
      <c r="P19" s="7">
        <v>8.5714000000000006</v>
      </c>
      <c r="Q19" s="7">
        <v>9.2857000000000003</v>
      </c>
      <c r="R19" s="7">
        <v>4</v>
      </c>
      <c r="S19" s="8">
        <f t="shared" si="0"/>
        <v>85.142900000000012</v>
      </c>
      <c r="T19" s="37">
        <v>1600000</v>
      </c>
      <c r="U19" s="26" t="s">
        <v>195</v>
      </c>
      <c r="V19" s="14" t="s">
        <v>131</v>
      </c>
      <c r="W19" s="26" t="s">
        <v>131</v>
      </c>
      <c r="X19" s="14" t="s">
        <v>130</v>
      </c>
      <c r="Y19" s="26" t="s">
        <v>130</v>
      </c>
      <c r="Z19" s="13">
        <v>0.83209999999999995</v>
      </c>
      <c r="AA19" s="27">
        <v>0.9</v>
      </c>
      <c r="AB19" s="14" t="s">
        <v>136</v>
      </c>
      <c r="AC19" s="14" t="s">
        <v>136</v>
      </c>
      <c r="AD19" s="27">
        <f t="shared" si="1"/>
        <v>0.13626521919618903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5" customFormat="1" x14ac:dyDescent="0.2">
      <c r="A20" s="10" t="s">
        <v>56</v>
      </c>
      <c r="B20" s="10" t="s">
        <v>84</v>
      </c>
      <c r="C20" s="10" t="s">
        <v>107</v>
      </c>
      <c r="D20" s="12">
        <v>33953862</v>
      </c>
      <c r="E20" s="12">
        <v>3000000</v>
      </c>
      <c r="F20" s="11" t="s">
        <v>176</v>
      </c>
      <c r="G20" s="9" t="s">
        <v>131</v>
      </c>
      <c r="H20" s="9" t="s">
        <v>154</v>
      </c>
      <c r="I20" s="9" t="s">
        <v>130</v>
      </c>
      <c r="J20" s="9" t="s">
        <v>182</v>
      </c>
      <c r="K20" s="9" t="s">
        <v>131</v>
      </c>
      <c r="L20" s="7">
        <v>34.285699999999999</v>
      </c>
      <c r="M20" s="7">
        <v>10.428599999999999</v>
      </c>
      <c r="N20" s="7">
        <v>12.142899999999999</v>
      </c>
      <c r="O20" s="7">
        <v>4.1429</v>
      </c>
      <c r="P20" s="7">
        <v>7</v>
      </c>
      <c r="Q20" s="7">
        <v>8.4285999999999994</v>
      </c>
      <c r="R20" s="7">
        <v>4.5713999999999997</v>
      </c>
      <c r="S20" s="8">
        <f t="shared" si="0"/>
        <v>81.000099999999989</v>
      </c>
      <c r="T20" s="37">
        <v>3000000</v>
      </c>
      <c r="U20" s="26" t="s">
        <v>195</v>
      </c>
      <c r="V20" s="14" t="s">
        <v>130</v>
      </c>
      <c r="W20" s="26" t="s">
        <v>130</v>
      </c>
      <c r="X20" s="14" t="s">
        <v>130</v>
      </c>
      <c r="Y20" s="26" t="s">
        <v>130</v>
      </c>
      <c r="Z20" s="13">
        <v>0.44</v>
      </c>
      <c r="AA20" s="27">
        <v>0.6</v>
      </c>
      <c r="AB20" s="14" t="s">
        <v>136</v>
      </c>
      <c r="AC20" s="14" t="s">
        <v>136</v>
      </c>
      <c r="AD20" s="27">
        <f t="shared" si="1"/>
        <v>0.1262217030190641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5" customFormat="1" ht="12.75" customHeight="1" x14ac:dyDescent="0.2">
      <c r="A21" s="10" t="s">
        <v>74</v>
      </c>
      <c r="B21" s="10" t="s">
        <v>97</v>
      </c>
      <c r="C21" s="10" t="s">
        <v>124</v>
      </c>
      <c r="D21" s="12">
        <v>20567801</v>
      </c>
      <c r="E21" s="12">
        <v>3741500</v>
      </c>
      <c r="F21" s="12" t="s">
        <v>165</v>
      </c>
      <c r="G21" s="9" t="s">
        <v>131</v>
      </c>
      <c r="H21" s="9" t="s">
        <v>184</v>
      </c>
      <c r="I21" s="9" t="s">
        <v>131</v>
      </c>
      <c r="J21" s="9" t="s">
        <v>157</v>
      </c>
      <c r="K21" s="9" t="s">
        <v>131</v>
      </c>
      <c r="L21" s="7">
        <v>31.857099999999999</v>
      </c>
      <c r="M21" s="7">
        <v>13.428599999999999</v>
      </c>
      <c r="N21" s="7">
        <v>11.7143</v>
      </c>
      <c r="O21" s="7">
        <v>4</v>
      </c>
      <c r="P21" s="7">
        <v>7.1429</v>
      </c>
      <c r="Q21" s="7">
        <v>8.7142999999999997</v>
      </c>
      <c r="R21" s="7">
        <v>4</v>
      </c>
      <c r="S21" s="8">
        <f t="shared" si="0"/>
        <v>80.857199999999992</v>
      </c>
      <c r="T21" s="37">
        <v>3000000</v>
      </c>
      <c r="U21" s="26" t="s">
        <v>195</v>
      </c>
      <c r="V21" s="14" t="s">
        <v>131</v>
      </c>
      <c r="W21" s="26" t="s">
        <v>131</v>
      </c>
      <c r="X21" s="14" t="s">
        <v>130</v>
      </c>
      <c r="Y21" s="26" t="s">
        <v>130</v>
      </c>
      <c r="Z21" s="13">
        <v>0.56799999999999995</v>
      </c>
      <c r="AA21" s="27">
        <v>0.65</v>
      </c>
      <c r="AB21" s="14" t="s">
        <v>149</v>
      </c>
      <c r="AC21" s="14" t="s">
        <v>149</v>
      </c>
      <c r="AD21" s="27">
        <f t="shared" si="1"/>
        <v>0.20837007737065746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5" customFormat="1" ht="12.75" customHeight="1" x14ac:dyDescent="0.2">
      <c r="A22" s="10" t="s">
        <v>66</v>
      </c>
      <c r="B22" s="10" t="s">
        <v>94</v>
      </c>
      <c r="C22" s="10" t="s">
        <v>116</v>
      </c>
      <c r="D22" s="12">
        <v>5273750</v>
      </c>
      <c r="E22" s="12">
        <v>1500000</v>
      </c>
      <c r="F22" s="11" t="s">
        <v>161</v>
      </c>
      <c r="G22" s="9" t="s">
        <v>131</v>
      </c>
      <c r="H22" s="9" t="s">
        <v>171</v>
      </c>
      <c r="I22" s="9" t="s">
        <v>194</v>
      </c>
      <c r="J22" s="9" t="s">
        <v>183</v>
      </c>
      <c r="K22" s="9" t="s">
        <v>131</v>
      </c>
      <c r="L22" s="7">
        <v>32.714300000000001</v>
      </c>
      <c r="M22" s="7">
        <v>12.142899999999999</v>
      </c>
      <c r="N22" s="7">
        <v>12.571400000000001</v>
      </c>
      <c r="O22" s="7">
        <v>3.2856999999999998</v>
      </c>
      <c r="P22" s="7">
        <v>6.8571</v>
      </c>
      <c r="Q22" s="7">
        <v>8.1428999999999991</v>
      </c>
      <c r="R22" s="7">
        <v>4.2857000000000003</v>
      </c>
      <c r="S22" s="8">
        <f t="shared" si="0"/>
        <v>80</v>
      </c>
      <c r="T22" s="37">
        <v>1500000</v>
      </c>
      <c r="U22" s="26" t="s">
        <v>195</v>
      </c>
      <c r="V22" s="14" t="s">
        <v>130</v>
      </c>
      <c r="W22" s="26" t="s">
        <v>130</v>
      </c>
      <c r="X22" s="14" t="s">
        <v>131</v>
      </c>
      <c r="Y22" s="26" t="s">
        <v>200</v>
      </c>
      <c r="Z22" s="13">
        <v>0.43</v>
      </c>
      <c r="AA22" s="27">
        <v>0.6</v>
      </c>
      <c r="AB22" s="14" t="s">
        <v>144</v>
      </c>
      <c r="AC22" s="26" t="s">
        <v>196</v>
      </c>
      <c r="AD22" s="27">
        <f t="shared" si="1"/>
        <v>0.4063251278231132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5" customFormat="1" ht="12.75" customHeight="1" x14ac:dyDescent="0.2">
      <c r="A23" s="10" t="s">
        <v>51</v>
      </c>
      <c r="B23" s="10" t="s">
        <v>80</v>
      </c>
      <c r="C23" s="10" t="s">
        <v>102</v>
      </c>
      <c r="D23" s="12">
        <v>271730000</v>
      </c>
      <c r="E23" s="12">
        <v>8000000</v>
      </c>
      <c r="F23" s="19" t="s">
        <v>168</v>
      </c>
      <c r="G23" s="15" t="s">
        <v>131</v>
      </c>
      <c r="H23" s="15" t="s">
        <v>176</v>
      </c>
      <c r="I23" s="15" t="s">
        <v>130</v>
      </c>
      <c r="J23" s="15" t="s">
        <v>164</v>
      </c>
      <c r="K23" s="15" t="s">
        <v>131</v>
      </c>
      <c r="L23" s="7">
        <v>30.142900000000001</v>
      </c>
      <c r="M23" s="7">
        <v>12.857100000000001</v>
      </c>
      <c r="N23" s="7">
        <v>12.7143</v>
      </c>
      <c r="O23" s="7">
        <v>3.5714000000000001</v>
      </c>
      <c r="P23" s="7">
        <v>7.5713999999999997</v>
      </c>
      <c r="Q23" s="7">
        <v>9</v>
      </c>
      <c r="R23" s="7">
        <v>3.7143000000000002</v>
      </c>
      <c r="S23" s="8">
        <f t="shared" si="0"/>
        <v>79.571399999999997</v>
      </c>
      <c r="T23" s="37">
        <v>6000000</v>
      </c>
      <c r="U23" s="26" t="s">
        <v>195</v>
      </c>
      <c r="V23" s="14" t="s">
        <v>130</v>
      </c>
      <c r="W23" s="26" t="s">
        <v>130</v>
      </c>
      <c r="X23" s="14" t="s">
        <v>130</v>
      </c>
      <c r="Y23" s="26" t="s">
        <v>130</v>
      </c>
      <c r="Z23" s="13">
        <v>8.5199999999999998E-2</v>
      </c>
      <c r="AA23" s="27">
        <v>0.5</v>
      </c>
      <c r="AB23" s="14" t="s">
        <v>132</v>
      </c>
      <c r="AC23" s="26" t="s">
        <v>197</v>
      </c>
      <c r="AD23" s="27">
        <f t="shared" si="1"/>
        <v>3.154391701846896E-2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5" customFormat="1" ht="13.5" customHeight="1" x14ac:dyDescent="0.2">
      <c r="A24" s="10" t="s">
        <v>76</v>
      </c>
      <c r="B24" s="10" t="s">
        <v>99</v>
      </c>
      <c r="C24" s="10" t="s">
        <v>126</v>
      </c>
      <c r="D24" s="12">
        <v>3875500</v>
      </c>
      <c r="E24" s="12">
        <v>650000</v>
      </c>
      <c r="F24" s="12" t="s">
        <v>191</v>
      </c>
      <c r="G24" s="9" t="s">
        <v>131</v>
      </c>
      <c r="H24" s="9" t="s">
        <v>178</v>
      </c>
      <c r="I24" s="9" t="s">
        <v>131</v>
      </c>
      <c r="J24" s="9" t="s">
        <v>172</v>
      </c>
      <c r="K24" s="9" t="s">
        <v>131</v>
      </c>
      <c r="L24" s="7">
        <v>33</v>
      </c>
      <c r="M24" s="7">
        <v>11.142899999999999</v>
      </c>
      <c r="N24" s="7">
        <v>12.571400000000001</v>
      </c>
      <c r="O24" s="7">
        <v>3.4285999999999999</v>
      </c>
      <c r="P24" s="7">
        <v>7.7142999999999997</v>
      </c>
      <c r="Q24" s="7">
        <v>8.5714000000000006</v>
      </c>
      <c r="R24" s="7">
        <v>3</v>
      </c>
      <c r="S24" s="8">
        <f t="shared" si="0"/>
        <v>79.428599999999989</v>
      </c>
      <c r="T24" s="37">
        <v>600000</v>
      </c>
      <c r="U24" s="26" t="s">
        <v>195</v>
      </c>
      <c r="V24" s="14" t="s">
        <v>131</v>
      </c>
      <c r="W24" s="26" t="s">
        <v>131</v>
      </c>
      <c r="X24" s="14" t="s">
        <v>131</v>
      </c>
      <c r="Y24" s="26" t="s">
        <v>200</v>
      </c>
      <c r="Z24" s="13">
        <v>0.78</v>
      </c>
      <c r="AA24" s="27">
        <v>0.85</v>
      </c>
      <c r="AB24" s="14" t="s">
        <v>151</v>
      </c>
      <c r="AC24" s="26" t="s">
        <v>199</v>
      </c>
      <c r="AD24" s="27">
        <f t="shared" si="1"/>
        <v>0.22116961866671581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5" customFormat="1" ht="12.75" customHeight="1" x14ac:dyDescent="0.2">
      <c r="A25" s="10" t="s">
        <v>54</v>
      </c>
      <c r="B25" s="10" t="s">
        <v>83</v>
      </c>
      <c r="C25" s="10" t="s">
        <v>105</v>
      </c>
      <c r="D25" s="12">
        <v>25392880</v>
      </c>
      <c r="E25" s="12">
        <v>3500000</v>
      </c>
      <c r="F25" s="11" t="s">
        <v>176</v>
      </c>
      <c r="G25" s="9" t="s">
        <v>131</v>
      </c>
      <c r="H25" s="9" t="s">
        <v>154</v>
      </c>
      <c r="I25" s="9" t="s">
        <v>131</v>
      </c>
      <c r="J25" s="9" t="s">
        <v>180</v>
      </c>
      <c r="K25" s="9" t="s">
        <v>131</v>
      </c>
      <c r="L25" s="7">
        <v>31.428599999999999</v>
      </c>
      <c r="M25" s="7">
        <v>12.7143</v>
      </c>
      <c r="N25" s="7">
        <v>12.142899999999999</v>
      </c>
      <c r="O25" s="7">
        <v>4</v>
      </c>
      <c r="P25" s="7">
        <v>6.8571</v>
      </c>
      <c r="Q25" s="7">
        <v>7.5713999999999997</v>
      </c>
      <c r="R25" s="7">
        <v>4.5713999999999997</v>
      </c>
      <c r="S25" s="8">
        <f t="shared" si="0"/>
        <v>79.285699999999991</v>
      </c>
      <c r="T25" s="37">
        <v>3000000</v>
      </c>
      <c r="U25" s="26" t="s">
        <v>195</v>
      </c>
      <c r="V25" s="14" t="s">
        <v>131</v>
      </c>
      <c r="W25" s="26" t="s">
        <v>131</v>
      </c>
      <c r="X25" s="14" t="s">
        <v>130</v>
      </c>
      <c r="Y25" s="26" t="s">
        <v>130</v>
      </c>
      <c r="Z25" s="13">
        <v>0.64</v>
      </c>
      <c r="AA25" s="27">
        <v>0.7</v>
      </c>
      <c r="AB25" s="14" t="s">
        <v>135</v>
      </c>
      <c r="AC25" s="26" t="s">
        <v>199</v>
      </c>
      <c r="AD25" s="27">
        <f t="shared" si="1"/>
        <v>0.16877621938568158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5" customFormat="1" ht="12.75" customHeight="1" x14ac:dyDescent="0.2">
      <c r="A26" s="10" t="s">
        <v>65</v>
      </c>
      <c r="B26" s="10" t="s">
        <v>93</v>
      </c>
      <c r="C26" s="10" t="s">
        <v>115</v>
      </c>
      <c r="D26" s="12">
        <v>44315988</v>
      </c>
      <c r="E26" s="12">
        <v>2000000</v>
      </c>
      <c r="F26" s="6" t="s">
        <v>191</v>
      </c>
      <c r="G26" s="9" t="s">
        <v>131</v>
      </c>
      <c r="H26" s="9" t="s">
        <v>184</v>
      </c>
      <c r="I26" s="9" t="s">
        <v>130</v>
      </c>
      <c r="J26" s="9" t="s">
        <v>170</v>
      </c>
      <c r="K26" s="9" t="s">
        <v>130</v>
      </c>
      <c r="L26" s="7">
        <v>31.285699999999999</v>
      </c>
      <c r="M26" s="7">
        <v>12.857100000000001</v>
      </c>
      <c r="N26" s="7">
        <v>11</v>
      </c>
      <c r="O26" s="7">
        <v>3.4285999999999999</v>
      </c>
      <c r="P26" s="7">
        <v>7.1429</v>
      </c>
      <c r="Q26" s="7">
        <v>8.7142999999999997</v>
      </c>
      <c r="R26" s="7">
        <v>4</v>
      </c>
      <c r="S26" s="8">
        <f t="shared" si="0"/>
        <v>78.428600000000003</v>
      </c>
      <c r="T26" s="37">
        <v>1000000</v>
      </c>
      <c r="U26" s="26" t="s">
        <v>195</v>
      </c>
      <c r="V26" s="14" t="s">
        <v>131</v>
      </c>
      <c r="W26" s="26" t="s">
        <v>131</v>
      </c>
      <c r="X26" s="14" t="s">
        <v>130</v>
      </c>
      <c r="Y26" s="26" t="s">
        <v>130</v>
      </c>
      <c r="Z26" s="13">
        <v>0.74</v>
      </c>
      <c r="AA26" s="27">
        <v>0.8</v>
      </c>
      <c r="AB26" s="14" t="s">
        <v>143</v>
      </c>
      <c r="AC26" s="26" t="s">
        <v>133</v>
      </c>
      <c r="AD26" s="27">
        <f t="shared" si="1"/>
        <v>3.2236027967410513E-2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5" customFormat="1" ht="12.75" customHeight="1" x14ac:dyDescent="0.2">
      <c r="A27" s="10" t="s">
        <v>63</v>
      </c>
      <c r="B27" s="10" t="s">
        <v>91</v>
      </c>
      <c r="C27" s="10" t="s">
        <v>113</v>
      </c>
      <c r="D27" s="12">
        <v>2942080</v>
      </c>
      <c r="E27" s="12">
        <v>800000</v>
      </c>
      <c r="F27" s="6" t="s">
        <v>166</v>
      </c>
      <c r="G27" s="9" t="s">
        <v>131</v>
      </c>
      <c r="H27" s="9" t="s">
        <v>192</v>
      </c>
      <c r="I27" s="9" t="s">
        <v>131</v>
      </c>
      <c r="J27" s="9" t="s">
        <v>181</v>
      </c>
      <c r="K27" s="9" t="s">
        <v>131</v>
      </c>
      <c r="L27" s="7">
        <v>30.857099999999999</v>
      </c>
      <c r="M27" s="7">
        <v>10.571400000000001</v>
      </c>
      <c r="N27" s="7">
        <v>12.2857</v>
      </c>
      <c r="O27" s="7">
        <v>4</v>
      </c>
      <c r="P27" s="7">
        <v>8</v>
      </c>
      <c r="Q27" s="7">
        <v>7.8571</v>
      </c>
      <c r="R27" s="7">
        <v>4</v>
      </c>
      <c r="S27" s="8">
        <f t="shared" si="0"/>
        <v>77.571300000000008</v>
      </c>
      <c r="T27" s="37">
        <v>800000</v>
      </c>
      <c r="U27" s="26" t="s">
        <v>195</v>
      </c>
      <c r="V27" s="14" t="s">
        <v>131</v>
      </c>
      <c r="W27" s="26" t="s">
        <v>131</v>
      </c>
      <c r="X27" s="14" t="s">
        <v>130</v>
      </c>
      <c r="Y27" s="26" t="s">
        <v>130</v>
      </c>
      <c r="Z27" s="13">
        <v>0.85</v>
      </c>
      <c r="AA27" s="27">
        <v>0.9</v>
      </c>
      <c r="AB27" s="14" t="s">
        <v>141</v>
      </c>
      <c r="AC27" s="26" t="s">
        <v>141</v>
      </c>
      <c r="AD27" s="27">
        <f t="shared" si="1"/>
        <v>0.38845209608751052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5" customFormat="1" ht="12.75" customHeight="1" x14ac:dyDescent="0.2">
      <c r="A28" s="10" t="s">
        <v>72</v>
      </c>
      <c r="B28" s="10" t="s">
        <v>98</v>
      </c>
      <c r="C28" s="10" t="s">
        <v>122</v>
      </c>
      <c r="D28" s="12">
        <v>2790000</v>
      </c>
      <c r="E28" s="12">
        <v>550000</v>
      </c>
      <c r="F28" s="11" t="s">
        <v>184</v>
      </c>
      <c r="G28" s="9" t="s">
        <v>131</v>
      </c>
      <c r="H28" s="9" t="s">
        <v>192</v>
      </c>
      <c r="I28" s="9" t="s">
        <v>131</v>
      </c>
      <c r="J28" s="9" t="s">
        <v>174</v>
      </c>
      <c r="K28" s="9" t="s">
        <v>131</v>
      </c>
      <c r="L28" s="7">
        <v>33.857100000000003</v>
      </c>
      <c r="M28" s="7">
        <v>12.2857</v>
      </c>
      <c r="N28" s="7">
        <v>12</v>
      </c>
      <c r="O28" s="7">
        <v>3</v>
      </c>
      <c r="P28" s="7">
        <v>5</v>
      </c>
      <c r="Q28" s="7">
        <v>8.1428999999999991</v>
      </c>
      <c r="R28" s="7">
        <v>2</v>
      </c>
      <c r="S28" s="8">
        <f t="shared" si="0"/>
        <v>76.285699999999991</v>
      </c>
      <c r="T28" s="37">
        <v>500000</v>
      </c>
      <c r="U28" s="26" t="s">
        <v>195</v>
      </c>
      <c r="V28" s="14" t="s">
        <v>131</v>
      </c>
      <c r="W28" s="26" t="s">
        <v>131</v>
      </c>
      <c r="X28" s="14" t="s">
        <v>131</v>
      </c>
      <c r="Y28" s="26" t="s">
        <v>200</v>
      </c>
      <c r="Z28" s="13">
        <v>0.61</v>
      </c>
      <c r="AA28" s="27">
        <v>0.65</v>
      </c>
      <c r="AB28" s="14" t="s">
        <v>147</v>
      </c>
      <c r="AC28" s="26" t="s">
        <v>198</v>
      </c>
      <c r="AD28" s="27">
        <f t="shared" si="1"/>
        <v>0.25601638504864316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5" customFormat="1" ht="24" x14ac:dyDescent="0.2">
      <c r="A29" s="10" t="s">
        <v>59</v>
      </c>
      <c r="B29" s="24" t="s">
        <v>87</v>
      </c>
      <c r="C29" s="10" t="s">
        <v>109</v>
      </c>
      <c r="D29" s="12">
        <v>32671258</v>
      </c>
      <c r="E29" s="12">
        <v>8000000</v>
      </c>
      <c r="F29" s="6" t="s">
        <v>185</v>
      </c>
      <c r="G29" s="9" t="s">
        <v>194</v>
      </c>
      <c r="H29" s="9" t="s">
        <v>188</v>
      </c>
      <c r="I29" s="9" t="s">
        <v>131</v>
      </c>
      <c r="J29" s="9" t="s">
        <v>179</v>
      </c>
      <c r="K29" s="9" t="s">
        <v>131</v>
      </c>
      <c r="L29" s="7">
        <v>24.857099999999999</v>
      </c>
      <c r="M29" s="7">
        <v>12.571400000000001</v>
      </c>
      <c r="N29" s="7">
        <v>11.7143</v>
      </c>
      <c r="O29" s="7">
        <v>4.2857000000000003</v>
      </c>
      <c r="P29" s="7">
        <v>7.4286000000000003</v>
      </c>
      <c r="Q29" s="7">
        <v>8.1428999999999991</v>
      </c>
      <c r="R29" s="7">
        <v>5</v>
      </c>
      <c r="S29" s="8">
        <f t="shared" si="0"/>
        <v>74</v>
      </c>
      <c r="T29" s="37"/>
      <c r="U29" s="26"/>
      <c r="V29" s="14" t="s">
        <v>131</v>
      </c>
      <c r="W29" s="26"/>
      <c r="X29" s="14" t="s">
        <v>130</v>
      </c>
      <c r="Y29" s="26"/>
      <c r="Z29" s="13">
        <v>0.32140000000000002</v>
      </c>
      <c r="AA29" s="27"/>
      <c r="AB29" s="14" t="s">
        <v>138</v>
      </c>
      <c r="AC29" s="26"/>
      <c r="AD29" s="28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5" customFormat="1" ht="12.75" customHeight="1" x14ac:dyDescent="0.2">
      <c r="A30" s="10" t="s">
        <v>53</v>
      </c>
      <c r="B30" s="10" t="s">
        <v>82</v>
      </c>
      <c r="C30" s="10" t="s">
        <v>104</v>
      </c>
      <c r="D30" s="12">
        <v>36202964</v>
      </c>
      <c r="E30" s="12">
        <v>3000000</v>
      </c>
      <c r="F30" s="6" t="s">
        <v>160</v>
      </c>
      <c r="G30" s="9" t="s">
        <v>131</v>
      </c>
      <c r="H30" s="9" t="s">
        <v>159</v>
      </c>
      <c r="I30" s="9" t="s">
        <v>131</v>
      </c>
      <c r="J30" s="9" t="s">
        <v>175</v>
      </c>
      <c r="K30" s="9" t="s">
        <v>131</v>
      </c>
      <c r="L30" s="7">
        <v>26.428599999999999</v>
      </c>
      <c r="M30" s="7">
        <v>12</v>
      </c>
      <c r="N30" s="7">
        <v>9.7142999999999997</v>
      </c>
      <c r="O30" s="7">
        <v>4.8571</v>
      </c>
      <c r="P30" s="7">
        <v>8</v>
      </c>
      <c r="Q30" s="7">
        <v>7.7142999999999997</v>
      </c>
      <c r="R30" s="7">
        <v>4.4286000000000003</v>
      </c>
      <c r="S30" s="8">
        <f t="shared" si="0"/>
        <v>73.142900000000012</v>
      </c>
      <c r="T30" s="37"/>
      <c r="U30" s="26"/>
      <c r="V30" s="14" t="s">
        <v>131</v>
      </c>
      <c r="W30" s="26"/>
      <c r="X30" s="14" t="s">
        <v>130</v>
      </c>
      <c r="Y30" s="26"/>
      <c r="Z30" s="13">
        <v>0.65</v>
      </c>
      <c r="AA30" s="27"/>
      <c r="AB30" s="14" t="s">
        <v>134</v>
      </c>
      <c r="AC30" s="26"/>
      <c r="AD30" s="27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5" customFormat="1" ht="12.75" customHeight="1" x14ac:dyDescent="0.2">
      <c r="A31" s="10" t="s">
        <v>78</v>
      </c>
      <c r="B31" s="10" t="s">
        <v>100</v>
      </c>
      <c r="C31" s="10" t="s">
        <v>128</v>
      </c>
      <c r="D31" s="12">
        <v>19018350</v>
      </c>
      <c r="E31" s="12">
        <v>3000000</v>
      </c>
      <c r="F31" s="12" t="s">
        <v>184</v>
      </c>
      <c r="G31" s="9" t="s">
        <v>131</v>
      </c>
      <c r="H31" s="9" t="s">
        <v>192</v>
      </c>
      <c r="I31" s="9" t="s">
        <v>131</v>
      </c>
      <c r="J31" s="9" t="s">
        <v>187</v>
      </c>
      <c r="K31" s="9" t="s">
        <v>131</v>
      </c>
      <c r="L31" s="7">
        <v>26.857099999999999</v>
      </c>
      <c r="M31" s="7">
        <v>11.857100000000001</v>
      </c>
      <c r="N31" s="7">
        <v>11.142899999999999</v>
      </c>
      <c r="O31" s="7">
        <v>4</v>
      </c>
      <c r="P31" s="7">
        <v>8.1428999999999991</v>
      </c>
      <c r="Q31" s="7">
        <v>8</v>
      </c>
      <c r="R31" s="7">
        <v>3</v>
      </c>
      <c r="S31" s="8">
        <f t="shared" si="0"/>
        <v>73</v>
      </c>
      <c r="T31" s="38"/>
      <c r="U31" s="26"/>
      <c r="V31" s="14" t="s">
        <v>131</v>
      </c>
      <c r="W31" s="26"/>
      <c r="X31" s="14" t="s">
        <v>130</v>
      </c>
      <c r="Y31" s="26"/>
      <c r="Z31" s="13">
        <v>0.6</v>
      </c>
      <c r="AA31" s="27"/>
      <c r="AB31" s="14" t="s">
        <v>136</v>
      </c>
      <c r="AC31" s="26"/>
      <c r="AD31" s="27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5" customFormat="1" ht="12.75" customHeight="1" x14ac:dyDescent="0.2">
      <c r="A32" s="10" t="s">
        <v>69</v>
      </c>
      <c r="B32" s="10" t="s">
        <v>95</v>
      </c>
      <c r="C32" s="10" t="s">
        <v>119</v>
      </c>
      <c r="D32" s="12">
        <v>15143425</v>
      </c>
      <c r="E32" s="12">
        <v>2700000</v>
      </c>
      <c r="F32" s="6" t="s">
        <v>173</v>
      </c>
      <c r="G32" s="9" t="s">
        <v>131</v>
      </c>
      <c r="H32" s="9" t="s">
        <v>177</v>
      </c>
      <c r="I32" s="9" t="s">
        <v>131</v>
      </c>
      <c r="J32" s="9" t="s">
        <v>190</v>
      </c>
      <c r="K32" s="9" t="s">
        <v>131</v>
      </c>
      <c r="L32" s="7">
        <v>26.714300000000001</v>
      </c>
      <c r="M32" s="7">
        <v>10.142899999999999</v>
      </c>
      <c r="N32" s="7">
        <v>10.428599999999999</v>
      </c>
      <c r="O32" s="7">
        <v>4.5713999999999997</v>
      </c>
      <c r="P32" s="7">
        <v>8</v>
      </c>
      <c r="Q32" s="7">
        <v>7.8571</v>
      </c>
      <c r="R32" s="7">
        <v>4</v>
      </c>
      <c r="S32" s="8">
        <f t="shared" si="0"/>
        <v>71.714299999999994</v>
      </c>
      <c r="T32" s="37"/>
      <c r="U32" s="26"/>
      <c r="V32" s="14" t="s">
        <v>131</v>
      </c>
      <c r="W32" s="26"/>
      <c r="X32" s="14" t="s">
        <v>130</v>
      </c>
      <c r="Y32" s="26"/>
      <c r="Z32" s="13">
        <v>0.76</v>
      </c>
      <c r="AA32" s="27"/>
      <c r="AB32" s="14" t="s">
        <v>136</v>
      </c>
      <c r="AC32" s="26"/>
      <c r="AD32" s="27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5" customFormat="1" ht="12.75" customHeight="1" x14ac:dyDescent="0.2">
      <c r="A33" s="10" t="s">
        <v>55</v>
      </c>
      <c r="B33" s="10" t="s">
        <v>83</v>
      </c>
      <c r="C33" s="10" t="s">
        <v>106</v>
      </c>
      <c r="D33" s="12">
        <v>3986798</v>
      </c>
      <c r="E33" s="12">
        <v>500000</v>
      </c>
      <c r="F33" s="6" t="s">
        <v>165</v>
      </c>
      <c r="G33" s="9" t="s">
        <v>130</v>
      </c>
      <c r="H33" s="9" t="s">
        <v>194</v>
      </c>
      <c r="I33" s="9" t="s">
        <v>194</v>
      </c>
      <c r="J33" s="9" t="s">
        <v>183</v>
      </c>
      <c r="K33" s="9" t="s">
        <v>131</v>
      </c>
      <c r="L33" s="7">
        <v>25</v>
      </c>
      <c r="M33" s="7">
        <v>11.142899999999999</v>
      </c>
      <c r="N33" s="7">
        <v>10.428599999999999</v>
      </c>
      <c r="O33" s="7">
        <v>4.1429</v>
      </c>
      <c r="P33" s="7">
        <v>7.8571</v>
      </c>
      <c r="Q33" s="7">
        <v>8</v>
      </c>
      <c r="R33" s="7">
        <v>4.5713999999999997</v>
      </c>
      <c r="S33" s="8">
        <f t="shared" si="0"/>
        <v>71.142899999999997</v>
      </c>
      <c r="T33" s="37"/>
      <c r="U33" s="26"/>
      <c r="V33" s="14" t="s">
        <v>131</v>
      </c>
      <c r="W33" s="26"/>
      <c r="X33" s="14" t="s">
        <v>130</v>
      </c>
      <c r="Y33" s="26"/>
      <c r="Z33" s="13">
        <v>0.73</v>
      </c>
      <c r="AA33" s="27"/>
      <c r="AB33" s="14" t="s">
        <v>133</v>
      </c>
      <c r="AC33" s="26"/>
      <c r="AD33" s="27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5" customFormat="1" x14ac:dyDescent="0.2">
      <c r="A34" s="10" t="s">
        <v>70</v>
      </c>
      <c r="B34" s="10" t="s">
        <v>96</v>
      </c>
      <c r="C34" s="10" t="s">
        <v>120</v>
      </c>
      <c r="D34" s="12">
        <v>30850000</v>
      </c>
      <c r="E34" s="12">
        <v>2830000</v>
      </c>
      <c r="F34" s="6" t="s">
        <v>185</v>
      </c>
      <c r="G34" s="9" t="s">
        <v>194</v>
      </c>
      <c r="H34" s="9" t="s">
        <v>167</v>
      </c>
      <c r="I34" s="9" t="s">
        <v>130</v>
      </c>
      <c r="J34" s="9" t="s">
        <v>183</v>
      </c>
      <c r="K34" s="9" t="s">
        <v>131</v>
      </c>
      <c r="L34" s="7">
        <v>26.285699999999999</v>
      </c>
      <c r="M34" s="7">
        <v>10.2857</v>
      </c>
      <c r="N34" s="7">
        <v>10.428599999999999</v>
      </c>
      <c r="O34" s="7">
        <v>4.5713999999999997</v>
      </c>
      <c r="P34" s="7">
        <v>8.5714000000000006</v>
      </c>
      <c r="Q34" s="7">
        <v>7.1429</v>
      </c>
      <c r="R34" s="7">
        <v>3</v>
      </c>
      <c r="S34" s="8">
        <f t="shared" si="0"/>
        <v>70.285699999999991</v>
      </c>
      <c r="T34" s="38"/>
      <c r="U34" s="26"/>
      <c r="V34" s="14" t="s">
        <v>131</v>
      </c>
      <c r="W34" s="26"/>
      <c r="X34" s="14" t="s">
        <v>130</v>
      </c>
      <c r="Y34" s="26"/>
      <c r="Z34" s="13">
        <v>0.8</v>
      </c>
      <c r="AA34" s="27"/>
      <c r="AB34" s="14" t="s">
        <v>137</v>
      </c>
      <c r="AC34" s="26"/>
      <c r="AD34" s="27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5" customFormat="1" ht="12.75" customHeight="1" x14ac:dyDescent="0.2">
      <c r="A35" s="10" t="s">
        <v>75</v>
      </c>
      <c r="B35" s="10" t="s">
        <v>92</v>
      </c>
      <c r="C35" s="10" t="s">
        <v>125</v>
      </c>
      <c r="D35" s="12">
        <v>17543030</v>
      </c>
      <c r="E35" s="12">
        <v>1867151</v>
      </c>
      <c r="F35" s="12" t="s">
        <v>161</v>
      </c>
      <c r="G35" s="9" t="s">
        <v>130</v>
      </c>
      <c r="H35" s="9" t="s">
        <v>165</v>
      </c>
      <c r="I35" s="9" t="s">
        <v>130</v>
      </c>
      <c r="J35" s="9" t="s">
        <v>163</v>
      </c>
      <c r="K35" s="9" t="s">
        <v>131</v>
      </c>
      <c r="L35" s="7">
        <v>26</v>
      </c>
      <c r="M35" s="7">
        <v>11.142899999999999</v>
      </c>
      <c r="N35" s="7">
        <v>8.8571000000000009</v>
      </c>
      <c r="O35" s="7">
        <v>4</v>
      </c>
      <c r="P35" s="7">
        <v>7.8571</v>
      </c>
      <c r="Q35" s="7">
        <v>8.5714000000000006</v>
      </c>
      <c r="R35" s="7">
        <v>3.2856999999999998</v>
      </c>
      <c r="S35" s="8">
        <f t="shared" si="0"/>
        <v>69.714200000000005</v>
      </c>
      <c r="T35" s="37"/>
      <c r="U35" s="26"/>
      <c r="V35" s="14" t="s">
        <v>131</v>
      </c>
      <c r="W35" s="26"/>
      <c r="X35" s="14" t="s">
        <v>130</v>
      </c>
      <c r="Y35" s="26"/>
      <c r="Z35" s="13">
        <v>0.72</v>
      </c>
      <c r="AA35" s="27"/>
      <c r="AB35" s="14" t="s">
        <v>150</v>
      </c>
      <c r="AC35" s="26"/>
      <c r="AD35" s="27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5" customFormat="1" ht="12.75" customHeight="1" x14ac:dyDescent="0.2">
      <c r="A36" s="10" t="s">
        <v>67</v>
      </c>
      <c r="B36" s="10" t="s">
        <v>93</v>
      </c>
      <c r="C36" s="10" t="s">
        <v>117</v>
      </c>
      <c r="D36" s="12">
        <v>80375000</v>
      </c>
      <c r="E36" s="12">
        <v>4000000</v>
      </c>
      <c r="F36" s="11" t="s">
        <v>162</v>
      </c>
      <c r="G36" s="9" t="s">
        <v>131</v>
      </c>
      <c r="H36" s="9" t="s">
        <v>161</v>
      </c>
      <c r="I36" s="9" t="s">
        <v>131</v>
      </c>
      <c r="J36" s="9" t="s">
        <v>175</v>
      </c>
      <c r="K36" s="9" t="s">
        <v>131</v>
      </c>
      <c r="L36" s="7">
        <v>24.428599999999999</v>
      </c>
      <c r="M36" s="7">
        <v>12.428599999999999</v>
      </c>
      <c r="N36" s="7">
        <v>9.5714000000000006</v>
      </c>
      <c r="O36" s="7">
        <v>3.7143000000000002</v>
      </c>
      <c r="P36" s="7">
        <v>6</v>
      </c>
      <c r="Q36" s="7">
        <v>6.8571</v>
      </c>
      <c r="R36" s="7">
        <v>4</v>
      </c>
      <c r="S36" s="8">
        <f t="shared" si="0"/>
        <v>67</v>
      </c>
      <c r="T36" s="37"/>
      <c r="U36" s="26"/>
      <c r="V36" s="14" t="s">
        <v>131</v>
      </c>
      <c r="W36" s="26"/>
      <c r="X36" s="14" t="s">
        <v>130</v>
      </c>
      <c r="Y36" s="26"/>
      <c r="Z36" s="13">
        <v>0.65</v>
      </c>
      <c r="AA36" s="27"/>
      <c r="AB36" s="14" t="s">
        <v>145</v>
      </c>
      <c r="AC36" s="26"/>
      <c r="AD36" s="27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5" customFormat="1" ht="12.75" customHeight="1" x14ac:dyDescent="0.2">
      <c r="A37" s="10" t="s">
        <v>79</v>
      </c>
      <c r="B37" s="10" t="s">
        <v>101</v>
      </c>
      <c r="C37" s="10" t="s">
        <v>129</v>
      </c>
      <c r="D37" s="12">
        <v>71127993</v>
      </c>
      <c r="E37" s="12">
        <v>3500000</v>
      </c>
      <c r="F37" s="12" t="s">
        <v>166</v>
      </c>
      <c r="G37" s="9" t="s">
        <v>131</v>
      </c>
      <c r="H37" s="9" t="s">
        <v>171</v>
      </c>
      <c r="I37" s="9" t="s">
        <v>194</v>
      </c>
      <c r="J37" s="9" t="s">
        <v>169</v>
      </c>
      <c r="K37" s="9" t="s">
        <v>130</v>
      </c>
      <c r="L37" s="7">
        <v>22.285699999999999</v>
      </c>
      <c r="M37" s="7">
        <v>12.142899999999999</v>
      </c>
      <c r="N37" s="7">
        <v>9.8571000000000009</v>
      </c>
      <c r="O37" s="7">
        <v>3.5714000000000001</v>
      </c>
      <c r="P37" s="7">
        <v>7.8571</v>
      </c>
      <c r="Q37" s="7">
        <v>7.1429</v>
      </c>
      <c r="R37" s="7">
        <v>3.7143000000000002</v>
      </c>
      <c r="S37" s="8">
        <f t="shared" si="0"/>
        <v>66.571399999999997</v>
      </c>
      <c r="T37" s="37"/>
      <c r="U37" s="26"/>
      <c r="V37" s="14" t="s">
        <v>131</v>
      </c>
      <c r="W37" s="26"/>
      <c r="X37" s="14" t="s">
        <v>130</v>
      </c>
      <c r="Y37" s="26"/>
      <c r="Z37" s="13">
        <v>0.56000000000000005</v>
      </c>
      <c r="AA37" s="27"/>
      <c r="AB37" s="14" t="s">
        <v>153</v>
      </c>
      <c r="AC37" s="26"/>
      <c r="AD37" s="28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5" customFormat="1" ht="12.75" customHeight="1" x14ac:dyDescent="0.2">
      <c r="A38" s="10" t="s">
        <v>64</v>
      </c>
      <c r="B38" s="10" t="s">
        <v>92</v>
      </c>
      <c r="C38" s="10" t="s">
        <v>114</v>
      </c>
      <c r="D38" s="12">
        <v>3862500</v>
      </c>
      <c r="E38" s="12">
        <v>659500</v>
      </c>
      <c r="F38" s="11" t="s">
        <v>185</v>
      </c>
      <c r="G38" s="9" t="s">
        <v>194</v>
      </c>
      <c r="H38" s="9" t="s">
        <v>186</v>
      </c>
      <c r="I38" s="9" t="s">
        <v>131</v>
      </c>
      <c r="J38" s="9" t="s">
        <v>164</v>
      </c>
      <c r="K38" s="9" t="s">
        <v>131</v>
      </c>
      <c r="L38" s="7">
        <v>23.571400000000001</v>
      </c>
      <c r="M38" s="7">
        <v>10.428599999999999</v>
      </c>
      <c r="N38" s="7">
        <v>9.7142999999999997</v>
      </c>
      <c r="O38" s="7">
        <v>4</v>
      </c>
      <c r="P38" s="7">
        <v>8</v>
      </c>
      <c r="Q38" s="7">
        <v>7</v>
      </c>
      <c r="R38" s="7">
        <v>3.2856999999999998</v>
      </c>
      <c r="S38" s="8">
        <f t="shared" si="0"/>
        <v>66</v>
      </c>
      <c r="T38" s="37"/>
      <c r="U38" s="26"/>
      <c r="V38" s="14" t="s">
        <v>131</v>
      </c>
      <c r="W38" s="26"/>
      <c r="X38" s="14" t="s">
        <v>130</v>
      </c>
      <c r="Y38" s="26"/>
      <c r="Z38" s="13">
        <v>0.5</v>
      </c>
      <c r="AA38" s="27"/>
      <c r="AB38" s="14" t="s">
        <v>142</v>
      </c>
      <c r="AC38" s="26"/>
      <c r="AD38" s="27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s="5" customFormat="1" ht="12.75" customHeight="1" x14ac:dyDescent="0.2">
      <c r="A39" s="10" t="s">
        <v>52</v>
      </c>
      <c r="B39" s="10" t="s">
        <v>81</v>
      </c>
      <c r="C39" s="10" t="s">
        <v>103</v>
      </c>
      <c r="D39" s="12">
        <v>7247212</v>
      </c>
      <c r="E39" s="12">
        <v>1500000</v>
      </c>
      <c r="F39" s="6" t="s">
        <v>191</v>
      </c>
      <c r="G39" s="9" t="s">
        <v>131</v>
      </c>
      <c r="H39" s="9" t="s">
        <v>159</v>
      </c>
      <c r="I39" s="9" t="s">
        <v>130</v>
      </c>
      <c r="J39" s="9" t="s">
        <v>169</v>
      </c>
      <c r="K39" s="9" t="s">
        <v>131</v>
      </c>
      <c r="L39" s="7">
        <v>22</v>
      </c>
      <c r="M39" s="7">
        <v>11.571400000000001</v>
      </c>
      <c r="N39" s="7">
        <v>9</v>
      </c>
      <c r="O39" s="7">
        <v>4.5713999999999997</v>
      </c>
      <c r="P39" s="7">
        <v>8.1428999999999991</v>
      </c>
      <c r="Q39" s="7">
        <v>6.7142999999999997</v>
      </c>
      <c r="R39" s="7">
        <v>2.7143000000000002</v>
      </c>
      <c r="S39" s="8">
        <f t="shared" si="0"/>
        <v>64.714299999999994</v>
      </c>
      <c r="T39" s="37"/>
      <c r="U39" s="26"/>
      <c r="V39" s="14" t="s">
        <v>130</v>
      </c>
      <c r="W39" s="26"/>
      <c r="X39" s="14" t="s">
        <v>130</v>
      </c>
      <c r="Y39" s="26"/>
      <c r="Z39" s="13">
        <v>0.52</v>
      </c>
      <c r="AA39" s="27"/>
      <c r="AB39" s="14" t="s">
        <v>133</v>
      </c>
      <c r="AC39" s="26"/>
      <c r="AD39" s="27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s="5" customFormat="1" ht="12.75" customHeight="1" x14ac:dyDescent="0.2">
      <c r="A40" s="10" t="s">
        <v>62</v>
      </c>
      <c r="B40" s="10" t="s">
        <v>90</v>
      </c>
      <c r="C40" s="10" t="s">
        <v>112</v>
      </c>
      <c r="D40" s="12">
        <v>3147376</v>
      </c>
      <c r="E40" s="12">
        <v>850000</v>
      </c>
      <c r="F40" s="11" t="s">
        <v>178</v>
      </c>
      <c r="G40" s="9" t="s">
        <v>131</v>
      </c>
      <c r="H40" s="9" t="s">
        <v>184</v>
      </c>
      <c r="I40" s="9" t="s">
        <v>131</v>
      </c>
      <c r="J40" s="9" t="s">
        <v>172</v>
      </c>
      <c r="K40" s="9" t="s">
        <v>131</v>
      </c>
      <c r="L40" s="7">
        <v>23.714300000000001</v>
      </c>
      <c r="M40" s="7">
        <v>11.142899999999999</v>
      </c>
      <c r="N40" s="7">
        <v>10</v>
      </c>
      <c r="O40" s="7">
        <v>3.2856999999999998</v>
      </c>
      <c r="P40" s="7">
        <v>6</v>
      </c>
      <c r="Q40" s="7">
        <v>5.7142999999999997</v>
      </c>
      <c r="R40" s="7">
        <v>4.7142999999999997</v>
      </c>
      <c r="S40" s="8">
        <f t="shared" si="0"/>
        <v>64.5715</v>
      </c>
      <c r="T40" s="37"/>
      <c r="U40" s="26"/>
      <c r="V40" s="14" t="s">
        <v>131</v>
      </c>
      <c r="W40" s="26"/>
      <c r="X40" s="14" t="s">
        <v>130</v>
      </c>
      <c r="Y40" s="26"/>
      <c r="Z40" s="13">
        <v>0.62</v>
      </c>
      <c r="AA40" s="27"/>
      <c r="AB40" s="14" t="s">
        <v>140</v>
      </c>
      <c r="AC40" s="26"/>
      <c r="AD40" s="27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s="5" customFormat="1" ht="12.75" customHeight="1" x14ac:dyDescent="0.2">
      <c r="A41" s="10" t="s">
        <v>77</v>
      </c>
      <c r="B41" s="10" t="s">
        <v>100</v>
      </c>
      <c r="C41" s="10" t="s">
        <v>127</v>
      </c>
      <c r="D41" s="12">
        <v>34136024</v>
      </c>
      <c r="E41" s="12">
        <v>2600000</v>
      </c>
      <c r="F41" s="12" t="s">
        <v>158</v>
      </c>
      <c r="G41" s="9" t="s">
        <v>131</v>
      </c>
      <c r="H41" s="9" t="s">
        <v>168</v>
      </c>
      <c r="I41" s="9" t="s">
        <v>130</v>
      </c>
      <c r="J41" s="9" t="s">
        <v>181</v>
      </c>
      <c r="K41" s="9" t="s">
        <v>131</v>
      </c>
      <c r="L41" s="7">
        <v>21.857099999999999</v>
      </c>
      <c r="M41" s="7">
        <v>10.7143</v>
      </c>
      <c r="N41" s="7">
        <v>9.2857000000000003</v>
      </c>
      <c r="O41" s="7">
        <v>4</v>
      </c>
      <c r="P41" s="7">
        <v>7</v>
      </c>
      <c r="Q41" s="7">
        <v>7</v>
      </c>
      <c r="R41" s="7">
        <v>3</v>
      </c>
      <c r="S41" s="8">
        <f t="shared" si="0"/>
        <v>62.857099999999996</v>
      </c>
      <c r="T41" s="37"/>
      <c r="U41" s="26"/>
      <c r="V41" s="14" t="s">
        <v>131</v>
      </c>
      <c r="W41" s="26"/>
      <c r="X41" s="14" t="s">
        <v>130</v>
      </c>
      <c r="Y41" s="26"/>
      <c r="Z41" s="13">
        <v>0.54</v>
      </c>
      <c r="AA41" s="27"/>
      <c r="AB41" s="14" t="s">
        <v>152</v>
      </c>
      <c r="AC41" s="26"/>
      <c r="AD41" s="27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5" customFormat="1" x14ac:dyDescent="0.2">
      <c r="A42" s="10" t="s">
        <v>73</v>
      </c>
      <c r="B42" s="10" t="s">
        <v>98</v>
      </c>
      <c r="C42" s="10" t="s">
        <v>123</v>
      </c>
      <c r="D42" s="12">
        <v>2500000</v>
      </c>
      <c r="E42" s="12">
        <v>490000</v>
      </c>
      <c r="F42" s="6" t="s">
        <v>186</v>
      </c>
      <c r="G42" s="9" t="s">
        <v>131</v>
      </c>
      <c r="H42" s="9" t="s">
        <v>171</v>
      </c>
      <c r="I42" s="9" t="s">
        <v>194</v>
      </c>
      <c r="J42" s="9" t="s">
        <v>194</v>
      </c>
      <c r="K42" s="9" t="s">
        <v>194</v>
      </c>
      <c r="L42" s="7">
        <v>23.428599999999999</v>
      </c>
      <c r="M42" s="7">
        <v>11</v>
      </c>
      <c r="N42" s="7">
        <v>8.5714000000000006</v>
      </c>
      <c r="O42" s="7">
        <v>3.4285999999999999</v>
      </c>
      <c r="P42" s="7">
        <v>5.8571</v>
      </c>
      <c r="Q42" s="7">
        <v>7.1429</v>
      </c>
      <c r="R42" s="7">
        <v>2</v>
      </c>
      <c r="S42" s="8">
        <f t="shared" si="0"/>
        <v>61.428600000000003</v>
      </c>
      <c r="T42" s="37"/>
      <c r="U42" s="26"/>
      <c r="V42" s="14" t="s">
        <v>131</v>
      </c>
      <c r="W42" s="26"/>
      <c r="X42" s="14" t="s">
        <v>131</v>
      </c>
      <c r="Y42" s="26"/>
      <c r="Z42" s="13">
        <v>0.46</v>
      </c>
      <c r="AA42" s="27"/>
      <c r="AB42" s="14" t="s">
        <v>148</v>
      </c>
      <c r="AC42" s="26"/>
      <c r="AD42" s="27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 s="5" customFormat="1" ht="12.75" customHeight="1" x14ac:dyDescent="0.2">
      <c r="A43" s="10" t="s">
        <v>68</v>
      </c>
      <c r="B43" s="10" t="s">
        <v>95</v>
      </c>
      <c r="C43" s="10" t="s">
        <v>118</v>
      </c>
      <c r="D43" s="12">
        <v>5720000</v>
      </c>
      <c r="E43" s="12">
        <v>1500000</v>
      </c>
      <c r="F43" s="6" t="s">
        <v>185</v>
      </c>
      <c r="G43" s="9" t="s">
        <v>194</v>
      </c>
      <c r="H43" s="9" t="s">
        <v>178</v>
      </c>
      <c r="I43" s="9" t="s">
        <v>131</v>
      </c>
      <c r="J43" s="9" t="s">
        <v>180</v>
      </c>
      <c r="K43" s="9" t="s">
        <v>131</v>
      </c>
      <c r="L43" s="7">
        <v>22.142900000000001</v>
      </c>
      <c r="M43" s="7">
        <v>10</v>
      </c>
      <c r="N43" s="7">
        <v>8</v>
      </c>
      <c r="O43" s="7">
        <v>3.1429</v>
      </c>
      <c r="P43" s="7">
        <v>5.4286000000000003</v>
      </c>
      <c r="Q43" s="7">
        <v>5.8571</v>
      </c>
      <c r="R43" s="7">
        <v>4</v>
      </c>
      <c r="S43" s="8">
        <f t="shared" si="0"/>
        <v>58.5715</v>
      </c>
      <c r="T43" s="37"/>
      <c r="U43" s="26"/>
      <c r="V43" s="14" t="s">
        <v>131</v>
      </c>
      <c r="W43" s="26"/>
      <c r="X43" s="14" t="s">
        <v>130</v>
      </c>
      <c r="Y43" s="26"/>
      <c r="Z43" s="13">
        <v>0.78</v>
      </c>
      <c r="AA43" s="27"/>
      <c r="AB43" s="14" t="s">
        <v>146</v>
      </c>
      <c r="AC43" s="26"/>
      <c r="AD43" s="27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s="5" customFormat="1" ht="12.75" customHeight="1" x14ac:dyDescent="0.2">
      <c r="A44" s="10" t="s">
        <v>61</v>
      </c>
      <c r="B44" s="10" t="s">
        <v>89</v>
      </c>
      <c r="C44" s="10" t="s">
        <v>111</v>
      </c>
      <c r="D44" s="12">
        <v>3155565</v>
      </c>
      <c r="E44" s="12">
        <v>1000000</v>
      </c>
      <c r="F44" s="6" t="s">
        <v>189</v>
      </c>
      <c r="G44" s="9" t="s">
        <v>130</v>
      </c>
      <c r="H44" s="9" t="s">
        <v>186</v>
      </c>
      <c r="I44" s="9" t="s">
        <v>130</v>
      </c>
      <c r="J44" s="9" t="s">
        <v>156</v>
      </c>
      <c r="K44" s="9" t="s">
        <v>130</v>
      </c>
      <c r="L44" s="7">
        <v>10</v>
      </c>
      <c r="M44" s="7">
        <v>7</v>
      </c>
      <c r="N44" s="7">
        <v>3.2856999999999998</v>
      </c>
      <c r="O44" s="7">
        <v>2.1429</v>
      </c>
      <c r="P44" s="7">
        <v>3.7143000000000002</v>
      </c>
      <c r="Q44" s="7">
        <v>4</v>
      </c>
      <c r="R44" s="7">
        <v>2</v>
      </c>
      <c r="S44" s="8">
        <f t="shared" si="0"/>
        <v>32.142899999999997</v>
      </c>
      <c r="T44" s="37"/>
      <c r="U44" s="26"/>
      <c r="V44" s="14" t="s">
        <v>131</v>
      </c>
      <c r="W44" s="26"/>
      <c r="X44" s="14" t="s">
        <v>131</v>
      </c>
      <c r="Y44" s="26"/>
      <c r="Z44" s="13">
        <v>0.31</v>
      </c>
      <c r="AA44" s="27"/>
      <c r="AB44" s="14" t="s">
        <v>133</v>
      </c>
      <c r="AC44" s="26"/>
      <c r="AD44" s="27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x14ac:dyDescent="0.2">
      <c r="D45" s="25">
        <f>SUM(D16:D34)</f>
        <v>787749072</v>
      </c>
      <c r="E45" s="25">
        <f>SUM(E16:E44)</f>
        <v>72459151</v>
      </c>
      <c r="F45" s="16"/>
      <c r="T45" s="39">
        <f>SUM(T16:T44)</f>
        <v>30000000</v>
      </c>
    </row>
    <row r="46" spans="1:96" x14ac:dyDescent="0.3">
      <c r="E46" s="16"/>
      <c r="F46" s="16"/>
      <c r="G46" s="16"/>
      <c r="H46" s="16"/>
      <c r="S46" s="2" t="s">
        <v>21</v>
      </c>
      <c r="T46" s="16">
        <f>30000000-T45</f>
        <v>0</v>
      </c>
    </row>
  </sheetData>
  <mergeCells count="27">
    <mergeCell ref="A13:A15"/>
    <mergeCell ref="B13:B15"/>
    <mergeCell ref="C13:C15"/>
    <mergeCell ref="D13:D15"/>
    <mergeCell ref="E13:E15"/>
    <mergeCell ref="W13:W14"/>
    <mergeCell ref="X13:X14"/>
    <mergeCell ref="Y13:Y14"/>
    <mergeCell ref="F13:G14"/>
    <mergeCell ref="H13:I14"/>
    <mergeCell ref="J13:K14"/>
    <mergeCell ref="AA13:AA14"/>
    <mergeCell ref="AB13:AB14"/>
    <mergeCell ref="AC13:AC14"/>
    <mergeCell ref="AD13:AD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</mergeCells>
  <dataValidations count="4">
    <dataValidation type="decimal" allowBlank="1" showInputMessage="1" showErrorMessage="1" errorTitle="Maximálně 40" error="Maximálně 40" sqref="L16:L44" xr:uid="{00000000-0002-0000-0000-000000000000}">
      <formula1>0</formula1>
      <formula2>40</formula2>
    </dataValidation>
    <dataValidation type="decimal" allowBlank="1" showInputMessage="1" showErrorMessage="1" errorTitle="Maximálně 15" error="Maximálně 15" sqref="M16:N44" xr:uid="{00000000-0002-0000-0000-000001000000}">
      <formula1>0</formula1>
      <formula2>15</formula2>
    </dataValidation>
    <dataValidation type="decimal" allowBlank="1" showInputMessage="1" showErrorMessage="1" errorTitle="Maximálně 10" error="Maximálně 10" sqref="P16:Q44" xr:uid="{00000000-0002-0000-0000-000002000000}">
      <formula1>1</formula1>
      <formula2>10</formula2>
    </dataValidation>
    <dataValidation type="decimal" allowBlank="1" showInputMessage="1" showErrorMessage="1" errorTitle="Maximálně 5" error="Maximálně 5" sqref="R16:R44 O16:O44" xr:uid="{00000000-0002-0000-0000-000003000000}">
      <formula1>0</formula1>
      <formula2>5</formula2>
    </dataValidation>
  </dataValidations>
  <pageMargins left="0.7" right="0.7" top="0.78740157499999996" bottom="0.78740157499999996" header="0.3" footer="0.3"/>
  <pageSetup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9281-5EE0-46E2-B0E4-D8771C474A2D}">
  <dimension ref="A1:CD46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ht="14.4" x14ac:dyDescent="0.3">
      <c r="A2" s="4" t="s">
        <v>41</v>
      </c>
      <c r="D2" s="4" t="s">
        <v>26</v>
      </c>
    </row>
    <row r="3" spans="1:82" ht="14.4" x14ac:dyDescent="0.2">
      <c r="A3" s="4" t="s">
        <v>37</v>
      </c>
      <c r="D3" s="18" t="s">
        <v>39</v>
      </c>
    </row>
    <row r="4" spans="1:82" ht="14.4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ht="14.4" x14ac:dyDescent="0.3">
      <c r="A6" s="4" t="s">
        <v>38</v>
      </c>
    </row>
    <row r="7" spans="1:82" ht="12.6" x14ac:dyDescent="0.3">
      <c r="A7" s="4"/>
      <c r="D7" s="4" t="s">
        <v>27</v>
      </c>
    </row>
    <row r="8" spans="1:82" ht="14.4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x14ac:dyDescent="0.2">
      <c r="D10" s="18" t="s">
        <v>49</v>
      </c>
    </row>
    <row r="11" spans="1:8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32</v>
      </c>
      <c r="M16" s="7">
        <v>12</v>
      </c>
      <c r="N16" s="7">
        <v>12</v>
      </c>
      <c r="O16" s="7">
        <v>4</v>
      </c>
      <c r="P16" s="7">
        <v>8</v>
      </c>
      <c r="Q16" s="7">
        <v>8</v>
      </c>
      <c r="R16" s="7">
        <v>4</v>
      </c>
      <c r="S16" s="8">
        <f>SUM(L16:R16)</f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20</v>
      </c>
      <c r="M17" s="7">
        <v>12</v>
      </c>
      <c r="N17" s="7">
        <v>7</v>
      </c>
      <c r="O17" s="7">
        <v>5</v>
      </c>
      <c r="P17" s="7">
        <v>8</v>
      </c>
      <c r="Q17" s="7">
        <v>7</v>
      </c>
      <c r="R17" s="7">
        <v>2</v>
      </c>
      <c r="S17" s="8">
        <f>SUM(L17:R17)</f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24</v>
      </c>
      <c r="M18" s="7">
        <v>13</v>
      </c>
      <c r="N18" s="7">
        <v>9</v>
      </c>
      <c r="O18" s="7">
        <v>5</v>
      </c>
      <c r="P18" s="7">
        <v>8</v>
      </c>
      <c r="Q18" s="7">
        <v>8</v>
      </c>
      <c r="R18" s="7">
        <v>4</v>
      </c>
      <c r="S18" s="8">
        <f>SUM(L18:R18)</f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31</v>
      </c>
      <c r="M19" s="7">
        <v>13</v>
      </c>
      <c r="N19" s="7">
        <v>11</v>
      </c>
      <c r="O19" s="7">
        <v>4</v>
      </c>
      <c r="P19" s="7">
        <v>6</v>
      </c>
      <c r="Q19" s="7">
        <v>8</v>
      </c>
      <c r="R19" s="7">
        <v>4</v>
      </c>
      <c r="S19" s="8">
        <f>SUM(L19:R19)</f>
        <v>77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29</v>
      </c>
      <c r="M20" s="7">
        <v>10</v>
      </c>
      <c r="N20" s="7">
        <v>8</v>
      </c>
      <c r="O20" s="7">
        <v>4</v>
      </c>
      <c r="P20" s="7">
        <v>8</v>
      </c>
      <c r="Q20" s="7">
        <v>8</v>
      </c>
      <c r="R20" s="7">
        <v>4</v>
      </c>
      <c r="S20" s="8">
        <f>SUM(L20:R20)</f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32</v>
      </c>
      <c r="M21" s="7">
        <v>10</v>
      </c>
      <c r="N21" s="7">
        <v>11</v>
      </c>
      <c r="O21" s="7">
        <v>4</v>
      </c>
      <c r="P21" s="7">
        <v>7</v>
      </c>
      <c r="Q21" s="7">
        <v>8</v>
      </c>
      <c r="R21" s="7">
        <v>5</v>
      </c>
      <c r="S21" s="8">
        <f>SUM(L21:R21)</f>
        <v>77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35</v>
      </c>
      <c r="M22" s="7">
        <v>15</v>
      </c>
      <c r="N22" s="7">
        <v>12</v>
      </c>
      <c r="O22" s="7">
        <v>5</v>
      </c>
      <c r="P22" s="7">
        <v>9</v>
      </c>
      <c r="Q22" s="7">
        <v>9</v>
      </c>
      <c r="R22" s="7">
        <v>4</v>
      </c>
      <c r="S22" s="8">
        <f>SUM(L22:R22)</f>
        <v>89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35</v>
      </c>
      <c r="M23" s="7">
        <v>10</v>
      </c>
      <c r="N23" s="7">
        <v>13</v>
      </c>
      <c r="O23" s="7">
        <v>5</v>
      </c>
      <c r="P23" s="7">
        <v>9</v>
      </c>
      <c r="Q23" s="7">
        <v>9</v>
      </c>
      <c r="R23" s="7">
        <v>5</v>
      </c>
      <c r="S23" s="8">
        <f>SUM(L23:R23)</f>
        <v>86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24</v>
      </c>
      <c r="M24" s="7">
        <v>12</v>
      </c>
      <c r="N24" s="7">
        <v>12</v>
      </c>
      <c r="O24" s="7">
        <v>4</v>
      </c>
      <c r="P24" s="7">
        <v>7</v>
      </c>
      <c r="Q24" s="7">
        <v>8</v>
      </c>
      <c r="R24" s="7">
        <v>5</v>
      </c>
      <c r="S24" s="8">
        <f>SUM(L24:R24)</f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33</v>
      </c>
      <c r="M25" s="7">
        <v>13</v>
      </c>
      <c r="N25" s="7">
        <v>13</v>
      </c>
      <c r="O25" s="7">
        <v>5</v>
      </c>
      <c r="P25" s="7">
        <v>9</v>
      </c>
      <c r="Q25" s="7">
        <v>9</v>
      </c>
      <c r="R25" s="7">
        <v>4</v>
      </c>
      <c r="S25" s="8">
        <f>SUM(L25:R25)</f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10</v>
      </c>
      <c r="M26" s="7">
        <v>8</v>
      </c>
      <c r="N26" s="7">
        <v>2</v>
      </c>
      <c r="O26" s="7">
        <v>2</v>
      </c>
      <c r="P26" s="7">
        <v>4</v>
      </c>
      <c r="Q26" s="7">
        <v>4</v>
      </c>
      <c r="R26" s="7">
        <v>2</v>
      </c>
      <c r="S26" s="8">
        <f>SUM(L26:R26)</f>
        <v>32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26</v>
      </c>
      <c r="M27" s="7">
        <v>11</v>
      </c>
      <c r="N27" s="7">
        <v>10</v>
      </c>
      <c r="O27" s="7">
        <v>4</v>
      </c>
      <c r="P27" s="7">
        <v>6</v>
      </c>
      <c r="Q27" s="7">
        <v>6</v>
      </c>
      <c r="R27" s="7">
        <v>5</v>
      </c>
      <c r="S27" s="8">
        <f>SUM(L27:R27)</f>
        <v>68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30</v>
      </c>
      <c r="M28" s="7">
        <v>10</v>
      </c>
      <c r="N28" s="7">
        <v>12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25</v>
      </c>
      <c r="M29" s="7">
        <v>10</v>
      </c>
      <c r="N29" s="7">
        <v>9</v>
      </c>
      <c r="O29" s="7">
        <v>4</v>
      </c>
      <c r="P29" s="7">
        <v>8</v>
      </c>
      <c r="Q29" s="7">
        <v>7</v>
      </c>
      <c r="R29" s="7">
        <v>3</v>
      </c>
      <c r="S29" s="8">
        <f>SUM(L29:R29)</f>
        <v>66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29</v>
      </c>
      <c r="M30" s="7">
        <v>13</v>
      </c>
      <c r="N30" s="7">
        <v>9</v>
      </c>
      <c r="O30" s="7">
        <v>3</v>
      </c>
      <c r="P30" s="7">
        <v>6</v>
      </c>
      <c r="Q30" s="7">
        <v>8</v>
      </c>
      <c r="R30" s="7">
        <v>4</v>
      </c>
      <c r="S30" s="8">
        <f>SUM(L30:R30)</f>
        <v>72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33</v>
      </c>
      <c r="M31" s="7">
        <v>11</v>
      </c>
      <c r="N31" s="7">
        <v>12</v>
      </c>
      <c r="O31" s="7">
        <v>3</v>
      </c>
      <c r="P31" s="7">
        <v>7</v>
      </c>
      <c r="Q31" s="7">
        <v>8</v>
      </c>
      <c r="R31" s="7">
        <v>4</v>
      </c>
      <c r="S31" s="8">
        <f>SUM(L31:R31)</f>
        <v>78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28</v>
      </c>
      <c r="M32" s="7">
        <v>12</v>
      </c>
      <c r="N32" s="7">
        <v>9</v>
      </c>
      <c r="O32" s="7">
        <v>4</v>
      </c>
      <c r="P32" s="7">
        <v>6</v>
      </c>
      <c r="Q32" s="7">
        <v>6</v>
      </c>
      <c r="R32" s="7">
        <v>4</v>
      </c>
      <c r="S32" s="8">
        <f>SUM(L32:R32)</f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22</v>
      </c>
      <c r="M33" s="7">
        <v>10</v>
      </c>
      <c r="N33" s="7">
        <v>9</v>
      </c>
      <c r="O33" s="7">
        <v>4</v>
      </c>
      <c r="P33" s="7">
        <v>5</v>
      </c>
      <c r="Q33" s="7">
        <v>6</v>
      </c>
      <c r="R33" s="7">
        <v>4</v>
      </c>
      <c r="S33" s="8">
        <f>SUM(L33:R33)</f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27</v>
      </c>
      <c r="M34" s="7">
        <v>10</v>
      </c>
      <c r="N34" s="7">
        <v>9</v>
      </c>
      <c r="O34" s="7">
        <v>5</v>
      </c>
      <c r="P34" s="7">
        <v>8</v>
      </c>
      <c r="Q34" s="7">
        <v>8</v>
      </c>
      <c r="R34" s="7">
        <v>4</v>
      </c>
      <c r="S34" s="8">
        <f>SUM(L34:R34)</f>
        <v>71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27</v>
      </c>
      <c r="M35" s="7">
        <v>10</v>
      </c>
      <c r="N35" s="7">
        <v>10</v>
      </c>
      <c r="O35" s="7">
        <v>5</v>
      </c>
      <c r="P35" s="7">
        <v>9</v>
      </c>
      <c r="Q35" s="7">
        <v>7</v>
      </c>
      <c r="R35" s="7">
        <v>3</v>
      </c>
      <c r="S35" s="8">
        <f>SUM(L35:R35)</f>
        <v>71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32</v>
      </c>
      <c r="M36" s="7">
        <v>12</v>
      </c>
      <c r="N36" s="7">
        <v>11</v>
      </c>
      <c r="O36" s="7">
        <v>5</v>
      </c>
      <c r="P36" s="7">
        <v>9</v>
      </c>
      <c r="Q36" s="7">
        <v>9</v>
      </c>
      <c r="R36" s="7">
        <v>4</v>
      </c>
      <c r="S36" s="8">
        <f>SUM(L36:R36)</f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32</v>
      </c>
      <c r="M37" s="7">
        <v>12</v>
      </c>
      <c r="N37" s="7">
        <v>11</v>
      </c>
      <c r="O37" s="7">
        <v>3</v>
      </c>
      <c r="P37" s="7">
        <v>5</v>
      </c>
      <c r="Q37" s="7">
        <v>8</v>
      </c>
      <c r="R37" s="7">
        <v>2</v>
      </c>
      <c r="S37" s="8">
        <f>SUM(L37:R37)</f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22</v>
      </c>
      <c r="M38" s="7">
        <v>12</v>
      </c>
      <c r="N38" s="7">
        <v>7</v>
      </c>
      <c r="O38" s="7">
        <v>4</v>
      </c>
      <c r="P38" s="7">
        <v>6</v>
      </c>
      <c r="Q38" s="7">
        <v>7</v>
      </c>
      <c r="R38" s="7">
        <v>2</v>
      </c>
      <c r="S38" s="8">
        <f>SUM(L38:R38)</f>
        <v>60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33</v>
      </c>
      <c r="M39" s="7">
        <v>13</v>
      </c>
      <c r="N39" s="7">
        <v>11</v>
      </c>
      <c r="O39" s="7">
        <v>4</v>
      </c>
      <c r="P39" s="7">
        <v>7</v>
      </c>
      <c r="Q39" s="7">
        <v>8</v>
      </c>
      <c r="R39" s="7">
        <v>4</v>
      </c>
      <c r="S39" s="8">
        <f>SUM(L39:R39)</f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27</v>
      </c>
      <c r="M40" s="7">
        <v>11</v>
      </c>
      <c r="N40" s="7">
        <v>7</v>
      </c>
      <c r="O40" s="7">
        <v>4</v>
      </c>
      <c r="P40" s="7">
        <v>8</v>
      </c>
      <c r="Q40" s="7">
        <v>8</v>
      </c>
      <c r="R40" s="7">
        <v>3</v>
      </c>
      <c r="S40" s="8">
        <f>SUM(L40:R40)</f>
        <v>68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33</v>
      </c>
      <c r="M41" s="7">
        <v>11</v>
      </c>
      <c r="N41" s="7">
        <v>12</v>
      </c>
      <c r="O41" s="7">
        <v>4</v>
      </c>
      <c r="P41" s="7">
        <v>8</v>
      </c>
      <c r="Q41" s="7">
        <v>8</v>
      </c>
      <c r="R41" s="7">
        <v>3</v>
      </c>
      <c r="S41" s="8">
        <f>SUM(L41:R41)</f>
        <v>79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22</v>
      </c>
      <c r="M42" s="7">
        <v>10</v>
      </c>
      <c r="N42" s="7">
        <v>10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63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27</v>
      </c>
      <c r="M43" s="7">
        <v>11</v>
      </c>
      <c r="N43" s="7">
        <v>10</v>
      </c>
      <c r="O43" s="7">
        <v>4</v>
      </c>
      <c r="P43" s="7">
        <v>8</v>
      </c>
      <c r="Q43" s="7">
        <v>8</v>
      </c>
      <c r="R43" s="7">
        <v>3</v>
      </c>
      <c r="S43" s="8">
        <f>SUM(L43:R43)</f>
        <v>71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25</v>
      </c>
      <c r="M44" s="7">
        <v>12</v>
      </c>
      <c r="N44" s="7">
        <v>9</v>
      </c>
      <c r="O44" s="7">
        <v>4</v>
      </c>
      <c r="P44" s="7">
        <v>8</v>
      </c>
      <c r="Q44" s="7">
        <v>7</v>
      </c>
      <c r="R44" s="7">
        <v>3</v>
      </c>
      <c r="S44" s="8">
        <f>SUM(L44:R44)</f>
        <v>68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x14ac:dyDescent="0.2">
      <c r="D45" s="25">
        <f>SUM(D16:D34)</f>
        <v>797381063</v>
      </c>
      <c r="E45" s="25">
        <f>SUM(E16:E44)</f>
        <v>72459151</v>
      </c>
      <c r="F45" s="16"/>
    </row>
    <row r="46" spans="1:82" x14ac:dyDescent="0.3">
      <c r="E46" s="16"/>
      <c r="F46" s="16"/>
      <c r="G46" s="16"/>
      <c r="H46" s="16"/>
    </row>
  </sheetData>
  <sortState ref="A16:S44">
    <sortCondition ref="A16"/>
  </sortState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5" error="Maximálně 5" sqref="R16:R44 O16:O44" xr:uid="{BF525708-69A1-4916-9BC2-AEC3854FA97F}">
      <formula1>0</formula1>
      <formula2>5</formula2>
    </dataValidation>
    <dataValidation type="decimal" allowBlank="1" showInputMessage="1" showErrorMessage="1" errorTitle="Maximálně 10" error="Maximálně 10" sqref="P16:Q44" xr:uid="{8F513B55-980E-4698-AB76-E02E4D6DA92C}">
      <formula1>1</formula1>
      <formula2>10</formula2>
    </dataValidation>
    <dataValidation type="decimal" allowBlank="1" showInputMessage="1" showErrorMessage="1" errorTitle="Maximálně 15" error="Maximálně 15" sqref="M16:N44" xr:uid="{D1545447-BEE1-49E0-A48D-4E791BC1BBF6}">
      <formula1>0</formula1>
      <formula2>15</formula2>
    </dataValidation>
    <dataValidation type="decimal" allowBlank="1" showInputMessage="1" showErrorMessage="1" errorTitle="Maximálně 40" error="Maximálně 40" sqref="L16:L44" xr:uid="{1C3E9DD8-5E29-43B3-9450-EAB34A36C4D4}">
      <formula1>0</formula1>
      <formula2>40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739F-9B11-48C6-A24D-7916BAF8786C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30</v>
      </c>
      <c r="M16" s="7">
        <v>12</v>
      </c>
      <c r="N16" s="7">
        <v>12</v>
      </c>
      <c r="O16" s="7">
        <v>4</v>
      </c>
      <c r="P16" s="7">
        <v>8</v>
      </c>
      <c r="Q16" s="7">
        <v>10</v>
      </c>
      <c r="R16" s="7">
        <v>4</v>
      </c>
      <c r="S16" s="8">
        <f>SUM(L16:R16)</f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20</v>
      </c>
      <c r="M17" s="7">
        <v>11</v>
      </c>
      <c r="N17" s="7">
        <v>8</v>
      </c>
      <c r="O17" s="7">
        <v>4</v>
      </c>
      <c r="P17" s="7">
        <v>8</v>
      </c>
      <c r="Q17" s="7">
        <v>7</v>
      </c>
      <c r="R17" s="7">
        <v>3</v>
      </c>
      <c r="S17" s="8">
        <f>SUM(L17:R17)</f>
        <v>61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27</v>
      </c>
      <c r="M18" s="7">
        <v>11</v>
      </c>
      <c r="N18" s="7">
        <v>10</v>
      </c>
      <c r="O18" s="7">
        <v>5</v>
      </c>
      <c r="P18" s="7">
        <v>8</v>
      </c>
      <c r="Q18" s="7">
        <v>8</v>
      </c>
      <c r="R18" s="7">
        <v>5</v>
      </c>
      <c r="S18" s="8">
        <f>SUM(L18:R18)</f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32</v>
      </c>
      <c r="M19" s="7">
        <v>13</v>
      </c>
      <c r="N19" s="7">
        <v>13</v>
      </c>
      <c r="O19" s="7">
        <v>5</v>
      </c>
      <c r="P19" s="7">
        <v>7</v>
      </c>
      <c r="Q19" s="7">
        <v>8</v>
      </c>
      <c r="R19" s="7">
        <v>5</v>
      </c>
      <c r="S19" s="8">
        <f>SUM(L19:R19)</f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27</v>
      </c>
      <c r="M20" s="7">
        <v>10</v>
      </c>
      <c r="N20" s="7">
        <v>9</v>
      </c>
      <c r="O20" s="7">
        <v>5</v>
      </c>
      <c r="P20" s="7">
        <v>8</v>
      </c>
      <c r="Q20" s="7">
        <v>8</v>
      </c>
      <c r="R20" s="7">
        <v>5</v>
      </c>
      <c r="S20" s="8">
        <f>SUM(L20:R20)</f>
        <v>72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35</v>
      </c>
      <c r="M21" s="7">
        <v>11</v>
      </c>
      <c r="N21" s="7">
        <v>13</v>
      </c>
      <c r="O21" s="7">
        <v>5</v>
      </c>
      <c r="P21" s="7">
        <v>7</v>
      </c>
      <c r="Q21" s="7">
        <v>9</v>
      </c>
      <c r="R21" s="7">
        <v>5</v>
      </c>
      <c r="S21" s="8">
        <f>SUM(L21:R21)</f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31</v>
      </c>
      <c r="M22" s="7">
        <v>13</v>
      </c>
      <c r="N22" s="7">
        <v>13</v>
      </c>
      <c r="O22" s="7">
        <v>5</v>
      </c>
      <c r="P22" s="7">
        <v>9</v>
      </c>
      <c r="Q22" s="7">
        <v>10</v>
      </c>
      <c r="R22" s="7">
        <v>4</v>
      </c>
      <c r="S22" s="8">
        <f>SUM(L22:R22)</f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35</v>
      </c>
      <c r="M23" s="7">
        <v>12</v>
      </c>
      <c r="N23" s="7">
        <v>12</v>
      </c>
      <c r="O23" s="7">
        <v>5</v>
      </c>
      <c r="P23" s="7">
        <v>9</v>
      </c>
      <c r="Q23" s="7">
        <v>10</v>
      </c>
      <c r="R23" s="7">
        <v>5</v>
      </c>
      <c r="S23" s="8">
        <f>SUM(L23:R23)</f>
        <v>88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26</v>
      </c>
      <c r="M24" s="7">
        <v>11</v>
      </c>
      <c r="N24" s="7">
        <v>11</v>
      </c>
      <c r="O24" s="7">
        <v>5</v>
      </c>
      <c r="P24" s="7">
        <v>8</v>
      </c>
      <c r="Q24" s="7">
        <v>10</v>
      </c>
      <c r="R24" s="7">
        <v>5</v>
      </c>
      <c r="S24" s="8">
        <f>SUM(L24:R24)</f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32</v>
      </c>
      <c r="M25" s="7">
        <v>13</v>
      </c>
      <c r="N25" s="7">
        <v>13</v>
      </c>
      <c r="O25" s="7">
        <v>5</v>
      </c>
      <c r="P25" s="7">
        <v>10</v>
      </c>
      <c r="Q25" s="7">
        <v>10</v>
      </c>
      <c r="R25" s="7">
        <v>4</v>
      </c>
      <c r="S25" s="8">
        <f>SUM(L25:R25)</f>
        <v>87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9</v>
      </c>
      <c r="M26" s="7">
        <v>7</v>
      </c>
      <c r="N26" s="7">
        <v>2</v>
      </c>
      <c r="O26" s="7">
        <v>2</v>
      </c>
      <c r="P26" s="7">
        <v>4</v>
      </c>
      <c r="Q26" s="7">
        <v>4</v>
      </c>
      <c r="R26" s="7">
        <v>2</v>
      </c>
      <c r="S26" s="8">
        <f>SUM(L26:R26)</f>
        <v>30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20</v>
      </c>
      <c r="M27" s="7">
        <v>11</v>
      </c>
      <c r="N27" s="7">
        <v>10</v>
      </c>
      <c r="O27" s="7">
        <v>3</v>
      </c>
      <c r="P27" s="7">
        <v>6</v>
      </c>
      <c r="Q27" s="7">
        <v>6</v>
      </c>
      <c r="R27" s="7">
        <v>5</v>
      </c>
      <c r="S27" s="8">
        <f>SUM(L27:R27)</f>
        <v>61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31</v>
      </c>
      <c r="M28" s="7">
        <v>11</v>
      </c>
      <c r="N28" s="7">
        <v>12</v>
      </c>
      <c r="O28" s="7">
        <v>4</v>
      </c>
      <c r="P28" s="7">
        <v>8</v>
      </c>
      <c r="Q28" s="7">
        <v>7</v>
      </c>
      <c r="R28" s="7">
        <v>4</v>
      </c>
      <c r="S28" s="8">
        <f>SUM(L28:R28)</f>
        <v>77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26</v>
      </c>
      <c r="M29" s="7">
        <v>10</v>
      </c>
      <c r="N29" s="7">
        <v>9</v>
      </c>
      <c r="O29" s="7">
        <v>4</v>
      </c>
      <c r="P29" s="7">
        <v>8</v>
      </c>
      <c r="Q29" s="7">
        <v>7</v>
      </c>
      <c r="R29" s="7">
        <v>4</v>
      </c>
      <c r="S29" s="8">
        <f>SUM(L29:R29)</f>
        <v>68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32</v>
      </c>
      <c r="M30" s="7">
        <v>12</v>
      </c>
      <c r="N30" s="7">
        <v>12</v>
      </c>
      <c r="O30" s="7">
        <v>4</v>
      </c>
      <c r="P30" s="7">
        <v>7</v>
      </c>
      <c r="Q30" s="7">
        <v>9</v>
      </c>
      <c r="R30" s="7">
        <v>4</v>
      </c>
      <c r="S30" s="8">
        <f>SUM(L30:R30)</f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33</v>
      </c>
      <c r="M31" s="7">
        <v>12</v>
      </c>
      <c r="N31" s="7">
        <v>12</v>
      </c>
      <c r="O31" s="7">
        <v>4</v>
      </c>
      <c r="P31" s="7">
        <v>7</v>
      </c>
      <c r="Q31" s="7">
        <v>8</v>
      </c>
      <c r="R31" s="7">
        <v>4</v>
      </c>
      <c r="S31" s="8">
        <f>SUM(L31:R31)</f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10</v>
      </c>
      <c r="M32" s="7">
        <v>12</v>
      </c>
      <c r="N32" s="7">
        <v>9</v>
      </c>
      <c r="O32" s="7">
        <v>4</v>
      </c>
      <c r="P32" s="7">
        <v>6</v>
      </c>
      <c r="Q32" s="7">
        <v>7</v>
      </c>
      <c r="R32" s="7">
        <v>4</v>
      </c>
      <c r="S32" s="8">
        <f>SUM(L32:R32)</f>
        <v>52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9</v>
      </c>
      <c r="M33" s="7">
        <v>10</v>
      </c>
      <c r="N33" s="7">
        <v>6</v>
      </c>
      <c r="O33" s="7">
        <v>3</v>
      </c>
      <c r="P33" s="7">
        <v>6</v>
      </c>
      <c r="Q33" s="7">
        <v>6</v>
      </c>
      <c r="R33" s="7">
        <v>4</v>
      </c>
      <c r="S33" s="8">
        <f>SUM(L33:R33)</f>
        <v>44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24</v>
      </c>
      <c r="M34" s="7">
        <v>10</v>
      </c>
      <c r="N34" s="7">
        <v>11</v>
      </c>
      <c r="O34" s="7">
        <v>4</v>
      </c>
      <c r="P34" s="7">
        <v>8</v>
      </c>
      <c r="Q34" s="7">
        <v>9</v>
      </c>
      <c r="R34" s="7">
        <v>4</v>
      </c>
      <c r="S34" s="8">
        <f>SUM(L34:R34)</f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28</v>
      </c>
      <c r="M35" s="7">
        <v>10</v>
      </c>
      <c r="N35" s="7">
        <v>11</v>
      </c>
      <c r="O35" s="7">
        <v>4</v>
      </c>
      <c r="P35" s="7">
        <v>9</v>
      </c>
      <c r="Q35" s="7">
        <v>7</v>
      </c>
      <c r="R35" s="7">
        <v>3</v>
      </c>
      <c r="S35" s="8">
        <f>SUM(L35:R35)</f>
        <v>72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32</v>
      </c>
      <c r="M36" s="7">
        <v>12</v>
      </c>
      <c r="N36" s="7">
        <v>13</v>
      </c>
      <c r="O36" s="7">
        <v>5</v>
      </c>
      <c r="P36" s="7">
        <v>9</v>
      </c>
      <c r="Q36" s="7">
        <v>10</v>
      </c>
      <c r="R36" s="7">
        <v>4</v>
      </c>
      <c r="S36" s="8">
        <f>SUM(L36:R36)</f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30</v>
      </c>
      <c r="M37" s="7">
        <v>12</v>
      </c>
      <c r="N37" s="7">
        <v>12</v>
      </c>
      <c r="O37" s="7">
        <v>3</v>
      </c>
      <c r="P37" s="7">
        <v>6</v>
      </c>
      <c r="Q37" s="7">
        <v>8</v>
      </c>
      <c r="R37" s="7">
        <v>2</v>
      </c>
      <c r="S37" s="8">
        <f>SUM(L37:R37)</f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21</v>
      </c>
      <c r="M38" s="7">
        <v>12</v>
      </c>
      <c r="N38" s="7">
        <v>9</v>
      </c>
      <c r="O38" s="7">
        <v>4</v>
      </c>
      <c r="P38" s="7">
        <v>6</v>
      </c>
      <c r="Q38" s="7">
        <v>8</v>
      </c>
      <c r="R38" s="7">
        <v>2</v>
      </c>
      <c r="S38" s="8">
        <f>SUM(L38:R38)</f>
        <v>62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30</v>
      </c>
      <c r="M39" s="7">
        <v>13</v>
      </c>
      <c r="N39" s="7">
        <v>12</v>
      </c>
      <c r="O39" s="7">
        <v>4</v>
      </c>
      <c r="P39" s="7">
        <v>8</v>
      </c>
      <c r="Q39" s="7">
        <v>9</v>
      </c>
      <c r="R39" s="7">
        <v>4</v>
      </c>
      <c r="S39" s="8">
        <f>SUM(L39:R39)</f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18</v>
      </c>
      <c r="M40" s="7">
        <v>11</v>
      </c>
      <c r="N40" s="7">
        <v>9</v>
      </c>
      <c r="O40" s="7">
        <v>4</v>
      </c>
      <c r="P40" s="7">
        <v>8</v>
      </c>
      <c r="Q40" s="7">
        <v>9</v>
      </c>
      <c r="R40" s="7">
        <v>4</v>
      </c>
      <c r="S40" s="8">
        <f>SUM(L40:R40)</f>
        <v>63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33</v>
      </c>
      <c r="M41" s="7">
        <v>11</v>
      </c>
      <c r="N41" s="7">
        <v>13</v>
      </c>
      <c r="O41" s="7">
        <v>3</v>
      </c>
      <c r="P41" s="7">
        <v>8</v>
      </c>
      <c r="Q41" s="7">
        <v>9</v>
      </c>
      <c r="R41" s="7">
        <v>3</v>
      </c>
      <c r="S41" s="8">
        <f>SUM(L41:R41)</f>
        <v>80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16</v>
      </c>
      <c r="M42" s="7">
        <v>10</v>
      </c>
      <c r="N42" s="7">
        <v>8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55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25</v>
      </c>
      <c r="M43" s="7">
        <v>12</v>
      </c>
      <c r="N43" s="7">
        <v>11</v>
      </c>
      <c r="O43" s="7">
        <v>4</v>
      </c>
      <c r="P43" s="7">
        <v>8</v>
      </c>
      <c r="Q43" s="7">
        <v>8</v>
      </c>
      <c r="R43" s="7">
        <v>3</v>
      </c>
      <c r="S43" s="8">
        <f>SUM(L43:R43)</f>
        <v>71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17</v>
      </c>
      <c r="M44" s="7">
        <v>10</v>
      </c>
      <c r="N44" s="7">
        <v>8</v>
      </c>
      <c r="O44" s="7">
        <v>4</v>
      </c>
      <c r="P44" s="7">
        <v>8</v>
      </c>
      <c r="Q44" s="7">
        <v>7</v>
      </c>
      <c r="R44" s="7">
        <v>3</v>
      </c>
      <c r="S44" s="8">
        <f>SUM(L44:R44)</f>
        <v>57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F3CC2E80-936C-4FAB-9AAE-3CAF30968CB2}">
      <formula1>0</formula1>
      <formula2>40</formula2>
    </dataValidation>
    <dataValidation type="decimal" allowBlank="1" showInputMessage="1" showErrorMessage="1" errorTitle="Maximálně 15" error="Maximálně 15" sqref="M16:N44" xr:uid="{18223E6D-521F-4263-A648-39921C73CD75}">
      <formula1>0</formula1>
      <formula2>15</formula2>
    </dataValidation>
    <dataValidation type="decimal" allowBlank="1" showInputMessage="1" showErrorMessage="1" errorTitle="Maximálně 10" error="Maximálně 10" sqref="P16:Q44" xr:uid="{0167F1DB-2D9C-4325-A2D5-82B5CAB05F6F}">
      <formula1>1</formula1>
      <formula2>10</formula2>
    </dataValidation>
    <dataValidation type="decimal" allowBlank="1" showInputMessage="1" showErrorMessage="1" errorTitle="Maximálně 5" error="Maximálně 5" sqref="R16:R44 O16:O44" xr:uid="{B8BDD269-8C56-48FD-9840-E9B9D5F3293A}">
      <formula1>0</formula1>
      <formula2>5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7276-0BF8-49B5-9926-A206513786FD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28</v>
      </c>
      <c r="M16" s="7">
        <v>14</v>
      </c>
      <c r="N16" s="7">
        <v>12</v>
      </c>
      <c r="O16" s="7">
        <v>5</v>
      </c>
      <c r="P16" s="7">
        <v>8</v>
      </c>
      <c r="Q16" s="7">
        <v>10</v>
      </c>
      <c r="R16" s="7">
        <v>4</v>
      </c>
      <c r="S16" s="8">
        <f>SUM(L16:R16)</f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20</v>
      </c>
      <c r="M17" s="7">
        <v>11</v>
      </c>
      <c r="N17" s="7">
        <v>8</v>
      </c>
      <c r="O17" s="7">
        <v>5</v>
      </c>
      <c r="P17" s="7">
        <v>9</v>
      </c>
      <c r="Q17" s="7">
        <v>7</v>
      </c>
      <c r="R17" s="7">
        <v>3</v>
      </c>
      <c r="S17" s="8">
        <f>SUM(L17:R17)</f>
        <v>63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28</v>
      </c>
      <c r="M18" s="7">
        <v>12</v>
      </c>
      <c r="N18" s="7">
        <v>10</v>
      </c>
      <c r="O18" s="7">
        <v>5</v>
      </c>
      <c r="P18" s="7">
        <v>8</v>
      </c>
      <c r="Q18" s="7">
        <v>7</v>
      </c>
      <c r="R18" s="7">
        <v>5</v>
      </c>
      <c r="S18" s="8">
        <f>SUM(L18:R18)</f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31</v>
      </c>
      <c r="M19" s="7">
        <v>12</v>
      </c>
      <c r="N19" s="7">
        <v>12</v>
      </c>
      <c r="O19" s="7">
        <v>4</v>
      </c>
      <c r="P19" s="7">
        <v>8</v>
      </c>
      <c r="Q19" s="7">
        <v>8</v>
      </c>
      <c r="R19" s="7">
        <v>5</v>
      </c>
      <c r="S19" s="8">
        <f>SUM(L19:R19)</f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20</v>
      </c>
      <c r="M20" s="7">
        <v>10</v>
      </c>
      <c r="N20" s="7">
        <v>11</v>
      </c>
      <c r="O20" s="7">
        <v>4</v>
      </c>
      <c r="P20" s="7">
        <v>9</v>
      </c>
      <c r="Q20" s="7">
        <v>8</v>
      </c>
      <c r="R20" s="7">
        <v>5</v>
      </c>
      <c r="S20" s="8">
        <f>SUM(L20:R20)</f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35</v>
      </c>
      <c r="M21" s="7">
        <v>10</v>
      </c>
      <c r="N21" s="7">
        <v>13</v>
      </c>
      <c r="O21" s="7">
        <v>4</v>
      </c>
      <c r="P21" s="7">
        <v>7</v>
      </c>
      <c r="Q21" s="7">
        <v>9</v>
      </c>
      <c r="R21" s="7">
        <v>5</v>
      </c>
      <c r="S21" s="8">
        <f>SUM(L21:R21)</f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25</v>
      </c>
      <c r="M22" s="7">
        <v>15</v>
      </c>
      <c r="N22" s="7">
        <v>13</v>
      </c>
      <c r="O22" s="7">
        <v>5</v>
      </c>
      <c r="P22" s="7">
        <v>9</v>
      </c>
      <c r="Q22" s="7">
        <v>10</v>
      </c>
      <c r="R22" s="7">
        <v>5</v>
      </c>
      <c r="S22" s="8">
        <f>SUM(L22:R22)</f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35</v>
      </c>
      <c r="M23" s="7">
        <v>12</v>
      </c>
      <c r="N23" s="7">
        <v>12</v>
      </c>
      <c r="O23" s="7">
        <v>5</v>
      </c>
      <c r="P23" s="7">
        <v>10</v>
      </c>
      <c r="Q23" s="7">
        <v>10</v>
      </c>
      <c r="R23" s="7">
        <v>5</v>
      </c>
      <c r="S23" s="8">
        <f>SUM(L23:R23)</f>
        <v>89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25</v>
      </c>
      <c r="M24" s="7">
        <v>14</v>
      </c>
      <c r="N24" s="7">
        <v>13</v>
      </c>
      <c r="O24" s="7">
        <v>5</v>
      </c>
      <c r="P24" s="7">
        <v>8</v>
      </c>
      <c r="Q24" s="7">
        <v>9</v>
      </c>
      <c r="R24" s="7">
        <v>5</v>
      </c>
      <c r="S24" s="8">
        <f>SUM(L24:R24)</f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35</v>
      </c>
      <c r="M25" s="7">
        <v>15</v>
      </c>
      <c r="N25" s="7">
        <v>14</v>
      </c>
      <c r="O25" s="7">
        <v>5</v>
      </c>
      <c r="P25" s="7">
        <v>10</v>
      </c>
      <c r="Q25" s="7">
        <v>10</v>
      </c>
      <c r="R25" s="7">
        <v>4</v>
      </c>
      <c r="S25" s="8">
        <f>SUM(L25:R25)</f>
        <v>93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10</v>
      </c>
      <c r="M26" s="7">
        <v>6</v>
      </c>
      <c r="N26" s="7">
        <v>3</v>
      </c>
      <c r="O26" s="7">
        <v>2</v>
      </c>
      <c r="P26" s="7">
        <v>4</v>
      </c>
      <c r="Q26" s="7">
        <v>5</v>
      </c>
      <c r="R26" s="7">
        <v>2</v>
      </c>
      <c r="S26" s="8">
        <f>SUM(L26:R26)</f>
        <v>32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25</v>
      </c>
      <c r="M27" s="7">
        <v>11</v>
      </c>
      <c r="N27" s="7">
        <v>10</v>
      </c>
      <c r="O27" s="7">
        <v>3</v>
      </c>
      <c r="P27" s="7">
        <v>5</v>
      </c>
      <c r="Q27" s="7">
        <v>6</v>
      </c>
      <c r="R27" s="7">
        <v>5</v>
      </c>
      <c r="S27" s="8">
        <f>SUM(L27:R27)</f>
        <v>65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32</v>
      </c>
      <c r="M28" s="7">
        <v>10</v>
      </c>
      <c r="N28" s="7">
        <v>15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20</v>
      </c>
      <c r="M29" s="7">
        <v>10</v>
      </c>
      <c r="N29" s="7">
        <v>13</v>
      </c>
      <c r="O29" s="7">
        <v>4</v>
      </c>
      <c r="P29" s="7">
        <v>8</v>
      </c>
      <c r="Q29" s="7">
        <v>7</v>
      </c>
      <c r="R29" s="7">
        <v>4</v>
      </c>
      <c r="S29" s="8">
        <f>SUM(L29:R29)</f>
        <v>66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31</v>
      </c>
      <c r="M30" s="7">
        <v>14</v>
      </c>
      <c r="N30" s="7">
        <v>10</v>
      </c>
      <c r="O30" s="7">
        <v>4</v>
      </c>
      <c r="P30" s="7">
        <v>7</v>
      </c>
      <c r="Q30" s="7">
        <v>10</v>
      </c>
      <c r="R30" s="7">
        <v>4</v>
      </c>
      <c r="S30" s="8">
        <f>SUM(L30:R30)</f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35</v>
      </c>
      <c r="M31" s="7">
        <v>12</v>
      </c>
      <c r="N31" s="7">
        <v>14</v>
      </c>
      <c r="O31" s="7">
        <v>4</v>
      </c>
      <c r="P31" s="7">
        <v>7</v>
      </c>
      <c r="Q31" s="7">
        <v>9</v>
      </c>
      <c r="R31" s="7">
        <v>4</v>
      </c>
      <c r="S31" s="8">
        <f>SUM(L31:R31)</f>
        <v>85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25</v>
      </c>
      <c r="M32" s="7">
        <v>13</v>
      </c>
      <c r="N32" s="7">
        <v>8</v>
      </c>
      <c r="O32" s="7">
        <v>5</v>
      </c>
      <c r="P32" s="7">
        <v>6</v>
      </c>
      <c r="Q32" s="7">
        <v>8</v>
      </c>
      <c r="R32" s="7">
        <v>4</v>
      </c>
      <c r="S32" s="8">
        <f>SUM(L32:R32)</f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20</v>
      </c>
      <c r="M33" s="7">
        <v>10</v>
      </c>
      <c r="N33" s="7">
        <v>8</v>
      </c>
      <c r="O33" s="7">
        <v>4</v>
      </c>
      <c r="P33" s="7">
        <v>7</v>
      </c>
      <c r="Q33" s="7">
        <v>7</v>
      </c>
      <c r="R33" s="7">
        <v>4</v>
      </c>
      <c r="S33" s="8">
        <f>SUM(L33:R33)</f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28</v>
      </c>
      <c r="M34" s="7">
        <v>10</v>
      </c>
      <c r="N34" s="7">
        <v>11</v>
      </c>
      <c r="O34" s="7">
        <v>5</v>
      </c>
      <c r="P34" s="7">
        <v>8</v>
      </c>
      <c r="Q34" s="7">
        <v>9</v>
      </c>
      <c r="R34" s="7">
        <v>4</v>
      </c>
      <c r="S34" s="8">
        <f>SUM(L34:R34)</f>
        <v>75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25</v>
      </c>
      <c r="M35" s="7">
        <v>10</v>
      </c>
      <c r="N35" s="7">
        <v>12</v>
      </c>
      <c r="O35" s="7">
        <v>5</v>
      </c>
      <c r="P35" s="7">
        <v>9</v>
      </c>
      <c r="Q35" s="7">
        <v>7</v>
      </c>
      <c r="R35" s="7">
        <v>3</v>
      </c>
      <c r="S35" s="8">
        <f>SUM(L35:R35)</f>
        <v>71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35</v>
      </c>
      <c r="M36" s="7">
        <v>12</v>
      </c>
      <c r="N36" s="7">
        <v>15</v>
      </c>
      <c r="O36" s="7">
        <v>4</v>
      </c>
      <c r="P36" s="7">
        <v>8</v>
      </c>
      <c r="Q36" s="7">
        <v>10</v>
      </c>
      <c r="R36" s="7">
        <v>4</v>
      </c>
      <c r="S36" s="8">
        <f>SUM(L36:R36)</f>
        <v>88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35</v>
      </c>
      <c r="M37" s="7">
        <v>13</v>
      </c>
      <c r="N37" s="7">
        <v>12</v>
      </c>
      <c r="O37" s="7">
        <v>3</v>
      </c>
      <c r="P37" s="7">
        <v>5</v>
      </c>
      <c r="Q37" s="7">
        <v>9</v>
      </c>
      <c r="R37" s="7">
        <v>2</v>
      </c>
      <c r="S37" s="8">
        <f>SUM(L37:R37)</f>
        <v>79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25</v>
      </c>
      <c r="M38" s="7">
        <v>10</v>
      </c>
      <c r="N38" s="7">
        <v>8</v>
      </c>
      <c r="O38" s="7">
        <v>3</v>
      </c>
      <c r="P38" s="7">
        <v>6</v>
      </c>
      <c r="Q38" s="7">
        <v>7</v>
      </c>
      <c r="R38" s="7">
        <v>2</v>
      </c>
      <c r="S38" s="8">
        <f>SUM(L38:R38)</f>
        <v>61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30</v>
      </c>
      <c r="M39" s="7">
        <v>14</v>
      </c>
      <c r="N39" s="7">
        <v>11</v>
      </c>
      <c r="O39" s="7">
        <v>4</v>
      </c>
      <c r="P39" s="7">
        <v>7</v>
      </c>
      <c r="Q39" s="7">
        <v>10</v>
      </c>
      <c r="R39" s="7">
        <v>4</v>
      </c>
      <c r="S39" s="8">
        <f>SUM(L39:R39)</f>
        <v>80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25</v>
      </c>
      <c r="M40" s="7">
        <v>11</v>
      </c>
      <c r="N40" s="7">
        <v>10</v>
      </c>
      <c r="O40" s="7">
        <v>4</v>
      </c>
      <c r="P40" s="7">
        <v>8</v>
      </c>
      <c r="Q40" s="7">
        <v>9</v>
      </c>
      <c r="R40" s="7">
        <v>4</v>
      </c>
      <c r="S40" s="8">
        <f>SUM(L40:R40)</f>
        <v>71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35</v>
      </c>
      <c r="M41" s="7">
        <v>11</v>
      </c>
      <c r="N41" s="7">
        <v>15</v>
      </c>
      <c r="O41" s="7">
        <v>3</v>
      </c>
      <c r="P41" s="7">
        <v>6</v>
      </c>
      <c r="Q41" s="7">
        <v>9</v>
      </c>
      <c r="R41" s="7">
        <v>3</v>
      </c>
      <c r="S41" s="8">
        <f>SUM(L41:R41)</f>
        <v>82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20</v>
      </c>
      <c r="M42" s="7">
        <v>11</v>
      </c>
      <c r="N42" s="7">
        <v>10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62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25</v>
      </c>
      <c r="M43" s="7">
        <v>13</v>
      </c>
      <c r="N43" s="7">
        <v>12</v>
      </c>
      <c r="O43" s="7">
        <v>4</v>
      </c>
      <c r="P43" s="7">
        <v>9</v>
      </c>
      <c r="Q43" s="7">
        <v>9</v>
      </c>
      <c r="R43" s="7">
        <v>3</v>
      </c>
      <c r="S43" s="8">
        <f>SUM(L43:R43)</f>
        <v>75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20</v>
      </c>
      <c r="M44" s="7">
        <v>13</v>
      </c>
      <c r="N44" s="7">
        <v>9</v>
      </c>
      <c r="O44" s="7">
        <v>3</v>
      </c>
      <c r="P44" s="7">
        <v>7</v>
      </c>
      <c r="Q44" s="7">
        <v>7</v>
      </c>
      <c r="R44" s="7">
        <v>4</v>
      </c>
      <c r="S44" s="8">
        <f>SUM(L44:R44)</f>
        <v>63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18D96E81-38DD-4DAE-A6E8-1E2A00ACC3C9}">
      <formula1>0</formula1>
      <formula2>40</formula2>
    </dataValidation>
    <dataValidation type="decimal" allowBlank="1" showInputMessage="1" showErrorMessage="1" errorTitle="Maximálně 15" error="Maximálně 15" sqref="M16:N44" xr:uid="{8CAAE5AB-936A-4817-99BB-3915485BC95E}">
      <formula1>0</formula1>
      <formula2>15</formula2>
    </dataValidation>
    <dataValidation type="decimal" allowBlank="1" showInputMessage="1" showErrorMessage="1" errorTitle="Maximálně 10" error="Maximálně 10" sqref="P16:Q44" xr:uid="{2CC948A2-69BF-403F-B717-72ADFF19FEA4}">
      <formula1>1</formula1>
      <formula2>10</formula2>
    </dataValidation>
    <dataValidation type="decimal" allowBlank="1" showInputMessage="1" showErrorMessage="1" errorTitle="Maximálně 5" error="Maximálně 5" sqref="R16:R44 O16:O44" xr:uid="{8FA61CA3-93AE-4926-A0D8-77F4DDEF26AA}">
      <formula1>0</formula1>
      <formula2>5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7E0B-A64E-4F12-9396-7CD2526879B3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30</v>
      </c>
      <c r="M16" s="7">
        <v>13</v>
      </c>
      <c r="N16" s="7">
        <v>13</v>
      </c>
      <c r="O16" s="7">
        <v>3</v>
      </c>
      <c r="P16" s="7">
        <v>6</v>
      </c>
      <c r="Q16" s="7">
        <v>8</v>
      </c>
      <c r="R16" s="7">
        <v>3</v>
      </c>
      <c r="S16" s="8">
        <f>SUM(L16:R16)</f>
        <v>76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24</v>
      </c>
      <c r="M17" s="7">
        <v>12</v>
      </c>
      <c r="N17" s="7">
        <v>11</v>
      </c>
      <c r="O17" s="7">
        <v>4</v>
      </c>
      <c r="P17" s="7">
        <v>8</v>
      </c>
      <c r="Q17" s="7">
        <v>6</v>
      </c>
      <c r="R17" s="7">
        <v>3</v>
      </c>
      <c r="S17" s="8">
        <f>SUM(L17:R17)</f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27</v>
      </c>
      <c r="M18" s="7">
        <v>12</v>
      </c>
      <c r="N18" s="7">
        <v>9</v>
      </c>
      <c r="O18" s="7">
        <v>5</v>
      </c>
      <c r="P18" s="7">
        <v>8</v>
      </c>
      <c r="Q18" s="7">
        <v>7</v>
      </c>
      <c r="R18" s="7">
        <v>4</v>
      </c>
      <c r="S18" s="8">
        <f>SUM(L18:R18)</f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31</v>
      </c>
      <c r="M19" s="7">
        <v>13</v>
      </c>
      <c r="N19" s="7">
        <v>12</v>
      </c>
      <c r="O19" s="7">
        <v>4</v>
      </c>
      <c r="P19" s="7">
        <v>6</v>
      </c>
      <c r="Q19" s="7">
        <v>7</v>
      </c>
      <c r="R19" s="7">
        <v>5</v>
      </c>
      <c r="S19" s="8">
        <f>SUM(L19:R19)</f>
        <v>78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22</v>
      </c>
      <c r="M20" s="7">
        <v>11</v>
      </c>
      <c r="N20" s="7">
        <v>10</v>
      </c>
      <c r="O20" s="7">
        <v>4</v>
      </c>
      <c r="P20" s="7">
        <v>7</v>
      </c>
      <c r="Q20" s="7">
        <v>8</v>
      </c>
      <c r="R20" s="7">
        <v>5</v>
      </c>
      <c r="S20" s="8">
        <f>SUM(L20:R20)</f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35</v>
      </c>
      <c r="M21" s="7">
        <v>11</v>
      </c>
      <c r="N21" s="7">
        <v>12</v>
      </c>
      <c r="O21" s="7">
        <v>4</v>
      </c>
      <c r="P21" s="7">
        <v>7</v>
      </c>
      <c r="Q21" s="7">
        <v>8</v>
      </c>
      <c r="R21" s="7">
        <v>5</v>
      </c>
      <c r="S21" s="8">
        <f>SUM(L21:R21)</f>
        <v>82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29</v>
      </c>
      <c r="M22" s="7">
        <v>13</v>
      </c>
      <c r="N22" s="7">
        <v>12</v>
      </c>
      <c r="O22" s="7">
        <v>4</v>
      </c>
      <c r="P22" s="7">
        <v>9</v>
      </c>
      <c r="Q22" s="7">
        <v>9</v>
      </c>
      <c r="R22" s="7">
        <v>5</v>
      </c>
      <c r="S22" s="8">
        <f>SUM(L22:R22)</f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32</v>
      </c>
      <c r="M23" s="7">
        <v>13</v>
      </c>
      <c r="N23" s="7">
        <v>14</v>
      </c>
      <c r="O23" s="7">
        <v>5</v>
      </c>
      <c r="P23" s="7">
        <v>9</v>
      </c>
      <c r="Q23" s="7">
        <v>9</v>
      </c>
      <c r="R23" s="7">
        <v>5</v>
      </c>
      <c r="S23" s="8">
        <f>SUM(L23:R23)</f>
        <v>87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24</v>
      </c>
      <c r="M24" s="7">
        <v>13</v>
      </c>
      <c r="N24" s="7">
        <v>12</v>
      </c>
      <c r="O24" s="7">
        <v>4</v>
      </c>
      <c r="P24" s="7">
        <v>8</v>
      </c>
      <c r="Q24" s="7">
        <v>7</v>
      </c>
      <c r="R24" s="7">
        <v>5</v>
      </c>
      <c r="S24" s="8">
        <f>SUM(L24:R24)</f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36</v>
      </c>
      <c r="M25" s="7">
        <v>14</v>
      </c>
      <c r="N25" s="7">
        <v>15</v>
      </c>
      <c r="O25" s="7">
        <v>5</v>
      </c>
      <c r="P25" s="7">
        <v>9</v>
      </c>
      <c r="Q25" s="7">
        <v>9</v>
      </c>
      <c r="R25" s="7">
        <v>4</v>
      </c>
      <c r="S25" s="8">
        <f>SUM(L25:R25)</f>
        <v>92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10</v>
      </c>
      <c r="M26" s="7">
        <v>8</v>
      </c>
      <c r="N26" s="7">
        <v>4</v>
      </c>
      <c r="O26" s="7">
        <v>3</v>
      </c>
      <c r="P26" s="7">
        <v>3</v>
      </c>
      <c r="Q26" s="7">
        <v>4</v>
      </c>
      <c r="R26" s="7">
        <v>2</v>
      </c>
      <c r="S26" s="8">
        <f>SUM(L26:R26)</f>
        <v>34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22</v>
      </c>
      <c r="M27" s="7">
        <v>11</v>
      </c>
      <c r="N27" s="7">
        <v>9</v>
      </c>
      <c r="O27" s="7">
        <v>4</v>
      </c>
      <c r="P27" s="7">
        <v>6</v>
      </c>
      <c r="Q27" s="7">
        <v>6</v>
      </c>
      <c r="R27" s="7">
        <v>5</v>
      </c>
      <c r="S27" s="8">
        <f>SUM(L27:R27)</f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31</v>
      </c>
      <c r="M28" s="7">
        <v>11</v>
      </c>
      <c r="N28" s="7">
        <v>12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78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19</v>
      </c>
      <c r="M29" s="7">
        <v>11</v>
      </c>
      <c r="N29" s="7">
        <v>9</v>
      </c>
      <c r="O29" s="7">
        <v>4</v>
      </c>
      <c r="P29" s="7">
        <v>8</v>
      </c>
      <c r="Q29" s="7">
        <v>7</v>
      </c>
      <c r="R29" s="7">
        <v>3</v>
      </c>
      <c r="S29" s="8">
        <f>SUM(L29:R29)</f>
        <v>61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28</v>
      </c>
      <c r="M30" s="7">
        <v>12</v>
      </c>
      <c r="N30" s="7">
        <v>13</v>
      </c>
      <c r="O30" s="7">
        <v>4</v>
      </c>
      <c r="P30" s="7">
        <v>7</v>
      </c>
      <c r="Q30" s="7">
        <v>9</v>
      </c>
      <c r="R30" s="7">
        <v>4</v>
      </c>
      <c r="S30" s="8">
        <f>SUM(L30:R30)</f>
        <v>77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31</v>
      </c>
      <c r="M31" s="7">
        <v>13</v>
      </c>
      <c r="N31" s="7">
        <v>12</v>
      </c>
      <c r="O31" s="7">
        <v>3</v>
      </c>
      <c r="P31" s="7">
        <v>7</v>
      </c>
      <c r="Q31" s="7">
        <v>8</v>
      </c>
      <c r="R31" s="7">
        <v>4</v>
      </c>
      <c r="S31" s="8">
        <f>SUM(L31:R31)</f>
        <v>78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28</v>
      </c>
      <c r="M32" s="7">
        <v>13</v>
      </c>
      <c r="N32" s="7">
        <v>10</v>
      </c>
      <c r="O32" s="7">
        <v>3</v>
      </c>
      <c r="P32" s="7">
        <v>6</v>
      </c>
      <c r="Q32" s="7">
        <v>6</v>
      </c>
      <c r="R32" s="7">
        <v>4</v>
      </c>
      <c r="S32" s="8">
        <f>SUM(L32:R32)</f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24</v>
      </c>
      <c r="M33" s="7">
        <v>10</v>
      </c>
      <c r="N33" s="7">
        <v>9</v>
      </c>
      <c r="O33" s="7">
        <v>3</v>
      </c>
      <c r="P33" s="7">
        <v>5</v>
      </c>
      <c r="Q33" s="7">
        <v>5</v>
      </c>
      <c r="R33" s="7">
        <v>4</v>
      </c>
      <c r="S33" s="8">
        <f>SUM(L33:R33)</f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29</v>
      </c>
      <c r="M34" s="7">
        <v>10</v>
      </c>
      <c r="N34" s="7">
        <v>10</v>
      </c>
      <c r="O34" s="7">
        <v>4</v>
      </c>
      <c r="P34" s="7">
        <v>8</v>
      </c>
      <c r="Q34" s="7">
        <v>8</v>
      </c>
      <c r="R34" s="7">
        <v>4</v>
      </c>
      <c r="S34" s="8">
        <f>SUM(L34:R34)</f>
        <v>73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24</v>
      </c>
      <c r="M35" s="7">
        <v>11</v>
      </c>
      <c r="N35" s="7">
        <v>10</v>
      </c>
      <c r="O35" s="7">
        <v>4</v>
      </c>
      <c r="P35" s="7">
        <v>8</v>
      </c>
      <c r="Q35" s="7">
        <v>7</v>
      </c>
      <c r="R35" s="7">
        <v>3</v>
      </c>
      <c r="S35" s="8">
        <f>SUM(L35:R35)</f>
        <v>67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34</v>
      </c>
      <c r="M36" s="7">
        <v>12</v>
      </c>
      <c r="N36" s="7">
        <v>13</v>
      </c>
      <c r="O36" s="7">
        <v>5</v>
      </c>
      <c r="P36" s="7">
        <v>8</v>
      </c>
      <c r="Q36" s="7">
        <v>9</v>
      </c>
      <c r="R36" s="7">
        <v>4</v>
      </c>
      <c r="S36" s="8">
        <f>SUM(L36:R36)</f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33</v>
      </c>
      <c r="M37" s="7">
        <v>12</v>
      </c>
      <c r="N37" s="7">
        <v>13</v>
      </c>
      <c r="O37" s="7">
        <v>3</v>
      </c>
      <c r="P37" s="7">
        <v>5</v>
      </c>
      <c r="Q37" s="7">
        <v>8</v>
      </c>
      <c r="R37" s="7">
        <v>2</v>
      </c>
      <c r="S37" s="8">
        <f>SUM(L37:R37)</f>
        <v>76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17</v>
      </c>
      <c r="M38" s="7">
        <v>11</v>
      </c>
      <c r="N38" s="7">
        <v>9</v>
      </c>
      <c r="O38" s="7">
        <v>3</v>
      </c>
      <c r="P38" s="7">
        <v>5</v>
      </c>
      <c r="Q38" s="7">
        <v>7</v>
      </c>
      <c r="R38" s="7">
        <v>2</v>
      </c>
      <c r="S38" s="8">
        <f>SUM(L38:R38)</f>
        <v>54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35</v>
      </c>
      <c r="M39" s="7">
        <v>14</v>
      </c>
      <c r="N39" s="7">
        <v>13</v>
      </c>
      <c r="O39" s="7">
        <v>4</v>
      </c>
      <c r="P39" s="7">
        <v>7</v>
      </c>
      <c r="Q39" s="7">
        <v>8</v>
      </c>
      <c r="R39" s="7">
        <v>4</v>
      </c>
      <c r="S39" s="8">
        <f>SUM(L39:R39)</f>
        <v>85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27</v>
      </c>
      <c r="M40" s="7">
        <v>12</v>
      </c>
      <c r="N40" s="7">
        <v>11</v>
      </c>
      <c r="O40" s="7">
        <v>4</v>
      </c>
      <c r="P40" s="7">
        <v>8</v>
      </c>
      <c r="Q40" s="7">
        <v>8</v>
      </c>
      <c r="R40" s="7">
        <v>3</v>
      </c>
      <c r="S40" s="8">
        <f>SUM(L40:R40)</f>
        <v>73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31</v>
      </c>
      <c r="M41" s="7">
        <v>11</v>
      </c>
      <c r="N41" s="7">
        <v>12</v>
      </c>
      <c r="O41" s="7">
        <v>4</v>
      </c>
      <c r="P41" s="7">
        <v>8</v>
      </c>
      <c r="Q41" s="7">
        <v>8</v>
      </c>
      <c r="R41" s="7">
        <v>3</v>
      </c>
      <c r="S41" s="8">
        <f>SUM(L41:R41)</f>
        <v>77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24</v>
      </c>
      <c r="M42" s="7">
        <v>12</v>
      </c>
      <c r="N42" s="7">
        <v>10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67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23</v>
      </c>
      <c r="M43" s="7">
        <v>12</v>
      </c>
      <c r="N43" s="7">
        <v>11</v>
      </c>
      <c r="O43" s="7">
        <v>4</v>
      </c>
      <c r="P43" s="7">
        <v>8</v>
      </c>
      <c r="Q43" s="7">
        <v>8</v>
      </c>
      <c r="R43" s="7">
        <v>3</v>
      </c>
      <c r="S43" s="8">
        <f>SUM(L43:R43)</f>
        <v>69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20</v>
      </c>
      <c r="M44" s="7">
        <v>13</v>
      </c>
      <c r="N44" s="7">
        <v>11</v>
      </c>
      <c r="O44" s="7">
        <v>4</v>
      </c>
      <c r="P44" s="7">
        <v>8</v>
      </c>
      <c r="Q44" s="7">
        <v>7</v>
      </c>
      <c r="R44" s="7">
        <v>4</v>
      </c>
      <c r="S44" s="8">
        <f>SUM(L44:R44)</f>
        <v>67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80E3A48F-2F20-4A25-A1C6-4F688C100636}">
      <formula1>0</formula1>
      <formula2>40</formula2>
    </dataValidation>
    <dataValidation type="decimal" allowBlank="1" showInputMessage="1" showErrorMessage="1" errorTitle="Maximálně 15" error="Maximálně 15" sqref="M16:N44" xr:uid="{1DBA7D29-DA9B-4513-8728-3E211559153C}">
      <formula1>0</formula1>
      <formula2>15</formula2>
    </dataValidation>
    <dataValidation type="decimal" allowBlank="1" showInputMessage="1" showErrorMessage="1" errorTitle="Maximálně 10" error="Maximálně 10" sqref="P16:Q44" xr:uid="{86E541A5-9E34-42D0-B5B0-C884F7BB6B35}">
      <formula1>1</formula1>
      <formula2>10</formula2>
    </dataValidation>
    <dataValidation type="decimal" allowBlank="1" showInputMessage="1" showErrorMessage="1" errorTitle="Maximálně 5" error="Maximálně 5" sqref="R16:R44 O16:O44" xr:uid="{A7654E6A-90E7-47F8-B1E1-8AF9B0EBECE5}">
      <formula1>0</formula1>
      <formula2>5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591E-84E8-43D4-A0D0-55304B431AD0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26</v>
      </c>
      <c r="M16" s="7">
        <v>13</v>
      </c>
      <c r="N16" s="7">
        <v>13</v>
      </c>
      <c r="O16" s="7">
        <v>2</v>
      </c>
      <c r="P16" s="7">
        <v>7</v>
      </c>
      <c r="Q16" s="7">
        <v>9</v>
      </c>
      <c r="R16" s="7">
        <v>4</v>
      </c>
      <c r="S16" s="8">
        <f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25</v>
      </c>
      <c r="M17" s="7">
        <v>11</v>
      </c>
      <c r="N17" s="7">
        <v>10</v>
      </c>
      <c r="O17" s="7">
        <v>4</v>
      </c>
      <c r="P17" s="7">
        <v>8</v>
      </c>
      <c r="Q17" s="7">
        <v>7</v>
      </c>
      <c r="R17" s="7">
        <v>3</v>
      </c>
      <c r="S17" s="8">
        <f>SUM(L17:R17)</f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26</v>
      </c>
      <c r="M18" s="7">
        <v>12</v>
      </c>
      <c r="N18" s="7">
        <v>10</v>
      </c>
      <c r="O18" s="7">
        <v>4</v>
      </c>
      <c r="P18" s="7">
        <v>8</v>
      </c>
      <c r="Q18" s="7">
        <v>9</v>
      </c>
      <c r="R18" s="7">
        <v>4</v>
      </c>
      <c r="S18" s="8">
        <f>SUM(L18:R18)</f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28</v>
      </c>
      <c r="M19" s="7">
        <v>13</v>
      </c>
      <c r="N19" s="7">
        <v>13</v>
      </c>
      <c r="O19" s="7">
        <v>3</v>
      </c>
      <c r="P19" s="7">
        <v>6</v>
      </c>
      <c r="Q19" s="7">
        <v>8</v>
      </c>
      <c r="R19" s="7">
        <v>4</v>
      </c>
      <c r="S19" s="8">
        <f>SUM(L19:R19)</f>
        <v>75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23</v>
      </c>
      <c r="M20" s="7">
        <v>13</v>
      </c>
      <c r="N20" s="7">
        <v>14</v>
      </c>
      <c r="O20" s="7">
        <v>4</v>
      </c>
      <c r="P20" s="7">
        <v>8</v>
      </c>
      <c r="Q20" s="7">
        <v>8</v>
      </c>
      <c r="R20" s="7">
        <v>4</v>
      </c>
      <c r="S20" s="8">
        <f>SUM(L20:R20)</f>
        <v>74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33</v>
      </c>
      <c r="M21" s="7">
        <v>11</v>
      </c>
      <c r="N21" s="7">
        <v>12</v>
      </c>
      <c r="O21" s="7">
        <v>4</v>
      </c>
      <c r="P21" s="7">
        <v>7</v>
      </c>
      <c r="Q21" s="7">
        <v>8</v>
      </c>
      <c r="R21" s="7">
        <v>4</v>
      </c>
      <c r="S21" s="8">
        <f>SUM(L21:R21)</f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31</v>
      </c>
      <c r="M22" s="7">
        <v>13</v>
      </c>
      <c r="N22" s="7">
        <v>13</v>
      </c>
      <c r="O22" s="7">
        <v>4</v>
      </c>
      <c r="P22" s="7">
        <v>8</v>
      </c>
      <c r="Q22" s="7">
        <v>8</v>
      </c>
      <c r="R22" s="7">
        <v>5</v>
      </c>
      <c r="S22" s="8">
        <f>SUM(L22:R22)</f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35</v>
      </c>
      <c r="M23" s="7">
        <v>12</v>
      </c>
      <c r="N23" s="7">
        <v>14</v>
      </c>
      <c r="O23" s="7">
        <v>5</v>
      </c>
      <c r="P23" s="7">
        <v>9</v>
      </c>
      <c r="Q23" s="7">
        <v>9</v>
      </c>
      <c r="R23" s="7">
        <v>5</v>
      </c>
      <c r="S23" s="8">
        <f>SUM(L23:R23)</f>
        <v>89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24</v>
      </c>
      <c r="M24" s="7">
        <v>13</v>
      </c>
      <c r="N24" s="7">
        <v>12</v>
      </c>
      <c r="O24" s="7">
        <v>4</v>
      </c>
      <c r="P24" s="7">
        <v>7</v>
      </c>
      <c r="Q24" s="7">
        <v>8</v>
      </c>
      <c r="R24" s="7">
        <v>5</v>
      </c>
      <c r="S24" s="8">
        <f>SUM(L24:R24)</f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34</v>
      </c>
      <c r="M25" s="7">
        <v>14</v>
      </c>
      <c r="N25" s="7">
        <v>12</v>
      </c>
      <c r="O25" s="7">
        <v>5</v>
      </c>
      <c r="P25" s="7">
        <v>10</v>
      </c>
      <c r="Q25" s="7">
        <v>9</v>
      </c>
      <c r="R25" s="7">
        <v>4</v>
      </c>
      <c r="S25" s="8">
        <f>SUM(L25:R25)</f>
        <v>88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11</v>
      </c>
      <c r="M26" s="7">
        <v>8</v>
      </c>
      <c r="N26" s="7">
        <v>8</v>
      </c>
      <c r="O26" s="7">
        <v>2</v>
      </c>
      <c r="P26" s="7">
        <v>4</v>
      </c>
      <c r="Q26" s="7">
        <v>4</v>
      </c>
      <c r="R26" s="7">
        <v>2</v>
      </c>
      <c r="S26" s="8">
        <f>SUM(L26:R26)</f>
        <v>39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24</v>
      </c>
      <c r="M27" s="7">
        <v>12</v>
      </c>
      <c r="N27" s="7">
        <v>11</v>
      </c>
      <c r="O27" s="7">
        <v>3</v>
      </c>
      <c r="P27" s="7">
        <v>6</v>
      </c>
      <c r="Q27" s="7">
        <v>5</v>
      </c>
      <c r="R27" s="7">
        <v>4</v>
      </c>
      <c r="S27" s="8">
        <f>SUM(L27:R27)</f>
        <v>65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30</v>
      </c>
      <c r="M28" s="7">
        <v>11</v>
      </c>
      <c r="N28" s="7">
        <v>13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78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25</v>
      </c>
      <c r="M29" s="7">
        <v>10</v>
      </c>
      <c r="N29" s="7">
        <v>10</v>
      </c>
      <c r="O29" s="7">
        <v>4</v>
      </c>
      <c r="P29" s="7">
        <v>8</v>
      </c>
      <c r="Q29" s="7">
        <v>7</v>
      </c>
      <c r="R29" s="7">
        <v>3</v>
      </c>
      <c r="S29" s="8">
        <f>SUM(L29:R29)</f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32</v>
      </c>
      <c r="M30" s="7">
        <v>13</v>
      </c>
      <c r="N30" s="7">
        <v>11</v>
      </c>
      <c r="O30" s="7">
        <v>3</v>
      </c>
      <c r="P30" s="7">
        <v>7</v>
      </c>
      <c r="Q30" s="7">
        <v>8</v>
      </c>
      <c r="R30" s="7">
        <v>4</v>
      </c>
      <c r="S30" s="8">
        <f>SUM(L30:R30)</f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30</v>
      </c>
      <c r="M31" s="7">
        <v>12</v>
      </c>
      <c r="N31" s="7">
        <v>13</v>
      </c>
      <c r="O31" s="7">
        <v>3</v>
      </c>
      <c r="P31" s="7">
        <v>6</v>
      </c>
      <c r="Q31" s="7">
        <v>8</v>
      </c>
      <c r="R31" s="7">
        <v>4</v>
      </c>
      <c r="S31" s="8">
        <f>SUM(L31:R31)</f>
        <v>76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27</v>
      </c>
      <c r="M32" s="7">
        <v>12</v>
      </c>
      <c r="N32" s="7">
        <v>12</v>
      </c>
      <c r="O32" s="7">
        <v>3</v>
      </c>
      <c r="P32" s="7">
        <v>6</v>
      </c>
      <c r="Q32" s="7">
        <v>8</v>
      </c>
      <c r="R32" s="7">
        <v>4</v>
      </c>
      <c r="S32" s="8">
        <f>SUM(L32:R32)</f>
        <v>72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24</v>
      </c>
      <c r="M33" s="7">
        <v>10</v>
      </c>
      <c r="N33" s="7">
        <v>8</v>
      </c>
      <c r="O33" s="7">
        <v>2</v>
      </c>
      <c r="P33" s="7">
        <v>5</v>
      </c>
      <c r="Q33" s="7">
        <v>6</v>
      </c>
      <c r="R33" s="7">
        <v>4</v>
      </c>
      <c r="S33" s="8">
        <f>SUM(L33:R33)</f>
        <v>59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23</v>
      </c>
      <c r="M34" s="7">
        <v>11</v>
      </c>
      <c r="N34" s="7">
        <v>11</v>
      </c>
      <c r="O34" s="7">
        <v>5</v>
      </c>
      <c r="P34" s="7">
        <v>8</v>
      </c>
      <c r="Q34" s="7">
        <v>8</v>
      </c>
      <c r="R34" s="7">
        <v>4</v>
      </c>
      <c r="S34" s="8">
        <f>SUM(L34:R34)</f>
        <v>70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26</v>
      </c>
      <c r="M35" s="7">
        <v>11</v>
      </c>
      <c r="N35" s="7">
        <v>13</v>
      </c>
      <c r="O35" s="7">
        <v>5</v>
      </c>
      <c r="P35" s="7">
        <v>8</v>
      </c>
      <c r="Q35" s="7">
        <v>9</v>
      </c>
      <c r="R35" s="7">
        <v>3</v>
      </c>
      <c r="S35" s="8">
        <f>SUM(L35:R35)</f>
        <v>75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33</v>
      </c>
      <c r="M36" s="7">
        <v>12</v>
      </c>
      <c r="N36" s="7">
        <v>13</v>
      </c>
      <c r="O36" s="7">
        <v>4</v>
      </c>
      <c r="P36" s="7">
        <v>8</v>
      </c>
      <c r="Q36" s="7">
        <v>8</v>
      </c>
      <c r="R36" s="7">
        <v>4</v>
      </c>
      <c r="S36" s="8">
        <f>SUM(L36:R36)</f>
        <v>82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36</v>
      </c>
      <c r="M37" s="7">
        <v>12</v>
      </c>
      <c r="N37" s="7">
        <v>12</v>
      </c>
      <c r="O37" s="7">
        <v>3</v>
      </c>
      <c r="P37" s="7">
        <v>4</v>
      </c>
      <c r="Q37" s="7">
        <v>8</v>
      </c>
      <c r="R37" s="7">
        <v>2</v>
      </c>
      <c r="S37" s="8">
        <f>SUM(L37:R37)</f>
        <v>77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25</v>
      </c>
      <c r="M38" s="7">
        <v>9</v>
      </c>
      <c r="N38" s="7">
        <v>9</v>
      </c>
      <c r="O38" s="7">
        <v>3</v>
      </c>
      <c r="P38" s="7">
        <v>6</v>
      </c>
      <c r="Q38" s="7">
        <v>7</v>
      </c>
      <c r="R38" s="7">
        <v>2</v>
      </c>
      <c r="S38" s="8">
        <f>SUM(L38:R38)</f>
        <v>61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28</v>
      </c>
      <c r="M39" s="7">
        <v>14</v>
      </c>
      <c r="N39" s="7">
        <v>12</v>
      </c>
      <c r="O39" s="7">
        <v>4</v>
      </c>
      <c r="P39" s="7">
        <v>7</v>
      </c>
      <c r="Q39" s="7">
        <v>8</v>
      </c>
      <c r="R39" s="7">
        <v>4</v>
      </c>
      <c r="S39" s="8">
        <f>SUM(L39:R39)</f>
        <v>77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26</v>
      </c>
      <c r="M40" s="7">
        <v>11</v>
      </c>
      <c r="N40" s="7">
        <v>9</v>
      </c>
      <c r="O40" s="7">
        <v>4</v>
      </c>
      <c r="P40" s="7">
        <v>8</v>
      </c>
      <c r="Q40" s="7">
        <v>8</v>
      </c>
      <c r="R40" s="7">
        <v>3</v>
      </c>
      <c r="S40" s="8">
        <f>SUM(L40:R40)</f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30</v>
      </c>
      <c r="M41" s="7">
        <v>12</v>
      </c>
      <c r="N41" s="7">
        <v>13</v>
      </c>
      <c r="O41" s="7">
        <v>3</v>
      </c>
      <c r="P41" s="7">
        <v>8</v>
      </c>
      <c r="Q41" s="7">
        <v>9</v>
      </c>
      <c r="R41" s="7">
        <v>3</v>
      </c>
      <c r="S41" s="8">
        <f>SUM(L41:R41)</f>
        <v>78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20</v>
      </c>
      <c r="M42" s="7">
        <v>12</v>
      </c>
      <c r="N42" s="7">
        <v>10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63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27</v>
      </c>
      <c r="M43" s="7">
        <v>13</v>
      </c>
      <c r="N43" s="7">
        <v>11</v>
      </c>
      <c r="O43" s="7">
        <v>4</v>
      </c>
      <c r="P43" s="7">
        <v>8</v>
      </c>
      <c r="Q43" s="7">
        <v>7</v>
      </c>
      <c r="R43" s="7">
        <v>3</v>
      </c>
      <c r="S43" s="8">
        <f>SUM(L43:R43)</f>
        <v>73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24</v>
      </c>
      <c r="M44" s="7">
        <v>13</v>
      </c>
      <c r="N44" s="7">
        <v>12</v>
      </c>
      <c r="O44" s="7">
        <v>3</v>
      </c>
      <c r="P44" s="7">
        <v>8</v>
      </c>
      <c r="Q44" s="7">
        <v>8</v>
      </c>
      <c r="R44" s="7">
        <v>4</v>
      </c>
      <c r="S44" s="8">
        <f>SUM(L44:R44)</f>
        <v>72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EAE2E21E-F583-400C-9295-B2487040BEF2}">
      <formula1>0</formula1>
      <formula2>40</formula2>
    </dataValidation>
    <dataValidation type="decimal" allowBlank="1" showInputMessage="1" showErrorMessage="1" errorTitle="Maximálně 15" error="Maximálně 15" sqref="M16:N44" xr:uid="{5A23F6AA-1D48-4082-9089-DEF9B1DA6592}">
      <formula1>0</formula1>
      <formula2>15</formula2>
    </dataValidation>
    <dataValidation type="decimal" allowBlank="1" showInputMessage="1" showErrorMessage="1" errorTitle="Maximálně 10" error="Maximálně 10" sqref="P16:Q44" xr:uid="{394A8BBB-6BEF-4720-A918-480514EC3D0C}">
      <formula1>1</formula1>
      <formula2>10</formula2>
    </dataValidation>
    <dataValidation type="decimal" allowBlank="1" showInputMessage="1" showErrorMessage="1" errorTitle="Maximálně 5" error="Maximálně 5" sqref="R16:R44 O16:O44" xr:uid="{A5A5123B-662A-4970-B5E4-6C232DF16A53}">
      <formula1>0</formula1>
      <formula2>5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408F-906E-461E-A995-DB5CADF8E90A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30</v>
      </c>
      <c r="M16" s="7">
        <v>13</v>
      </c>
      <c r="N16" s="7">
        <v>14</v>
      </c>
      <c r="O16" s="7">
        <v>4</v>
      </c>
      <c r="P16" s="7">
        <v>8</v>
      </c>
      <c r="Q16" s="7">
        <v>9</v>
      </c>
      <c r="R16" s="7">
        <v>3</v>
      </c>
      <c r="S16" s="8">
        <f>SUM(L16:R16)</f>
        <v>81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20</v>
      </c>
      <c r="M17" s="7">
        <v>12</v>
      </c>
      <c r="N17" s="7">
        <v>10</v>
      </c>
      <c r="O17" s="7">
        <v>5</v>
      </c>
      <c r="P17" s="7">
        <v>8</v>
      </c>
      <c r="Q17" s="7">
        <v>6</v>
      </c>
      <c r="R17" s="7">
        <v>2</v>
      </c>
      <c r="S17" s="8">
        <f>SUM(L17:R17)</f>
        <v>63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25</v>
      </c>
      <c r="M18" s="7">
        <v>12</v>
      </c>
      <c r="N18" s="7">
        <v>10</v>
      </c>
      <c r="O18" s="7">
        <v>5</v>
      </c>
      <c r="P18" s="7">
        <v>8</v>
      </c>
      <c r="Q18" s="7">
        <v>7</v>
      </c>
      <c r="R18" s="7">
        <v>4</v>
      </c>
      <c r="S18" s="8">
        <f>SUM(L18:R18)</f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35</v>
      </c>
      <c r="M19" s="7">
        <v>13</v>
      </c>
      <c r="N19" s="7">
        <v>12</v>
      </c>
      <c r="O19" s="7">
        <v>4</v>
      </c>
      <c r="P19" s="7">
        <v>7</v>
      </c>
      <c r="Q19" s="7">
        <v>7</v>
      </c>
      <c r="R19" s="7">
        <v>4</v>
      </c>
      <c r="S19" s="8">
        <f>SUM(L19:R19)</f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28</v>
      </c>
      <c r="M20" s="7">
        <v>13</v>
      </c>
      <c r="N20" s="7">
        <v>11</v>
      </c>
      <c r="O20" s="7">
        <v>4</v>
      </c>
      <c r="P20" s="7">
        <v>8</v>
      </c>
      <c r="Q20" s="7">
        <v>8</v>
      </c>
      <c r="R20" s="7">
        <v>4</v>
      </c>
      <c r="S20" s="8">
        <f>SUM(L20:R20)</f>
        <v>76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34</v>
      </c>
      <c r="M21" s="7">
        <v>10</v>
      </c>
      <c r="N21" s="7">
        <v>12</v>
      </c>
      <c r="O21" s="7">
        <v>4</v>
      </c>
      <c r="P21" s="7">
        <v>7</v>
      </c>
      <c r="Q21" s="7">
        <v>9</v>
      </c>
      <c r="R21" s="7">
        <v>4</v>
      </c>
      <c r="S21" s="8">
        <f>SUM(L21:R21)</f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34</v>
      </c>
      <c r="M22" s="7">
        <v>15</v>
      </c>
      <c r="N22" s="7">
        <v>14</v>
      </c>
      <c r="O22" s="7">
        <v>5</v>
      </c>
      <c r="P22" s="7">
        <v>10</v>
      </c>
      <c r="Q22" s="7">
        <v>10</v>
      </c>
      <c r="R22" s="7">
        <v>5</v>
      </c>
      <c r="S22" s="8">
        <f>SUM(L22:R22)</f>
        <v>93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32</v>
      </c>
      <c r="M23" s="7">
        <v>12</v>
      </c>
      <c r="N23" s="7">
        <v>12</v>
      </c>
      <c r="O23" s="7">
        <v>4</v>
      </c>
      <c r="P23" s="7">
        <v>9</v>
      </c>
      <c r="Q23" s="7">
        <v>10</v>
      </c>
      <c r="R23" s="7">
        <v>4</v>
      </c>
      <c r="S23" s="8">
        <f>SUM(L23:R23)</f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26</v>
      </c>
      <c r="M24" s="7">
        <v>13</v>
      </c>
      <c r="N24" s="7">
        <v>11</v>
      </c>
      <c r="O24" s="7">
        <v>4</v>
      </c>
      <c r="P24" s="7">
        <v>7</v>
      </c>
      <c r="Q24" s="7">
        <v>7</v>
      </c>
      <c r="R24" s="7">
        <v>5</v>
      </c>
      <c r="S24" s="8">
        <f>SUM(L24:R24)</f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36</v>
      </c>
      <c r="M25" s="7">
        <v>13</v>
      </c>
      <c r="N25" s="7">
        <v>12</v>
      </c>
      <c r="O25" s="7">
        <v>5</v>
      </c>
      <c r="P25" s="7">
        <v>10</v>
      </c>
      <c r="Q25" s="7">
        <v>9</v>
      </c>
      <c r="R25" s="7">
        <v>4</v>
      </c>
      <c r="S25" s="8">
        <f>SUM(L25:R25)</f>
        <v>89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10</v>
      </c>
      <c r="M26" s="7">
        <v>6</v>
      </c>
      <c r="N26" s="7">
        <v>1</v>
      </c>
      <c r="O26" s="7">
        <v>2</v>
      </c>
      <c r="P26" s="7">
        <v>4</v>
      </c>
      <c r="Q26" s="7">
        <v>3</v>
      </c>
      <c r="R26" s="7">
        <v>2</v>
      </c>
      <c r="S26" s="8">
        <f>SUM(L26:R26)</f>
        <v>28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20</v>
      </c>
      <c r="M27" s="7">
        <v>11</v>
      </c>
      <c r="N27" s="7">
        <v>10</v>
      </c>
      <c r="O27" s="7">
        <v>3</v>
      </c>
      <c r="P27" s="7">
        <v>7</v>
      </c>
      <c r="Q27" s="7">
        <v>5</v>
      </c>
      <c r="R27" s="7">
        <v>4</v>
      </c>
      <c r="S27" s="8">
        <f>SUM(L27:R27)</f>
        <v>60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28</v>
      </c>
      <c r="M28" s="7">
        <v>11</v>
      </c>
      <c r="N28" s="7">
        <v>10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73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25</v>
      </c>
      <c r="M29" s="7">
        <v>11</v>
      </c>
      <c r="N29" s="7">
        <v>9</v>
      </c>
      <c r="O29" s="7">
        <v>4</v>
      </c>
      <c r="P29" s="7">
        <v>8</v>
      </c>
      <c r="Q29" s="7">
        <v>7</v>
      </c>
      <c r="R29" s="7">
        <v>3</v>
      </c>
      <c r="S29" s="8">
        <f>SUM(L29:R29)</f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34</v>
      </c>
      <c r="M30" s="7">
        <v>13</v>
      </c>
      <c r="N30" s="7">
        <v>11</v>
      </c>
      <c r="O30" s="7">
        <v>3</v>
      </c>
      <c r="P30" s="7">
        <v>8</v>
      </c>
      <c r="Q30" s="7">
        <v>9</v>
      </c>
      <c r="R30" s="7">
        <v>4</v>
      </c>
      <c r="S30" s="8">
        <f>SUM(L30:R30)</f>
        <v>82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35</v>
      </c>
      <c r="M31" s="7">
        <v>13</v>
      </c>
      <c r="N31" s="7">
        <v>12</v>
      </c>
      <c r="O31" s="7">
        <v>3</v>
      </c>
      <c r="P31" s="7">
        <v>7</v>
      </c>
      <c r="Q31" s="7">
        <v>8</v>
      </c>
      <c r="R31" s="7">
        <v>5</v>
      </c>
      <c r="S31" s="8">
        <f>SUM(L31:R31)</f>
        <v>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25</v>
      </c>
      <c r="M32" s="7">
        <v>13</v>
      </c>
      <c r="N32" s="7">
        <v>9</v>
      </c>
      <c r="O32" s="7">
        <v>3</v>
      </c>
      <c r="P32" s="7">
        <v>6</v>
      </c>
      <c r="Q32" s="7">
        <v>7</v>
      </c>
      <c r="R32" s="7">
        <v>4</v>
      </c>
      <c r="S32" s="8">
        <f>SUM(L32:R32)</f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30</v>
      </c>
      <c r="M33" s="7">
        <v>10</v>
      </c>
      <c r="N33" s="7">
        <v>8</v>
      </c>
      <c r="O33" s="7">
        <v>3</v>
      </c>
      <c r="P33" s="7">
        <v>5</v>
      </c>
      <c r="Q33" s="7">
        <v>5</v>
      </c>
      <c r="R33" s="7">
        <v>4</v>
      </c>
      <c r="S33" s="8">
        <f>SUM(L33:R33)</f>
        <v>65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30</v>
      </c>
      <c r="M34" s="7">
        <v>10</v>
      </c>
      <c r="N34" s="7">
        <v>10</v>
      </c>
      <c r="O34" s="7">
        <v>5</v>
      </c>
      <c r="P34" s="7">
        <v>8</v>
      </c>
      <c r="Q34" s="7">
        <v>5</v>
      </c>
      <c r="R34" s="7">
        <v>4</v>
      </c>
      <c r="S34" s="8">
        <f>SUM(L34:R34)</f>
        <v>72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25</v>
      </c>
      <c r="M35" s="7">
        <v>10</v>
      </c>
      <c r="N35" s="7">
        <v>7</v>
      </c>
      <c r="O35" s="7">
        <v>5</v>
      </c>
      <c r="P35" s="7">
        <v>9</v>
      </c>
      <c r="Q35" s="7">
        <v>6</v>
      </c>
      <c r="R35" s="7">
        <v>3</v>
      </c>
      <c r="S35" s="8">
        <f>SUM(L35:R35)</f>
        <v>65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35</v>
      </c>
      <c r="M36" s="7">
        <v>13</v>
      </c>
      <c r="N36" s="7">
        <v>13</v>
      </c>
      <c r="O36" s="7">
        <v>5</v>
      </c>
      <c r="P36" s="7">
        <v>9</v>
      </c>
      <c r="Q36" s="7">
        <v>10</v>
      </c>
      <c r="R36" s="7">
        <v>4</v>
      </c>
      <c r="S36" s="8">
        <f>SUM(L36:R36)</f>
        <v>89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35</v>
      </c>
      <c r="M37" s="7">
        <v>12</v>
      </c>
      <c r="N37" s="7">
        <v>11</v>
      </c>
      <c r="O37" s="7">
        <v>3</v>
      </c>
      <c r="P37" s="7">
        <v>5</v>
      </c>
      <c r="Q37" s="7">
        <v>8</v>
      </c>
      <c r="R37" s="7">
        <v>2</v>
      </c>
      <c r="S37" s="8">
        <f>SUM(L37:R37)</f>
        <v>76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28</v>
      </c>
      <c r="M38" s="7">
        <v>13</v>
      </c>
      <c r="N38" s="7">
        <v>11</v>
      </c>
      <c r="O38" s="7">
        <v>3</v>
      </c>
      <c r="P38" s="7">
        <v>6</v>
      </c>
      <c r="Q38" s="7">
        <v>7</v>
      </c>
      <c r="R38" s="7">
        <v>2</v>
      </c>
      <c r="S38" s="8">
        <f>SUM(L38:R38)</f>
        <v>70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35</v>
      </c>
      <c r="M39" s="7">
        <v>13</v>
      </c>
      <c r="N39" s="7">
        <v>11</v>
      </c>
      <c r="O39" s="7">
        <v>4</v>
      </c>
      <c r="P39" s="7">
        <v>7</v>
      </c>
      <c r="Q39" s="7">
        <v>9</v>
      </c>
      <c r="R39" s="7">
        <v>4</v>
      </c>
      <c r="S39" s="8">
        <f>SUM(L39:R39)</f>
        <v>83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34</v>
      </c>
      <c r="M40" s="7">
        <v>11</v>
      </c>
      <c r="N40" s="7">
        <v>7</v>
      </c>
      <c r="O40" s="7">
        <v>4</v>
      </c>
      <c r="P40" s="7">
        <v>7</v>
      </c>
      <c r="Q40" s="7">
        <v>9</v>
      </c>
      <c r="R40" s="7">
        <v>3</v>
      </c>
      <c r="S40" s="8">
        <f>SUM(L40:R40)</f>
        <v>75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36</v>
      </c>
      <c r="M41" s="7">
        <v>11</v>
      </c>
      <c r="N41" s="7">
        <v>11</v>
      </c>
      <c r="O41" s="7">
        <v>3</v>
      </c>
      <c r="P41" s="7">
        <v>8</v>
      </c>
      <c r="Q41" s="7">
        <v>8</v>
      </c>
      <c r="R41" s="7">
        <v>3</v>
      </c>
      <c r="S41" s="8">
        <f>SUM(L41:R41)</f>
        <v>80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26</v>
      </c>
      <c r="M42" s="7">
        <v>10</v>
      </c>
      <c r="N42" s="7">
        <v>8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33</v>
      </c>
      <c r="M43" s="7">
        <v>11</v>
      </c>
      <c r="N43" s="7">
        <v>12</v>
      </c>
      <c r="O43" s="7">
        <v>4</v>
      </c>
      <c r="P43" s="7">
        <v>8</v>
      </c>
      <c r="Q43" s="7">
        <v>8</v>
      </c>
      <c r="R43" s="7">
        <v>3</v>
      </c>
      <c r="S43" s="8">
        <f>SUM(L43:R43)</f>
        <v>79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25</v>
      </c>
      <c r="M44" s="7">
        <v>12</v>
      </c>
      <c r="N44" s="7">
        <v>10</v>
      </c>
      <c r="O44" s="7">
        <v>3</v>
      </c>
      <c r="P44" s="7">
        <v>8</v>
      </c>
      <c r="Q44" s="7">
        <v>7</v>
      </c>
      <c r="R44" s="7">
        <v>4</v>
      </c>
      <c r="S44" s="8">
        <f>SUM(L44:R44)</f>
        <v>69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AB02B01B-E669-4408-8F58-B7B836F7AD82}">
      <formula1>0</formula1>
      <formula2>40</formula2>
    </dataValidation>
    <dataValidation type="decimal" allowBlank="1" showInputMessage="1" showErrorMessage="1" errorTitle="Maximálně 15" error="Maximálně 15" sqref="M16:N44" xr:uid="{FB73FCB8-B1F3-4D37-9454-ED3DAF5AEEAC}">
      <formula1>0</formula1>
      <formula2>15</formula2>
    </dataValidation>
    <dataValidation type="decimal" allowBlank="1" showInputMessage="1" showErrorMessage="1" errorTitle="Maximálně 10" error="Maximálně 10" sqref="P16:Q44" xr:uid="{FCEF9268-7F94-4428-8E9D-BF11D4D21BCB}">
      <formula1>1</formula1>
      <formula2>10</formula2>
    </dataValidation>
    <dataValidation type="decimal" allowBlank="1" showInputMessage="1" showErrorMessage="1" errorTitle="Maximálně 5" error="Maximálně 5" sqref="R16:R44 O16:O44" xr:uid="{4052E942-49CE-4BA7-85F7-16E906B8BC71}">
      <formula1>0</formula1>
      <formula2>5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AE01-568C-43B6-B2E2-6139F35F2899}">
  <dimension ref="A1:CD46"/>
  <sheetViews>
    <sheetView zoomScale="60" zoomScaleNormal="6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7" style="2" customWidth="1"/>
    <col min="7" max="7" width="5.6640625" style="3" customWidth="1"/>
    <col min="8" max="8" width="32" style="3" customWidth="1"/>
    <col min="9" max="9" width="5.6640625" style="2" customWidth="1"/>
    <col min="10" max="10" width="1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2" ht="38.25" customHeight="1" x14ac:dyDescent="0.3">
      <c r="A1" s="1" t="s">
        <v>40</v>
      </c>
    </row>
    <row r="2" spans="1:82" x14ac:dyDescent="0.3">
      <c r="A2" s="4" t="s">
        <v>41</v>
      </c>
      <c r="D2" s="4" t="s">
        <v>26</v>
      </c>
    </row>
    <row r="3" spans="1:82" x14ac:dyDescent="0.2">
      <c r="A3" s="4" t="s">
        <v>37</v>
      </c>
      <c r="D3" s="18" t="s">
        <v>39</v>
      </c>
    </row>
    <row r="4" spans="1:82" x14ac:dyDescent="0.2">
      <c r="A4" s="4" t="s">
        <v>42</v>
      </c>
      <c r="D4" s="18" t="s">
        <v>45</v>
      </c>
    </row>
    <row r="5" spans="1:82" ht="12.6" x14ac:dyDescent="0.2">
      <c r="A5" s="4" t="s">
        <v>43</v>
      </c>
      <c r="D5" s="18" t="s">
        <v>46</v>
      </c>
    </row>
    <row r="6" spans="1:82" x14ac:dyDescent="0.3">
      <c r="A6" s="4" t="s">
        <v>38</v>
      </c>
    </row>
    <row r="7" spans="1:82" ht="12.6" x14ac:dyDescent="0.3">
      <c r="A7" s="4"/>
      <c r="D7" s="4" t="s">
        <v>27</v>
      </c>
    </row>
    <row r="8" spans="1:82" x14ac:dyDescent="0.2">
      <c r="A8" s="17" t="s">
        <v>44</v>
      </c>
      <c r="D8" s="18" t="s">
        <v>47</v>
      </c>
    </row>
    <row r="9" spans="1:82" ht="12.6" x14ac:dyDescent="0.3">
      <c r="A9" s="4" t="s">
        <v>25</v>
      </c>
      <c r="D9" s="2" t="s">
        <v>48</v>
      </c>
    </row>
    <row r="10" spans="1:82" ht="12" x14ac:dyDescent="0.2">
      <c r="D10" s="18" t="s">
        <v>49</v>
      </c>
    </row>
    <row r="11" spans="1:82" ht="12" x14ac:dyDescent="0.3">
      <c r="D11" s="2" t="s">
        <v>50</v>
      </c>
    </row>
    <row r="12" spans="1:82" ht="12.6" x14ac:dyDescent="0.3">
      <c r="A12" s="4"/>
    </row>
    <row r="13" spans="1:82" ht="26.4" customHeight="1" x14ac:dyDescent="0.3">
      <c r="A13" s="30" t="s">
        <v>0</v>
      </c>
      <c r="B13" s="30" t="s">
        <v>1</v>
      </c>
      <c r="C13" s="30" t="s">
        <v>20</v>
      </c>
      <c r="D13" s="30" t="s">
        <v>13</v>
      </c>
      <c r="E13" s="35" t="s">
        <v>2</v>
      </c>
      <c r="F13" s="30" t="s">
        <v>34</v>
      </c>
      <c r="G13" s="30"/>
      <c r="H13" s="30" t="s">
        <v>35</v>
      </c>
      <c r="I13" s="30"/>
      <c r="J13" s="30" t="s">
        <v>36</v>
      </c>
      <c r="K13" s="30"/>
      <c r="L13" s="30" t="s">
        <v>16</v>
      </c>
      <c r="M13" s="30" t="s">
        <v>14</v>
      </c>
      <c r="N13" s="30" t="s">
        <v>17</v>
      </c>
      <c r="O13" s="30" t="s">
        <v>31</v>
      </c>
      <c r="P13" s="30" t="s">
        <v>32</v>
      </c>
      <c r="Q13" s="30" t="s">
        <v>33</v>
      </c>
      <c r="R13" s="30" t="s">
        <v>3</v>
      </c>
      <c r="S13" s="30" t="s">
        <v>4</v>
      </c>
    </row>
    <row r="14" spans="1:82" ht="59.4" customHeight="1" x14ac:dyDescent="0.3">
      <c r="A14" s="34"/>
      <c r="B14" s="34"/>
      <c r="C14" s="34"/>
      <c r="D14" s="34"/>
      <c r="E14" s="36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82" ht="42" customHeight="1" x14ac:dyDescent="0.3">
      <c r="A15" s="34"/>
      <c r="B15" s="34"/>
      <c r="C15" s="34"/>
      <c r="D15" s="34"/>
      <c r="E15" s="36"/>
      <c r="F15" s="23" t="s">
        <v>28</v>
      </c>
      <c r="G15" s="22" t="s">
        <v>29</v>
      </c>
      <c r="H15" s="22" t="s">
        <v>28</v>
      </c>
      <c r="I15" s="22" t="s">
        <v>29</v>
      </c>
      <c r="J15" s="22" t="s">
        <v>28</v>
      </c>
      <c r="K15" s="22" t="s">
        <v>29</v>
      </c>
      <c r="L15" s="22" t="s">
        <v>30</v>
      </c>
      <c r="M15" s="22" t="s">
        <v>22</v>
      </c>
      <c r="N15" s="22" t="s">
        <v>22</v>
      </c>
      <c r="O15" s="22" t="s">
        <v>23</v>
      </c>
      <c r="P15" s="22" t="s">
        <v>24</v>
      </c>
      <c r="Q15" s="22" t="s">
        <v>24</v>
      </c>
      <c r="R15" s="22" t="s">
        <v>23</v>
      </c>
      <c r="S15" s="22"/>
    </row>
    <row r="16" spans="1:82" s="5" customFormat="1" ht="12.75" customHeight="1" x14ac:dyDescent="0.2">
      <c r="A16" s="10" t="s">
        <v>51</v>
      </c>
      <c r="B16" s="10" t="s">
        <v>80</v>
      </c>
      <c r="C16" s="10" t="s">
        <v>102</v>
      </c>
      <c r="D16" s="12">
        <v>271730000</v>
      </c>
      <c r="E16" s="12">
        <v>8000000</v>
      </c>
      <c r="F16" s="19" t="s">
        <v>168</v>
      </c>
      <c r="G16" s="15" t="s">
        <v>131</v>
      </c>
      <c r="H16" s="15" t="s">
        <v>176</v>
      </c>
      <c r="I16" s="15" t="s">
        <v>130</v>
      </c>
      <c r="J16" s="15" t="s">
        <v>164</v>
      </c>
      <c r="K16" s="15" t="s">
        <v>131</v>
      </c>
      <c r="L16" s="7">
        <v>35</v>
      </c>
      <c r="M16" s="7">
        <v>13</v>
      </c>
      <c r="N16" s="7">
        <v>13</v>
      </c>
      <c r="O16" s="7">
        <v>3</v>
      </c>
      <c r="P16" s="7">
        <v>8</v>
      </c>
      <c r="Q16" s="7">
        <v>9</v>
      </c>
      <c r="R16" s="7">
        <v>4</v>
      </c>
      <c r="S16" s="8">
        <f>SUM(L16:R16)</f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5" customFormat="1" ht="12.75" customHeight="1" x14ac:dyDescent="0.2">
      <c r="A17" s="10" t="s">
        <v>52</v>
      </c>
      <c r="B17" s="10" t="s">
        <v>81</v>
      </c>
      <c r="C17" s="10" t="s">
        <v>103</v>
      </c>
      <c r="D17" s="12">
        <v>7247212</v>
      </c>
      <c r="E17" s="12">
        <v>1500000</v>
      </c>
      <c r="F17" s="6" t="s">
        <v>191</v>
      </c>
      <c r="G17" s="9" t="s">
        <v>131</v>
      </c>
      <c r="H17" s="9" t="s">
        <v>159</v>
      </c>
      <c r="I17" s="9" t="s">
        <v>130</v>
      </c>
      <c r="J17" s="9" t="s">
        <v>169</v>
      </c>
      <c r="K17" s="9" t="s">
        <v>131</v>
      </c>
      <c r="L17" s="7">
        <v>25</v>
      </c>
      <c r="M17" s="7">
        <v>12</v>
      </c>
      <c r="N17" s="7">
        <v>9</v>
      </c>
      <c r="O17" s="7">
        <v>5</v>
      </c>
      <c r="P17" s="7">
        <v>8</v>
      </c>
      <c r="Q17" s="7">
        <v>7</v>
      </c>
      <c r="R17" s="7">
        <v>3</v>
      </c>
      <c r="S17" s="8">
        <f>SUM(L17:R17)</f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s="5" customFormat="1" ht="12.75" customHeight="1" x14ac:dyDescent="0.2">
      <c r="A18" s="10" t="s">
        <v>53</v>
      </c>
      <c r="B18" s="10" t="s">
        <v>82</v>
      </c>
      <c r="C18" s="10" t="s">
        <v>104</v>
      </c>
      <c r="D18" s="12">
        <v>36202964</v>
      </c>
      <c r="E18" s="12">
        <v>3000000</v>
      </c>
      <c r="F18" s="6" t="s">
        <v>160</v>
      </c>
      <c r="G18" s="9" t="s">
        <v>131</v>
      </c>
      <c r="H18" s="9" t="s">
        <v>159</v>
      </c>
      <c r="I18" s="9" t="s">
        <v>131</v>
      </c>
      <c r="J18" s="9" t="s">
        <v>175</v>
      </c>
      <c r="K18" s="9" t="s">
        <v>131</v>
      </c>
      <c r="L18" s="7">
        <v>28</v>
      </c>
      <c r="M18" s="7">
        <v>12</v>
      </c>
      <c r="N18" s="7">
        <v>10</v>
      </c>
      <c r="O18" s="7">
        <v>5</v>
      </c>
      <c r="P18" s="7">
        <v>8</v>
      </c>
      <c r="Q18" s="7">
        <v>8</v>
      </c>
      <c r="R18" s="7">
        <v>5</v>
      </c>
      <c r="S18" s="8">
        <f>SUM(L18:R18)</f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s="5" customFormat="1" ht="12.75" customHeight="1" x14ac:dyDescent="0.2">
      <c r="A19" s="10" t="s">
        <v>54</v>
      </c>
      <c r="B19" s="10" t="s">
        <v>83</v>
      </c>
      <c r="C19" s="10" t="s">
        <v>105</v>
      </c>
      <c r="D19" s="12">
        <v>25392880</v>
      </c>
      <c r="E19" s="12">
        <v>3500000</v>
      </c>
      <c r="F19" s="11" t="s">
        <v>176</v>
      </c>
      <c r="G19" s="9" t="s">
        <v>131</v>
      </c>
      <c r="H19" s="9" t="s">
        <v>154</v>
      </c>
      <c r="I19" s="9" t="s">
        <v>131</v>
      </c>
      <c r="J19" s="9" t="s">
        <v>180</v>
      </c>
      <c r="K19" s="9" t="s">
        <v>131</v>
      </c>
      <c r="L19" s="7">
        <v>32</v>
      </c>
      <c r="M19" s="7">
        <v>12</v>
      </c>
      <c r="N19" s="7">
        <v>12</v>
      </c>
      <c r="O19" s="7">
        <v>4</v>
      </c>
      <c r="P19" s="7">
        <v>8</v>
      </c>
      <c r="Q19" s="7">
        <v>7</v>
      </c>
      <c r="R19" s="7">
        <v>5</v>
      </c>
      <c r="S19" s="8">
        <f>SUM(L19:R19)</f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s="5" customFormat="1" ht="12" x14ac:dyDescent="0.2">
      <c r="A20" s="10" t="s">
        <v>55</v>
      </c>
      <c r="B20" s="10" t="s">
        <v>83</v>
      </c>
      <c r="C20" s="10" t="s">
        <v>106</v>
      </c>
      <c r="D20" s="12">
        <v>3986798</v>
      </c>
      <c r="E20" s="12">
        <v>500000</v>
      </c>
      <c r="F20" s="6" t="s">
        <v>165</v>
      </c>
      <c r="G20" s="9" t="s">
        <v>130</v>
      </c>
      <c r="H20" s="9" t="s">
        <v>194</v>
      </c>
      <c r="I20" s="9" t="s">
        <v>194</v>
      </c>
      <c r="J20" s="9" t="s">
        <v>183</v>
      </c>
      <c r="K20" s="9" t="s">
        <v>131</v>
      </c>
      <c r="L20" s="7">
        <v>26</v>
      </c>
      <c r="M20" s="7">
        <v>11</v>
      </c>
      <c r="N20" s="7">
        <v>10</v>
      </c>
      <c r="O20" s="7">
        <v>4</v>
      </c>
      <c r="P20" s="7">
        <v>7</v>
      </c>
      <c r="Q20" s="7">
        <v>8</v>
      </c>
      <c r="R20" s="7">
        <v>5</v>
      </c>
      <c r="S20" s="8">
        <f>SUM(L20:R20)</f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5" customFormat="1" ht="12.75" customHeight="1" x14ac:dyDescent="0.2">
      <c r="A21" s="10" t="s">
        <v>56</v>
      </c>
      <c r="B21" s="10" t="s">
        <v>84</v>
      </c>
      <c r="C21" s="10" t="s">
        <v>107</v>
      </c>
      <c r="D21" s="12">
        <v>33953862</v>
      </c>
      <c r="E21" s="12">
        <v>3000000</v>
      </c>
      <c r="F21" s="11" t="s">
        <v>176</v>
      </c>
      <c r="G21" s="9" t="s">
        <v>131</v>
      </c>
      <c r="H21" s="9" t="s">
        <v>154</v>
      </c>
      <c r="I21" s="9" t="s">
        <v>130</v>
      </c>
      <c r="J21" s="9" t="s">
        <v>182</v>
      </c>
      <c r="K21" s="9" t="s">
        <v>131</v>
      </c>
      <c r="L21" s="7">
        <v>36</v>
      </c>
      <c r="M21" s="7">
        <v>10</v>
      </c>
      <c r="N21" s="7">
        <v>12</v>
      </c>
      <c r="O21" s="7">
        <v>4</v>
      </c>
      <c r="P21" s="7">
        <v>7</v>
      </c>
      <c r="Q21" s="7">
        <v>8</v>
      </c>
      <c r="R21" s="7">
        <v>4</v>
      </c>
      <c r="S21" s="8">
        <f>SUM(L21:R21)</f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12.75" customHeight="1" x14ac:dyDescent="0.2">
      <c r="A22" s="10" t="s">
        <v>57</v>
      </c>
      <c r="B22" s="10" t="s">
        <v>85</v>
      </c>
      <c r="C22" s="10" t="s">
        <v>108</v>
      </c>
      <c r="D22" s="12">
        <v>196700000</v>
      </c>
      <c r="E22" s="12">
        <v>5000000</v>
      </c>
      <c r="F22" s="9" t="s">
        <v>154</v>
      </c>
      <c r="G22" s="9" t="s">
        <v>130</v>
      </c>
      <c r="H22" s="9" t="s">
        <v>194</v>
      </c>
      <c r="I22" s="9" t="s">
        <v>194</v>
      </c>
      <c r="J22" s="9" t="s">
        <v>174</v>
      </c>
      <c r="K22" s="9" t="s">
        <v>131</v>
      </c>
      <c r="L22" s="7">
        <v>37</v>
      </c>
      <c r="M22" s="7">
        <v>13</v>
      </c>
      <c r="N22" s="7">
        <v>13</v>
      </c>
      <c r="O22" s="7">
        <v>5</v>
      </c>
      <c r="P22" s="7">
        <v>9</v>
      </c>
      <c r="Q22" s="7">
        <v>10</v>
      </c>
      <c r="R22" s="7">
        <v>4</v>
      </c>
      <c r="S22" s="8">
        <f>SUM(L22:R22)</f>
        <v>91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12.75" customHeight="1" x14ac:dyDescent="0.2">
      <c r="A23" s="10" t="s">
        <v>58</v>
      </c>
      <c r="B23" s="10" t="s">
        <v>86</v>
      </c>
      <c r="C23" s="10" t="s">
        <v>193</v>
      </c>
      <c r="D23" s="12">
        <v>5575500</v>
      </c>
      <c r="E23" s="12">
        <v>1121000</v>
      </c>
      <c r="F23" s="6" t="s">
        <v>155</v>
      </c>
      <c r="G23" s="9" t="s">
        <v>131</v>
      </c>
      <c r="H23" s="9" t="s">
        <v>162</v>
      </c>
      <c r="I23" s="9" t="s">
        <v>131</v>
      </c>
      <c r="J23" s="9" t="s">
        <v>175</v>
      </c>
      <c r="K23" s="9" t="s">
        <v>131</v>
      </c>
      <c r="L23" s="7">
        <v>32</v>
      </c>
      <c r="M23" s="7">
        <v>12</v>
      </c>
      <c r="N23" s="7">
        <v>12</v>
      </c>
      <c r="O23" s="7">
        <v>5</v>
      </c>
      <c r="P23" s="7">
        <v>9</v>
      </c>
      <c r="Q23" s="7">
        <v>10</v>
      </c>
      <c r="R23" s="7">
        <v>5</v>
      </c>
      <c r="S23" s="8">
        <f>SUM(L23:R23)</f>
        <v>85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5" customFormat="1" ht="13.5" customHeight="1" x14ac:dyDescent="0.2">
      <c r="A24" s="10" t="s">
        <v>59</v>
      </c>
      <c r="B24" s="24" t="s">
        <v>87</v>
      </c>
      <c r="C24" s="10" t="s">
        <v>109</v>
      </c>
      <c r="D24" s="12">
        <v>32671258</v>
      </c>
      <c r="E24" s="12">
        <v>8000000</v>
      </c>
      <c r="F24" s="6" t="s">
        <v>185</v>
      </c>
      <c r="G24" s="9" t="s">
        <v>194</v>
      </c>
      <c r="H24" s="9" t="s">
        <v>188</v>
      </c>
      <c r="I24" s="9" t="s">
        <v>131</v>
      </c>
      <c r="J24" s="9" t="s">
        <v>179</v>
      </c>
      <c r="K24" s="9" t="s">
        <v>131</v>
      </c>
      <c r="L24" s="7">
        <v>25</v>
      </c>
      <c r="M24" s="7">
        <v>12</v>
      </c>
      <c r="N24" s="7">
        <v>11</v>
      </c>
      <c r="O24" s="7">
        <v>4</v>
      </c>
      <c r="P24" s="7">
        <v>7</v>
      </c>
      <c r="Q24" s="7">
        <v>8</v>
      </c>
      <c r="R24" s="7">
        <v>5</v>
      </c>
      <c r="S24" s="8">
        <f>SUM(L24:R24)</f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s="5" customFormat="1" ht="12.75" customHeight="1" x14ac:dyDescent="0.2">
      <c r="A25" s="10" t="s">
        <v>60</v>
      </c>
      <c r="B25" s="10" t="s">
        <v>88</v>
      </c>
      <c r="C25" s="10" t="s">
        <v>110</v>
      </c>
      <c r="D25" s="12">
        <v>19984905</v>
      </c>
      <c r="E25" s="12">
        <v>3000000</v>
      </c>
      <c r="F25" s="6" t="s">
        <v>165</v>
      </c>
      <c r="G25" s="9" t="s">
        <v>131</v>
      </c>
      <c r="H25" s="9" t="s">
        <v>166</v>
      </c>
      <c r="I25" s="9" t="s">
        <v>131</v>
      </c>
      <c r="J25" s="9" t="s">
        <v>157</v>
      </c>
      <c r="K25" s="9" t="s">
        <v>131</v>
      </c>
      <c r="L25" s="7">
        <v>38</v>
      </c>
      <c r="M25" s="7">
        <v>12</v>
      </c>
      <c r="N25" s="7">
        <v>12</v>
      </c>
      <c r="O25" s="7">
        <v>5</v>
      </c>
      <c r="P25" s="7">
        <v>10</v>
      </c>
      <c r="Q25" s="7">
        <v>10</v>
      </c>
      <c r="R25" s="7">
        <v>4</v>
      </c>
      <c r="S25" s="8">
        <f>SUM(L25:R25)</f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5" customFormat="1" ht="12.75" customHeight="1" x14ac:dyDescent="0.2">
      <c r="A26" s="10" t="s">
        <v>61</v>
      </c>
      <c r="B26" s="10" t="s">
        <v>89</v>
      </c>
      <c r="C26" s="10" t="s">
        <v>111</v>
      </c>
      <c r="D26" s="12">
        <v>3155565</v>
      </c>
      <c r="E26" s="12">
        <v>1000000</v>
      </c>
      <c r="F26" s="6" t="s">
        <v>189</v>
      </c>
      <c r="G26" s="9" t="s">
        <v>130</v>
      </c>
      <c r="H26" s="9" t="s">
        <v>186</v>
      </c>
      <c r="I26" s="9" t="s">
        <v>130</v>
      </c>
      <c r="J26" s="9" t="s">
        <v>156</v>
      </c>
      <c r="K26" s="9" t="s">
        <v>130</v>
      </c>
      <c r="L26" s="7">
        <v>10</v>
      </c>
      <c r="M26" s="7">
        <v>6</v>
      </c>
      <c r="N26" s="7">
        <v>3</v>
      </c>
      <c r="O26" s="7">
        <v>2</v>
      </c>
      <c r="P26" s="7">
        <v>3</v>
      </c>
      <c r="Q26" s="7">
        <v>4</v>
      </c>
      <c r="R26" s="7">
        <v>2</v>
      </c>
      <c r="S26" s="8">
        <f>SUM(L26:R26)</f>
        <v>30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s="5" customFormat="1" ht="12.75" customHeight="1" x14ac:dyDescent="0.2">
      <c r="A27" s="10" t="s">
        <v>62</v>
      </c>
      <c r="B27" s="10" t="s">
        <v>90</v>
      </c>
      <c r="C27" s="10" t="s">
        <v>112</v>
      </c>
      <c r="D27" s="12">
        <v>3147376</v>
      </c>
      <c r="E27" s="12">
        <v>850000</v>
      </c>
      <c r="F27" s="11" t="s">
        <v>178</v>
      </c>
      <c r="G27" s="9" t="s">
        <v>131</v>
      </c>
      <c r="H27" s="9" t="s">
        <v>184</v>
      </c>
      <c r="I27" s="9" t="s">
        <v>131</v>
      </c>
      <c r="J27" s="9" t="s">
        <v>172</v>
      </c>
      <c r="K27" s="9" t="s">
        <v>131</v>
      </c>
      <c r="L27" s="7">
        <v>29</v>
      </c>
      <c r="M27" s="7">
        <v>11</v>
      </c>
      <c r="N27" s="7">
        <v>10</v>
      </c>
      <c r="O27" s="7">
        <v>3</v>
      </c>
      <c r="P27" s="7">
        <v>6</v>
      </c>
      <c r="Q27" s="7">
        <v>6</v>
      </c>
      <c r="R27" s="7">
        <v>5</v>
      </c>
      <c r="S27" s="8">
        <f>SUM(L27:R27)</f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spans="1:82" s="5" customFormat="1" ht="12.75" customHeight="1" x14ac:dyDescent="0.2">
      <c r="A28" s="10" t="s">
        <v>63</v>
      </c>
      <c r="B28" s="10" t="s">
        <v>91</v>
      </c>
      <c r="C28" s="10" t="s">
        <v>113</v>
      </c>
      <c r="D28" s="12">
        <v>2942080</v>
      </c>
      <c r="E28" s="12">
        <v>800000</v>
      </c>
      <c r="F28" s="6" t="s">
        <v>166</v>
      </c>
      <c r="G28" s="9" t="s">
        <v>131</v>
      </c>
      <c r="H28" s="9" t="s">
        <v>192</v>
      </c>
      <c r="I28" s="9" t="s">
        <v>131</v>
      </c>
      <c r="J28" s="9" t="s">
        <v>181</v>
      </c>
      <c r="K28" s="9" t="s">
        <v>131</v>
      </c>
      <c r="L28" s="7">
        <v>34</v>
      </c>
      <c r="M28" s="7">
        <v>10</v>
      </c>
      <c r="N28" s="7">
        <v>12</v>
      </c>
      <c r="O28" s="7">
        <v>4</v>
      </c>
      <c r="P28" s="7">
        <v>8</v>
      </c>
      <c r="Q28" s="7">
        <v>8</v>
      </c>
      <c r="R28" s="7">
        <v>4</v>
      </c>
      <c r="S28" s="8">
        <f>SUM(L28:R28)</f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spans="1:82" s="5" customFormat="1" ht="12" x14ac:dyDescent="0.2">
      <c r="A29" s="10" t="s">
        <v>64</v>
      </c>
      <c r="B29" s="10" t="s">
        <v>92</v>
      </c>
      <c r="C29" s="10" t="s">
        <v>114</v>
      </c>
      <c r="D29" s="12">
        <v>3862500</v>
      </c>
      <c r="E29" s="12">
        <v>659500</v>
      </c>
      <c r="F29" s="11" t="s">
        <v>185</v>
      </c>
      <c r="G29" s="9" t="s">
        <v>194</v>
      </c>
      <c r="H29" s="9" t="s">
        <v>186</v>
      </c>
      <c r="I29" s="9" t="s">
        <v>131</v>
      </c>
      <c r="J29" s="9" t="s">
        <v>164</v>
      </c>
      <c r="K29" s="9" t="s">
        <v>131</v>
      </c>
      <c r="L29" s="7">
        <v>25</v>
      </c>
      <c r="M29" s="7">
        <v>11</v>
      </c>
      <c r="N29" s="7">
        <v>9</v>
      </c>
      <c r="O29" s="7">
        <v>4</v>
      </c>
      <c r="P29" s="7">
        <v>8</v>
      </c>
      <c r="Q29" s="7">
        <v>7</v>
      </c>
      <c r="R29" s="7">
        <v>3</v>
      </c>
      <c r="S29" s="8">
        <f>SUM(L29:R29)</f>
        <v>67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spans="1:82" s="5" customFormat="1" ht="12.75" customHeight="1" x14ac:dyDescent="0.2">
      <c r="A30" s="10" t="s">
        <v>65</v>
      </c>
      <c r="B30" s="10" t="s">
        <v>93</v>
      </c>
      <c r="C30" s="10" t="s">
        <v>115</v>
      </c>
      <c r="D30" s="12">
        <v>44315988</v>
      </c>
      <c r="E30" s="12">
        <v>2000000</v>
      </c>
      <c r="F30" s="6" t="s">
        <v>191</v>
      </c>
      <c r="G30" s="9" t="s">
        <v>131</v>
      </c>
      <c r="H30" s="9" t="s">
        <v>184</v>
      </c>
      <c r="I30" s="9" t="s">
        <v>130</v>
      </c>
      <c r="J30" s="9" t="s">
        <v>170</v>
      </c>
      <c r="K30" s="9" t="s">
        <v>130</v>
      </c>
      <c r="L30" s="7">
        <v>33</v>
      </c>
      <c r="M30" s="7">
        <v>13</v>
      </c>
      <c r="N30" s="7">
        <v>11</v>
      </c>
      <c r="O30" s="7">
        <v>3</v>
      </c>
      <c r="P30" s="7">
        <v>8</v>
      </c>
      <c r="Q30" s="7">
        <v>8</v>
      </c>
      <c r="R30" s="7">
        <v>4</v>
      </c>
      <c r="S30" s="8">
        <f>SUM(L30:R30)</f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82" s="5" customFormat="1" ht="12.75" customHeight="1" x14ac:dyDescent="0.2">
      <c r="A31" s="10" t="s">
        <v>66</v>
      </c>
      <c r="B31" s="10" t="s">
        <v>94</v>
      </c>
      <c r="C31" s="10" t="s">
        <v>116</v>
      </c>
      <c r="D31" s="12">
        <v>5273750</v>
      </c>
      <c r="E31" s="12">
        <v>1500000</v>
      </c>
      <c r="F31" s="11" t="s">
        <v>161</v>
      </c>
      <c r="G31" s="9" t="s">
        <v>131</v>
      </c>
      <c r="H31" s="9" t="s">
        <v>171</v>
      </c>
      <c r="I31" s="9" t="s">
        <v>194</v>
      </c>
      <c r="J31" s="9" t="s">
        <v>183</v>
      </c>
      <c r="K31" s="9" t="s">
        <v>131</v>
      </c>
      <c r="L31" s="7">
        <v>32</v>
      </c>
      <c r="M31" s="7">
        <v>12</v>
      </c>
      <c r="N31" s="7">
        <v>13</v>
      </c>
      <c r="O31" s="7">
        <v>3</v>
      </c>
      <c r="P31" s="7">
        <v>7</v>
      </c>
      <c r="Q31" s="7">
        <v>8</v>
      </c>
      <c r="R31" s="7">
        <v>5</v>
      </c>
      <c r="S31" s="8">
        <f>SUM(L31:R31)</f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82" s="5" customFormat="1" ht="12.75" customHeight="1" x14ac:dyDescent="0.2">
      <c r="A32" s="10" t="s">
        <v>67</v>
      </c>
      <c r="B32" s="10" t="s">
        <v>93</v>
      </c>
      <c r="C32" s="10" t="s">
        <v>117</v>
      </c>
      <c r="D32" s="12">
        <v>80375000</v>
      </c>
      <c r="E32" s="12">
        <v>4000000</v>
      </c>
      <c r="F32" s="11" t="s">
        <v>162</v>
      </c>
      <c r="G32" s="9" t="s">
        <v>131</v>
      </c>
      <c r="H32" s="9" t="s">
        <v>161</v>
      </c>
      <c r="I32" s="9" t="s">
        <v>131</v>
      </c>
      <c r="J32" s="9" t="s">
        <v>175</v>
      </c>
      <c r="K32" s="9" t="s">
        <v>131</v>
      </c>
      <c r="L32" s="7">
        <v>28</v>
      </c>
      <c r="M32" s="7">
        <v>12</v>
      </c>
      <c r="N32" s="7">
        <v>10</v>
      </c>
      <c r="O32" s="7">
        <v>4</v>
      </c>
      <c r="P32" s="7">
        <v>6</v>
      </c>
      <c r="Q32" s="7">
        <v>6</v>
      </c>
      <c r="R32" s="7">
        <v>4</v>
      </c>
      <c r="S32" s="8">
        <f>SUM(L32:R32)</f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1:82" s="5" customFormat="1" ht="12.75" customHeight="1" x14ac:dyDescent="0.2">
      <c r="A33" s="10" t="s">
        <v>68</v>
      </c>
      <c r="B33" s="10" t="s">
        <v>95</v>
      </c>
      <c r="C33" s="10" t="s">
        <v>118</v>
      </c>
      <c r="D33" s="12">
        <v>5720000</v>
      </c>
      <c r="E33" s="12">
        <v>1500000</v>
      </c>
      <c r="F33" s="6" t="s">
        <v>185</v>
      </c>
      <c r="G33" s="9" t="s">
        <v>194</v>
      </c>
      <c r="H33" s="9" t="s">
        <v>178</v>
      </c>
      <c r="I33" s="9" t="s">
        <v>131</v>
      </c>
      <c r="J33" s="9" t="s">
        <v>180</v>
      </c>
      <c r="K33" s="9" t="s">
        <v>131</v>
      </c>
      <c r="L33" s="7">
        <v>26</v>
      </c>
      <c r="M33" s="7">
        <v>10</v>
      </c>
      <c r="N33" s="7">
        <v>8</v>
      </c>
      <c r="O33" s="7">
        <v>3</v>
      </c>
      <c r="P33" s="7">
        <v>5</v>
      </c>
      <c r="Q33" s="7">
        <v>6</v>
      </c>
      <c r="R33" s="7">
        <v>4</v>
      </c>
      <c r="S33" s="8">
        <f>SUM(L33:R33)</f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1:82" s="5" customFormat="1" ht="12" x14ac:dyDescent="0.2">
      <c r="A34" s="10" t="s">
        <v>69</v>
      </c>
      <c r="B34" s="10" t="s">
        <v>95</v>
      </c>
      <c r="C34" s="10" t="s">
        <v>119</v>
      </c>
      <c r="D34" s="12">
        <v>15143425</v>
      </c>
      <c r="E34" s="12">
        <v>2700000</v>
      </c>
      <c r="F34" s="6" t="s">
        <v>173</v>
      </c>
      <c r="G34" s="9" t="s">
        <v>131</v>
      </c>
      <c r="H34" s="9" t="s">
        <v>177</v>
      </c>
      <c r="I34" s="9" t="s">
        <v>131</v>
      </c>
      <c r="J34" s="9" t="s">
        <v>190</v>
      </c>
      <c r="K34" s="9" t="s">
        <v>131</v>
      </c>
      <c r="L34" s="7">
        <v>26</v>
      </c>
      <c r="M34" s="7">
        <v>10</v>
      </c>
      <c r="N34" s="7">
        <v>11</v>
      </c>
      <c r="O34" s="7">
        <v>4</v>
      </c>
      <c r="P34" s="7">
        <v>8</v>
      </c>
      <c r="Q34" s="7">
        <v>8</v>
      </c>
      <c r="R34" s="7">
        <v>4</v>
      </c>
      <c r="S34" s="8">
        <f>SUM(L34:R34)</f>
        <v>71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1:82" s="5" customFormat="1" ht="12.75" customHeight="1" x14ac:dyDescent="0.2">
      <c r="A35" s="10" t="s">
        <v>70</v>
      </c>
      <c r="B35" s="10" t="s">
        <v>96</v>
      </c>
      <c r="C35" s="10" t="s">
        <v>120</v>
      </c>
      <c r="D35" s="12">
        <v>30850000</v>
      </c>
      <c r="E35" s="12">
        <v>2830000</v>
      </c>
      <c r="F35" s="6" t="s">
        <v>185</v>
      </c>
      <c r="G35" s="9" t="s">
        <v>194</v>
      </c>
      <c r="H35" s="9" t="s">
        <v>167</v>
      </c>
      <c r="I35" s="9" t="s">
        <v>130</v>
      </c>
      <c r="J35" s="9" t="s">
        <v>183</v>
      </c>
      <c r="K35" s="9" t="s">
        <v>131</v>
      </c>
      <c r="L35" s="7">
        <v>29</v>
      </c>
      <c r="M35" s="7">
        <v>10</v>
      </c>
      <c r="N35" s="7">
        <v>10</v>
      </c>
      <c r="O35" s="7">
        <v>4</v>
      </c>
      <c r="P35" s="7">
        <v>8</v>
      </c>
      <c r="Q35" s="7">
        <v>7</v>
      </c>
      <c r="R35" s="7">
        <v>3</v>
      </c>
      <c r="S35" s="8">
        <f>SUM(L35:R35)</f>
        <v>71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1:82" s="5" customFormat="1" ht="12.75" customHeight="1" x14ac:dyDescent="0.2">
      <c r="A36" s="10" t="s">
        <v>71</v>
      </c>
      <c r="B36" s="10" t="s">
        <v>97</v>
      </c>
      <c r="C36" s="10" t="s">
        <v>121</v>
      </c>
      <c r="D36" s="12">
        <v>16774011</v>
      </c>
      <c r="E36" s="12">
        <v>1600000</v>
      </c>
      <c r="F36" s="6" t="s">
        <v>191</v>
      </c>
      <c r="G36" s="9" t="s">
        <v>131</v>
      </c>
      <c r="H36" s="9" t="s">
        <v>161</v>
      </c>
      <c r="I36" s="9" t="s">
        <v>131</v>
      </c>
      <c r="J36" s="9" t="s">
        <v>182</v>
      </c>
      <c r="K36" s="9" t="s">
        <v>130</v>
      </c>
      <c r="L36" s="7">
        <v>33</v>
      </c>
      <c r="M36" s="7">
        <v>12</v>
      </c>
      <c r="N36" s="7">
        <v>13</v>
      </c>
      <c r="O36" s="7">
        <v>5</v>
      </c>
      <c r="P36" s="7">
        <v>9</v>
      </c>
      <c r="Q36" s="7">
        <v>9</v>
      </c>
      <c r="R36" s="7">
        <v>4</v>
      </c>
      <c r="S36" s="8">
        <f>SUM(L36:R36)</f>
        <v>85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5" customFormat="1" ht="12.75" customHeight="1" x14ac:dyDescent="0.2">
      <c r="A37" s="10" t="s">
        <v>72</v>
      </c>
      <c r="B37" s="10" t="s">
        <v>98</v>
      </c>
      <c r="C37" s="10" t="s">
        <v>122</v>
      </c>
      <c r="D37" s="12">
        <v>2790000</v>
      </c>
      <c r="E37" s="12">
        <v>550000</v>
      </c>
      <c r="F37" s="11" t="s">
        <v>184</v>
      </c>
      <c r="G37" s="9" t="s">
        <v>131</v>
      </c>
      <c r="H37" s="9" t="s">
        <v>192</v>
      </c>
      <c r="I37" s="9" t="s">
        <v>131</v>
      </c>
      <c r="J37" s="9" t="s">
        <v>174</v>
      </c>
      <c r="K37" s="9" t="s">
        <v>131</v>
      </c>
      <c r="L37" s="7">
        <v>36</v>
      </c>
      <c r="M37" s="7">
        <v>13</v>
      </c>
      <c r="N37" s="7">
        <v>13</v>
      </c>
      <c r="O37" s="7">
        <v>3</v>
      </c>
      <c r="P37" s="7">
        <v>5</v>
      </c>
      <c r="Q37" s="7">
        <v>8</v>
      </c>
      <c r="R37" s="7">
        <v>2</v>
      </c>
      <c r="S37" s="8">
        <f>SUM(L37:R37)</f>
        <v>80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1:82" s="5" customFormat="1" ht="12.75" customHeight="1" x14ac:dyDescent="0.2">
      <c r="A38" s="10" t="s">
        <v>73</v>
      </c>
      <c r="B38" s="10" t="s">
        <v>98</v>
      </c>
      <c r="C38" s="10" t="s">
        <v>123</v>
      </c>
      <c r="D38" s="12">
        <v>2500000</v>
      </c>
      <c r="E38" s="12">
        <v>490000</v>
      </c>
      <c r="F38" s="6" t="s">
        <v>186</v>
      </c>
      <c r="G38" s="9" t="s">
        <v>131</v>
      </c>
      <c r="H38" s="9" t="s">
        <v>171</v>
      </c>
      <c r="I38" s="9" t="s">
        <v>194</v>
      </c>
      <c r="J38" s="9" t="s">
        <v>194</v>
      </c>
      <c r="K38" s="9" t="s">
        <v>194</v>
      </c>
      <c r="L38" s="7">
        <v>26</v>
      </c>
      <c r="M38" s="7">
        <v>10</v>
      </c>
      <c r="N38" s="7">
        <v>7</v>
      </c>
      <c r="O38" s="7">
        <v>4</v>
      </c>
      <c r="P38" s="7">
        <v>6</v>
      </c>
      <c r="Q38" s="7">
        <v>7</v>
      </c>
      <c r="R38" s="7">
        <v>2</v>
      </c>
      <c r="S38" s="8">
        <f>SUM(L38:R38)</f>
        <v>62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5" customFormat="1" ht="12.75" customHeight="1" x14ac:dyDescent="0.2">
      <c r="A39" s="10" t="s">
        <v>74</v>
      </c>
      <c r="B39" s="10" t="s">
        <v>97</v>
      </c>
      <c r="C39" s="10" t="s">
        <v>124</v>
      </c>
      <c r="D39" s="12">
        <v>20567801</v>
      </c>
      <c r="E39" s="12">
        <v>3741500</v>
      </c>
      <c r="F39" s="12" t="s">
        <v>165</v>
      </c>
      <c r="G39" s="9" t="s">
        <v>131</v>
      </c>
      <c r="H39" s="9" t="s">
        <v>184</v>
      </c>
      <c r="I39" s="9" t="s">
        <v>131</v>
      </c>
      <c r="J39" s="9" t="s">
        <v>157</v>
      </c>
      <c r="K39" s="9" t="s">
        <v>131</v>
      </c>
      <c r="L39" s="7">
        <v>32</v>
      </c>
      <c r="M39" s="7">
        <v>13</v>
      </c>
      <c r="N39" s="7">
        <v>12</v>
      </c>
      <c r="O39" s="7">
        <v>4</v>
      </c>
      <c r="P39" s="7">
        <v>7</v>
      </c>
      <c r="Q39" s="7">
        <v>9</v>
      </c>
      <c r="R39" s="7">
        <v>4</v>
      </c>
      <c r="S39" s="8">
        <f>SUM(L39:R39)</f>
        <v>81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1:82" s="5" customFormat="1" ht="12.75" customHeight="1" x14ac:dyDescent="0.2">
      <c r="A40" s="10" t="s">
        <v>75</v>
      </c>
      <c r="B40" s="10" t="s">
        <v>92</v>
      </c>
      <c r="C40" s="10" t="s">
        <v>125</v>
      </c>
      <c r="D40" s="12">
        <v>17543030</v>
      </c>
      <c r="E40" s="12">
        <v>1867151</v>
      </c>
      <c r="F40" s="12" t="s">
        <v>161</v>
      </c>
      <c r="G40" s="9" t="s">
        <v>130</v>
      </c>
      <c r="H40" s="9" t="s">
        <v>165</v>
      </c>
      <c r="I40" s="9" t="s">
        <v>130</v>
      </c>
      <c r="J40" s="9" t="s">
        <v>163</v>
      </c>
      <c r="K40" s="9" t="s">
        <v>131</v>
      </c>
      <c r="L40" s="7">
        <v>25</v>
      </c>
      <c r="M40" s="7">
        <v>11</v>
      </c>
      <c r="N40" s="7">
        <v>9</v>
      </c>
      <c r="O40" s="7">
        <v>4</v>
      </c>
      <c r="P40" s="7">
        <v>8</v>
      </c>
      <c r="Q40" s="7">
        <v>9</v>
      </c>
      <c r="R40" s="7">
        <v>3</v>
      </c>
      <c r="S40" s="8">
        <f>SUM(L40:R40)</f>
        <v>69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1:82" s="5" customFormat="1" ht="12.75" customHeight="1" x14ac:dyDescent="0.2">
      <c r="A41" s="10" t="s">
        <v>76</v>
      </c>
      <c r="B41" s="10" t="s">
        <v>99</v>
      </c>
      <c r="C41" s="10" t="s">
        <v>126</v>
      </c>
      <c r="D41" s="12">
        <v>3875500</v>
      </c>
      <c r="E41" s="12">
        <v>650000</v>
      </c>
      <c r="F41" s="12" t="s">
        <v>191</v>
      </c>
      <c r="G41" s="9" t="s">
        <v>131</v>
      </c>
      <c r="H41" s="9" t="s">
        <v>178</v>
      </c>
      <c r="I41" s="9" t="s">
        <v>131</v>
      </c>
      <c r="J41" s="9" t="s">
        <v>172</v>
      </c>
      <c r="K41" s="9" t="s">
        <v>131</v>
      </c>
      <c r="L41" s="7">
        <v>33</v>
      </c>
      <c r="M41" s="7">
        <v>11</v>
      </c>
      <c r="N41" s="7">
        <v>12</v>
      </c>
      <c r="O41" s="7">
        <v>4</v>
      </c>
      <c r="P41" s="7">
        <v>8</v>
      </c>
      <c r="Q41" s="7">
        <v>9</v>
      </c>
      <c r="R41" s="7">
        <v>3</v>
      </c>
      <c r="S41" s="8">
        <f>SUM(L41:R41)</f>
        <v>80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5" customFormat="1" ht="12" x14ac:dyDescent="0.2">
      <c r="A42" s="10" t="s">
        <v>77</v>
      </c>
      <c r="B42" s="10" t="s">
        <v>100</v>
      </c>
      <c r="C42" s="10" t="s">
        <v>127</v>
      </c>
      <c r="D42" s="12">
        <v>34136024</v>
      </c>
      <c r="E42" s="12">
        <v>2600000</v>
      </c>
      <c r="F42" s="12" t="s">
        <v>158</v>
      </c>
      <c r="G42" s="9" t="s">
        <v>131</v>
      </c>
      <c r="H42" s="9" t="s">
        <v>168</v>
      </c>
      <c r="I42" s="9" t="s">
        <v>130</v>
      </c>
      <c r="J42" s="9" t="s">
        <v>181</v>
      </c>
      <c r="K42" s="9" t="s">
        <v>131</v>
      </c>
      <c r="L42" s="7">
        <v>25</v>
      </c>
      <c r="M42" s="7">
        <v>10</v>
      </c>
      <c r="N42" s="7">
        <v>9</v>
      </c>
      <c r="O42" s="7">
        <v>4</v>
      </c>
      <c r="P42" s="7">
        <v>7</v>
      </c>
      <c r="Q42" s="7">
        <v>7</v>
      </c>
      <c r="R42" s="7">
        <v>3</v>
      </c>
      <c r="S42" s="8">
        <f>SUM(L42:R42)</f>
        <v>65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5" customFormat="1" ht="12.75" customHeight="1" x14ac:dyDescent="0.2">
      <c r="A43" s="10" t="s">
        <v>78</v>
      </c>
      <c r="B43" s="10" t="s">
        <v>100</v>
      </c>
      <c r="C43" s="10" t="s">
        <v>128</v>
      </c>
      <c r="D43" s="12">
        <v>19018350</v>
      </c>
      <c r="E43" s="12">
        <v>3000000</v>
      </c>
      <c r="F43" s="12" t="s">
        <v>184</v>
      </c>
      <c r="G43" s="9" t="s">
        <v>131</v>
      </c>
      <c r="H43" s="9" t="s">
        <v>192</v>
      </c>
      <c r="I43" s="9" t="s">
        <v>131</v>
      </c>
      <c r="J43" s="9" t="s">
        <v>187</v>
      </c>
      <c r="K43" s="9" t="s">
        <v>131</v>
      </c>
      <c r="L43" s="7">
        <v>28</v>
      </c>
      <c r="M43" s="7">
        <v>11</v>
      </c>
      <c r="N43" s="7">
        <v>11</v>
      </c>
      <c r="O43" s="7">
        <v>4</v>
      </c>
      <c r="P43" s="7">
        <v>8</v>
      </c>
      <c r="Q43" s="7">
        <v>8</v>
      </c>
      <c r="R43" s="7">
        <v>3</v>
      </c>
      <c r="S43" s="8">
        <f>SUM(L43:R43)</f>
        <v>73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5" customFormat="1" ht="12.75" customHeight="1" x14ac:dyDescent="0.2">
      <c r="A44" s="10" t="s">
        <v>79</v>
      </c>
      <c r="B44" s="10" t="s">
        <v>101</v>
      </c>
      <c r="C44" s="10" t="s">
        <v>129</v>
      </c>
      <c r="D44" s="12">
        <v>71127993</v>
      </c>
      <c r="E44" s="12">
        <v>3500000</v>
      </c>
      <c r="F44" s="12" t="s">
        <v>166</v>
      </c>
      <c r="G44" s="9" t="s">
        <v>131</v>
      </c>
      <c r="H44" s="9" t="s">
        <v>171</v>
      </c>
      <c r="I44" s="9" t="s">
        <v>194</v>
      </c>
      <c r="J44" s="9" t="s">
        <v>169</v>
      </c>
      <c r="K44" s="9" t="s">
        <v>130</v>
      </c>
      <c r="L44" s="7">
        <v>25</v>
      </c>
      <c r="M44" s="7">
        <v>12</v>
      </c>
      <c r="N44" s="7">
        <v>10</v>
      </c>
      <c r="O44" s="7">
        <v>4</v>
      </c>
      <c r="P44" s="7">
        <v>8</v>
      </c>
      <c r="Q44" s="7">
        <v>7</v>
      </c>
      <c r="R44" s="7">
        <v>4</v>
      </c>
      <c r="S44" s="8">
        <f>SUM(L44:R44)</f>
        <v>70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1:82" ht="12" x14ac:dyDescent="0.2">
      <c r="D45" s="25">
        <f>SUM(D16:D34)</f>
        <v>797381063</v>
      </c>
      <c r="E45" s="25">
        <f>SUM(E16:E44)</f>
        <v>72459151</v>
      </c>
      <c r="F45" s="16"/>
    </row>
    <row r="46" spans="1:82" ht="12" x14ac:dyDescent="0.3">
      <c r="E46" s="16"/>
      <c r="F46" s="16"/>
      <c r="G46" s="16"/>
      <c r="H46" s="16"/>
    </row>
  </sheetData>
  <mergeCells count="16">
    <mergeCell ref="P13:P14"/>
    <mergeCell ref="Q13:Q14"/>
    <mergeCell ref="R13:R14"/>
    <mergeCell ref="S13:S14"/>
    <mergeCell ref="H13:I14"/>
    <mergeCell ref="J13:K14"/>
    <mergeCell ref="L13:L14"/>
    <mergeCell ref="M13:M14"/>
    <mergeCell ref="N13:N14"/>
    <mergeCell ref="O13:O14"/>
    <mergeCell ref="A13:A15"/>
    <mergeCell ref="B13:B15"/>
    <mergeCell ref="C13:C15"/>
    <mergeCell ref="D13:D15"/>
    <mergeCell ref="E13:E15"/>
    <mergeCell ref="F13:G14"/>
  </mergeCells>
  <dataValidations count="4">
    <dataValidation type="decimal" allowBlank="1" showInputMessage="1" showErrorMessage="1" errorTitle="Maximálně 40" error="Maximálně 40" sqref="L16:L44" xr:uid="{BBADD75E-9AAB-4BCF-A94B-68EDD9CE8147}">
      <formula1>0</formula1>
      <formula2>40</formula2>
    </dataValidation>
    <dataValidation type="decimal" allowBlank="1" showInputMessage="1" showErrorMessage="1" errorTitle="Maximálně 15" error="Maximálně 15" sqref="M16:N44" xr:uid="{F3BC8F7A-6FF7-433C-A106-8B0BE24C82E3}">
      <formula1>0</formula1>
      <formula2>15</formula2>
    </dataValidation>
    <dataValidation type="decimal" allowBlank="1" showInputMessage="1" showErrorMessage="1" errorTitle="Maximálně 10" error="Maximálně 10" sqref="P16:Q44" xr:uid="{1967D13A-A3E0-484C-8D1A-0211DBABA2D3}">
      <formula1>1</formula1>
      <formula2>10</formula2>
    </dataValidation>
    <dataValidation type="decimal" allowBlank="1" showInputMessage="1" showErrorMessage="1" errorTitle="Maximálně 5" error="Maximálně 5" sqref="R16:R44 O16:O44" xr:uid="{C0D211ED-50A8-4C35-A9AA-6D38E4B7A219}">
      <formula1>0</formula1>
      <formula2>5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Minority</vt:lpstr>
      <vt:lpstr>JK</vt:lpstr>
      <vt:lpstr>LD</vt:lpstr>
      <vt:lpstr>PV</vt:lpstr>
      <vt:lpstr>PM</vt:lpstr>
      <vt:lpstr>RN</vt:lpstr>
      <vt:lpstr>VT</vt:lpstr>
      <vt:lpstr>ZK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2018-03-23T09:43:14Z</cp:lastPrinted>
  <dcterms:created xsi:type="dcterms:W3CDTF">2013-12-06T22:03:05Z</dcterms:created>
  <dcterms:modified xsi:type="dcterms:W3CDTF">2018-04-13T13:34:08Z</dcterms:modified>
</cp:coreProperties>
</file>