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4. jednání\"/>
    </mc:Choice>
  </mc:AlternateContent>
  <xr:revisionPtr revIDLastSave="0" documentId="10_ncr:8100000_{259DE1BE-C8B1-4D8D-A574-1553172567DD}" xr6:coauthVersionLast="32" xr6:coauthVersionMax="32" xr10:uidLastSave="{00000000-0000-0000-0000-000000000000}"/>
  <bookViews>
    <workbookView xWindow="0" yWindow="0" windowWidth="23040" windowHeight="9096" xr2:uid="{00000000-000D-0000-FFFF-FFFF00000000}"/>
  </bookViews>
  <sheets>
    <sheet name="Literarni priprava" sheetId="2" r:id="rId1"/>
    <sheet name="IH" sheetId="3" r:id="rId2"/>
    <sheet name="JK" sheetId="4" r:id="rId3"/>
    <sheet name="LD" sheetId="5" r:id="rId4"/>
    <sheet name="PM" sheetId="6" r:id="rId5"/>
    <sheet name="ZK" sheetId="7" r:id="rId6"/>
  </sheets>
  <definedNames>
    <definedName name="_xlnm.Print_Area" localSheetId="0">'Literarni priprava'!$A$1:$AB$47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8" i="2" l="1"/>
  <c r="AB27" i="2"/>
  <c r="AB26" i="2"/>
  <c r="AB25" i="2"/>
  <c r="AB24" i="2"/>
  <c r="AB23" i="2"/>
  <c r="AB22" i="2"/>
  <c r="AB21" i="2"/>
  <c r="AB20" i="2"/>
  <c r="AB19" i="2"/>
  <c r="AB18" i="2"/>
  <c r="AB17" i="2"/>
  <c r="E41" i="7"/>
  <c r="D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41" i="6"/>
  <c r="D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41" i="5"/>
  <c r="D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41" i="4"/>
  <c r="D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7" i="3"/>
  <c r="Q19" i="3"/>
  <c r="Q36" i="3"/>
  <c r="Q34" i="3"/>
  <c r="Q40" i="3"/>
  <c r="Q33" i="3"/>
  <c r="Q28" i="3"/>
  <c r="Q39" i="3"/>
  <c r="Q21" i="3"/>
  <c r="Q27" i="3"/>
  <c r="Q32" i="3"/>
  <c r="Q30" i="3"/>
  <c r="Q31" i="3"/>
  <c r="Q22" i="3"/>
  <c r="Q23" i="3"/>
  <c r="Q29" i="3"/>
  <c r="Q25" i="3"/>
  <c r="Q26" i="3"/>
  <c r="Q35" i="3"/>
  <c r="Q24" i="3"/>
  <c r="Q38" i="3"/>
  <c r="Q37" i="3"/>
  <c r="Q18" i="3"/>
  <c r="Q20" i="3"/>
  <c r="E41" i="3"/>
  <c r="D41" i="3"/>
  <c r="E41" i="2"/>
  <c r="D41" i="2"/>
  <c r="Q18" i="2"/>
  <c r="Q40" i="2"/>
  <c r="Q25" i="2"/>
  <c r="Q30" i="2"/>
  <c r="Q31" i="2"/>
  <c r="Q36" i="2"/>
  <c r="Q33" i="2"/>
  <c r="Q34" i="2"/>
  <c r="Q26" i="2"/>
  <c r="Q23" i="2"/>
  <c r="Q32" i="2"/>
  <c r="Q28" i="2"/>
  <c r="Q29" i="2"/>
  <c r="Q27" i="2"/>
  <c r="Q17" i="2"/>
  <c r="Q22" i="2"/>
  <c r="Q20" i="2"/>
  <c r="Q35" i="2"/>
  <c r="Q19" i="2"/>
  <c r="Q38" i="2"/>
  <c r="Q37" i="2"/>
  <c r="Q24" i="2"/>
  <c r="Q21" i="2"/>
  <c r="R41" i="2"/>
  <c r="R42" i="2"/>
  <c r="Q39" i="2"/>
</calcChain>
</file>

<file path=xl/sharedStrings.xml><?xml version="1.0" encoding="utf-8"?>
<sst xmlns="http://schemas.openxmlformats.org/spreadsheetml/2006/main" count="1365" uniqueCount="154">
  <si>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</si>
  <si>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</si>
  <si>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</si>
  <si>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</si>
  <si>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</si>
  <si>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</si>
  <si>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</si>
  <si>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</si>
  <si>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</si>
  <si>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</si>
  <si>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</si>
  <si>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</si>
  <si>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</si>
  <si>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</si>
  <si>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</si>
  <si>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</si>
  <si>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</si>
  <si>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</si>
  <si>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</si>
  <si>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</si>
  <si>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</si>
  <si>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</si>
  <si>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</si>
  <si>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</si>
  <si>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</si>
  <si>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</si>
  <si>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</si>
  <si>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</si>
  <si>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</si>
  <si>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</si>
  <si>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</si>
  <si>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</si>
  <si>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</si>
  <si>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</si>
  <si>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</si>
  <si>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</si>
  <si>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</si>
  <si>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</si>
  <si>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Literární příprava celovečerního hraného nebo animovaného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</si>
  <si>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2017-1-9-35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</si>
  <si>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29. 11. 2017 – 29. 12. 2017</t>
    </r>
  </si>
  <si>
    <t>Finanční alokace: 1 500 000 Kč (max. 150 000 Kč pro jeden projekt)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</si>
  <si>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12 měsíců od vydání rozhodnutí</t>
    </r>
  </si>
  <si>
    <t>Cílem udělování dotací v této výzvě je poskytnutí umělecké a finanční nezávislosti v prvotní fázi tvorby scénáře.</t>
  </si>
  <si>
    <t>Projekty této výzvy budou hodnoceny podle priorit Rady v tomto pořadí:</t>
  </si>
  <si>
    <t xml:space="preserve">2. projekty producentů žádajících o dotaci na honorář konkrétního scénáristy pouze za vytvoření první verze scénáře </t>
  </si>
  <si>
    <r>
      <t xml:space="preserve">1. </t>
    </r>
    <r>
      <rPr>
        <sz val="9.5"/>
        <color theme="1"/>
        <rFont val="Arial"/>
        <family val="2"/>
        <charset val="238"/>
      </rPr>
      <t xml:space="preserve">projekty samostatně žádajících scénáristů pro psaní první verze scénáře, tedy pro fázi, kdy scénárista sám tvoří bez jakéhokoliv finančního zabezpečení ze strany svého </t>
    </r>
  </si>
  <si>
    <t>budoucího producenta</t>
  </si>
  <si>
    <t xml:space="preserve">Podpora je určena pro vytvoření první verze scénáře pro celovečerní hrané nebo animované české kinematografické dílo (ve smyslu § 2 odst. 1 písm. f) zákona o audiovizi. </t>
  </si>
  <si>
    <t>Podpora není určena pro projekty, kde již první verze scénáře existuje a projekt míří do fáze kompletního vývoje.</t>
  </si>
  <si>
    <t>Nejsme tady!</t>
  </si>
  <si>
    <t>Arvéd</t>
  </si>
  <si>
    <t xml:space="preserve">Proč lidé, zejména ženy, chtějí mít děti? </t>
  </si>
  <si>
    <t>Henrietta na Měsíci</t>
  </si>
  <si>
    <t>Signály</t>
  </si>
  <si>
    <t>Jsem tady</t>
  </si>
  <si>
    <t>Pan Bílý, Zrzka a ti druzí</t>
  </si>
  <si>
    <t>Dívka v řece</t>
  </si>
  <si>
    <t>Město otců</t>
  </si>
  <si>
    <t>Třídní učitelka</t>
  </si>
  <si>
    <t>Slavík za mříží</t>
  </si>
  <si>
    <t>Tma</t>
  </si>
  <si>
    <t>Ošklivá Mandarínka</t>
  </si>
  <si>
    <t>Zákaznické centrum</t>
  </si>
  <si>
    <t xml:space="preserve">Probuzení </t>
  </si>
  <si>
    <t>Nigrin</t>
  </si>
  <si>
    <t>Únava materiálu</t>
  </si>
  <si>
    <t>Běžná selhání</t>
  </si>
  <si>
    <t>Maminka</t>
  </si>
  <si>
    <t>Hoc them/Letní škola</t>
  </si>
  <si>
    <t>Antihrdina</t>
  </si>
  <si>
    <t>Waterwalkers</t>
  </si>
  <si>
    <t>Rána</t>
  </si>
  <si>
    <t>Wandervogel</t>
  </si>
  <si>
    <t>Miroslav Adamec</t>
  </si>
  <si>
    <t>Vojtěch Mašek</t>
  </si>
  <si>
    <t xml:space="preserve">Tamara Pomoriški, MgA. </t>
  </si>
  <si>
    <t>Ondřej Cikán</t>
  </si>
  <si>
    <t>Petra Hůlová</t>
  </si>
  <si>
    <t>Kateřina Jandáčková</t>
  </si>
  <si>
    <t>Fishstone</t>
  </si>
  <si>
    <t>Dan Wlodarczyk</t>
  </si>
  <si>
    <t>Roman Vojkůvka</t>
  </si>
  <si>
    <t>Luboš Kučera</t>
  </si>
  <si>
    <t>Jiří Miček</t>
  </si>
  <si>
    <t>Frame Films</t>
  </si>
  <si>
    <t>Analog Vision</t>
  </si>
  <si>
    <t>D1film</t>
  </si>
  <si>
    <t>MgA. Václav Hrzina</t>
  </si>
  <si>
    <t>Tereza Brdečková</t>
  </si>
  <si>
    <t>Vladimír Škultéty</t>
  </si>
  <si>
    <t>Klára Vlasáková</t>
  </si>
  <si>
    <t>Adam Struhala</t>
  </si>
  <si>
    <t xml:space="preserve">Duc Viet Duong </t>
  </si>
  <si>
    <t>Mgr. BcA. Lukáš Csicsely</t>
  </si>
  <si>
    <t>Vladislav Nikiforov-Lanne</t>
  </si>
  <si>
    <t>Václav Hašek</t>
  </si>
  <si>
    <t>Jan Hofman</t>
  </si>
  <si>
    <t>2332/2017</t>
  </si>
  <si>
    <t>2334/2017</t>
  </si>
  <si>
    <t>2336/2017</t>
  </si>
  <si>
    <t>2340/2017</t>
  </si>
  <si>
    <t>2344/2017</t>
  </si>
  <si>
    <t>2345/2017</t>
  </si>
  <si>
    <t>2355/2017</t>
  </si>
  <si>
    <t>2356/2017</t>
  </si>
  <si>
    <t>2357/2017</t>
  </si>
  <si>
    <t>2358/2017</t>
  </si>
  <si>
    <t>2359/2017</t>
  </si>
  <si>
    <t>2360/2017</t>
  </si>
  <si>
    <t>2361/2017</t>
  </si>
  <si>
    <t>2362/2017</t>
  </si>
  <si>
    <t>2363/2017</t>
  </si>
  <si>
    <t>2372/2017</t>
  </si>
  <si>
    <t>2373/2017</t>
  </si>
  <si>
    <t>2374/2017</t>
  </si>
  <si>
    <t>2375/2017</t>
  </si>
  <si>
    <t>2376/2017</t>
  </si>
  <si>
    <t>2378/2017</t>
  </si>
  <si>
    <t>2379/2017</t>
  </si>
  <si>
    <t>2383/2017</t>
  </si>
  <si>
    <t>2384/2017</t>
  </si>
  <si>
    <t>Fleischer, Jan</t>
  </si>
  <si>
    <t>ne</t>
  </si>
  <si>
    <t xml:space="preserve">Fleischer, Jan </t>
  </si>
  <si>
    <t>Svatoňová, Kateřina</t>
  </si>
  <si>
    <t>ano</t>
  </si>
  <si>
    <t>Čabrádek, Karel</t>
  </si>
  <si>
    <t>Cielová, Hana</t>
  </si>
  <si>
    <t>Uhrík, Štefan</t>
  </si>
  <si>
    <t>Adamec, Miroslav</t>
  </si>
  <si>
    <t>Slavíková, Helena</t>
  </si>
  <si>
    <t>Česálková, Lucie</t>
  </si>
  <si>
    <t>Foll, Jan</t>
  </si>
  <si>
    <t>Walló, Olga</t>
  </si>
  <si>
    <t>Gregor, Lukáš</t>
  </si>
  <si>
    <t>Kopřiva, Antonín</t>
  </si>
  <si>
    <t>Reifová, Irena</t>
  </si>
  <si>
    <t>Ryšavý, Martin</t>
  </si>
  <si>
    <t>Seidl, Tomáš</t>
  </si>
  <si>
    <t>Mahdal, Martin</t>
  </si>
  <si>
    <t>Slováková, Andrea</t>
  </si>
  <si>
    <t>Lukeš, Jan</t>
  </si>
  <si>
    <t>Voráč, Jiří</t>
  </si>
  <si>
    <t>Szczepanik, Petr</t>
  </si>
  <si>
    <t>Konečný, Lubomír</t>
  </si>
  <si>
    <t xml:space="preserve">Seidl, Tomáš </t>
  </si>
  <si>
    <t>Dufek, Jiří</t>
  </si>
  <si>
    <t>Vadas, Martin</t>
  </si>
  <si>
    <t>x</t>
  </si>
  <si>
    <t>Schmarc, Vít</t>
  </si>
  <si>
    <t>dotace</t>
  </si>
  <si>
    <t>31.3.2019</t>
  </si>
  <si>
    <t>31.8.2018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</si>
</sst>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</borders>
  <cellStyleXfs count="5">
    <xf numFmtId="0" fontId="0" fillId="0" borderId="0"/>
    <xf numFmtId="0" fontId="7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Fill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left" vertical="center" wrapText="1"/>
    </xf>
    <xf numFmtId="1" fontId="3" fillId="2" borderId="0" xfId="0" applyNumberFormat="1" applyFont="1" applyFill="1" applyBorder="1" applyAlignment="1">
      <alignment horizontal="left" vertical="center"/>
    </xf>
    <xf numFmtId="0" fontId="5" fillId="2" borderId="0" xfId="0" applyFont="1" applyFill="1"/>
    <xf numFmtId="0" fontId="5" fillId="2" borderId="1" xfId="0" applyFont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0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center" vertical="top" wrapText="1"/>
    </xf>
    <xf numFmtId="9" fontId="5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14" fontId="5" fillId="2" borderId="7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9" fontId="3" fillId="2" borderId="8" xfId="3" applyFont="1" applyFill="1" applyBorder="1" applyAlignment="1">
      <alignment horizontal="center" vertical="top"/>
    </xf>
    <xf numFmtId="9" fontId="3" fillId="2" borderId="8" xfId="3" applyNumberFormat="1" applyFont="1" applyFill="1" applyBorder="1" applyAlignment="1">
      <alignment horizontal="center" vertical="top"/>
    </xf>
    <xf numFmtId="3" fontId="3" fillId="2" borderId="0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31000000}"/>
    <cellStyle name="Procenta" xfId="3" builtinId="5"/>
    <cellStyle name="Procenta 2" xfId="2" xr:uid="{00000000-0005-0000-0000-000002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2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8.6640625" style="2" customWidth="1"/>
    <col min="20" max="20" width="10.33203125" style="2" customWidth="1"/>
    <col min="21" max="24" width="9.33203125" style="2" customWidth="1"/>
    <col min="25" max="25" width="10.33203125" style="2" customWidth="1"/>
    <col min="26" max="27" width="15.77734375" style="2" customWidth="1"/>
    <col min="28" max="28" width="15" style="2" customWidth="1"/>
    <col min="29" max="16384" width="9.109375" style="2"/>
  </cols>
  <sheetData>
    <row r="1" spans="1:28" ht="38.25" customHeight="1" x14ac:dyDescent="0.3">
      <c r="A1" s="1" t="s">
        <v>38</v>
      </c>
    </row>
    <row r="2" spans="1:28" ht="14.4" x14ac:dyDescent="0.3">
      <c r="A2" s="4" t="s">
        <v>39</v>
      </c>
      <c r="D2" s="4" t="s">
        <v>26</v>
      </c>
    </row>
    <row r="3" spans="1:28" ht="14.4" x14ac:dyDescent="0.3">
      <c r="A3" s="4" t="s">
        <v>36</v>
      </c>
      <c r="D3" s="2" t="s">
        <v>43</v>
      </c>
    </row>
    <row r="4" spans="1:28" ht="14.4" x14ac:dyDescent="0.3">
      <c r="A4" s="4" t="s">
        <v>40</v>
      </c>
    </row>
    <row r="5" spans="1:28" ht="12.6" x14ac:dyDescent="0.3">
      <c r="A5" s="4" t="s">
        <v>41</v>
      </c>
      <c r="D5" s="2" t="s">
        <v>44</v>
      </c>
    </row>
    <row r="6" spans="1:28" ht="14.4" x14ac:dyDescent="0.3">
      <c r="A6" s="4" t="s">
        <v>42</v>
      </c>
      <c r="D6" s="2" t="s">
        <v>46</v>
      </c>
    </row>
    <row r="7" spans="1:28" ht="12.6" x14ac:dyDescent="0.3">
      <c r="A7" s="4"/>
      <c r="D7" s="2" t="s">
        <v>47</v>
      </c>
    </row>
    <row r="8" spans="1:28" ht="12.6" x14ac:dyDescent="0.3">
      <c r="A8" s="4"/>
      <c r="D8" s="2" t="s">
        <v>45</v>
      </c>
    </row>
    <row r="9" spans="1:28" ht="12.6" x14ac:dyDescent="0.3">
      <c r="A9" s="4"/>
    </row>
    <row r="10" spans="1:28" ht="12.6" x14ac:dyDescent="0.3">
      <c r="A10" s="4" t="s">
        <v>25</v>
      </c>
      <c r="D10" s="4" t="s">
        <v>27</v>
      </c>
    </row>
    <row r="11" spans="1:28" ht="14.4" x14ac:dyDescent="0.2">
      <c r="A11" s="10" t="s">
        <v>37</v>
      </c>
      <c r="D11" s="19" t="s">
        <v>48</v>
      </c>
    </row>
    <row r="12" spans="1:28" ht="14.4" x14ac:dyDescent="0.3">
      <c r="A12" s="10"/>
      <c r="D12" s="2" t="s">
        <v>49</v>
      </c>
    </row>
    <row r="13" spans="1:28" ht="12.6" x14ac:dyDescent="0.3">
      <c r="A13" s="4"/>
    </row>
    <row r="14" spans="1:28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  <c r="R14" s="44" t="s">
        <v>5</v>
      </c>
      <c r="S14" s="44" t="s">
        <v>6</v>
      </c>
      <c r="T14" s="44" t="s">
        <v>7</v>
      </c>
      <c r="U14" s="44" t="s">
        <v>8</v>
      </c>
      <c r="V14" s="44" t="s">
        <v>19</v>
      </c>
      <c r="W14" s="44" t="s">
        <v>18</v>
      </c>
      <c r="X14" s="44" t="s">
        <v>9</v>
      </c>
      <c r="Y14" s="44" t="s">
        <v>10</v>
      </c>
      <c r="Z14" s="44" t="s">
        <v>11</v>
      </c>
      <c r="AA14" s="44" t="s">
        <v>12</v>
      </c>
      <c r="AB14" s="50" t="s">
        <v>15</v>
      </c>
    </row>
    <row r="15" spans="1:28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51"/>
    </row>
    <row r="16" spans="1:28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  <c r="R16" s="15"/>
      <c r="S16" s="15"/>
      <c r="T16" s="14"/>
      <c r="U16" s="14"/>
      <c r="V16" s="14"/>
      <c r="W16" s="14"/>
      <c r="X16" s="14"/>
      <c r="Y16" s="14"/>
      <c r="Z16" s="14"/>
      <c r="AA16" s="15"/>
      <c r="AB16" s="15"/>
    </row>
    <row r="17" spans="1:94" s="6" customFormat="1" ht="12.75" customHeight="1" x14ac:dyDescent="0.3">
      <c r="A17" s="27" t="s">
        <v>113</v>
      </c>
      <c r="B17" s="28" t="s">
        <v>89</v>
      </c>
      <c r="C17" s="21" t="s">
        <v>65</v>
      </c>
      <c r="D17" s="31">
        <v>154635</v>
      </c>
      <c r="E17" s="31">
        <v>150000</v>
      </c>
      <c r="F17" s="22" t="s">
        <v>137</v>
      </c>
      <c r="G17" s="11" t="s">
        <v>126</v>
      </c>
      <c r="H17" s="11" t="s">
        <v>135</v>
      </c>
      <c r="I17" s="11" t="s">
        <v>126</v>
      </c>
      <c r="J17" s="7">
        <v>32.799999999999997</v>
      </c>
      <c r="K17" s="7">
        <v>13.6</v>
      </c>
      <c r="L17" s="7">
        <v>12</v>
      </c>
      <c r="M17" s="7">
        <v>3.8</v>
      </c>
      <c r="N17" s="7">
        <v>6.2</v>
      </c>
      <c r="O17" s="7">
        <v>9.4</v>
      </c>
      <c r="P17" s="7">
        <v>5</v>
      </c>
      <c r="Q17" s="8">
        <f t="shared" ref="Q17:Q40" si="0">SUM(J17:P17)</f>
        <v>82.8</v>
      </c>
      <c r="R17" s="31">
        <v>130000</v>
      </c>
      <c r="S17" s="35" t="s">
        <v>151</v>
      </c>
      <c r="T17" s="33" t="s">
        <v>126</v>
      </c>
      <c r="U17" s="36" t="s">
        <v>126</v>
      </c>
      <c r="V17" s="33" t="s">
        <v>123</v>
      </c>
      <c r="W17" s="36" t="s">
        <v>123</v>
      </c>
      <c r="X17" s="34">
        <v>0.97</v>
      </c>
      <c r="Y17" s="41">
        <v>0.9</v>
      </c>
      <c r="Z17" s="37">
        <v>43534</v>
      </c>
      <c r="AA17" s="38" t="s">
        <v>152</v>
      </c>
      <c r="AB17" s="39">
        <f>R17/(0.7*D17)</f>
        <v>1.2009848075421845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31.4</v>
      </c>
      <c r="K18" s="7">
        <v>10.8</v>
      </c>
      <c r="L18" s="7">
        <v>12.2</v>
      </c>
      <c r="M18" s="7">
        <v>4.4000000000000004</v>
      </c>
      <c r="N18" s="7">
        <v>8.4</v>
      </c>
      <c r="O18" s="7">
        <v>8.1999999999999993</v>
      </c>
      <c r="P18" s="7">
        <v>3</v>
      </c>
      <c r="Q18" s="8">
        <f t="shared" si="0"/>
        <v>78.400000000000006</v>
      </c>
      <c r="R18" s="31">
        <v>150000</v>
      </c>
      <c r="S18" s="35" t="s">
        <v>151</v>
      </c>
      <c r="T18" s="33" t="s">
        <v>126</v>
      </c>
      <c r="U18" s="36" t="s">
        <v>126</v>
      </c>
      <c r="V18" s="33" t="s">
        <v>123</v>
      </c>
      <c r="W18" s="36" t="s">
        <v>123</v>
      </c>
      <c r="X18" s="34">
        <v>0.88</v>
      </c>
      <c r="Y18" s="41">
        <v>0.9</v>
      </c>
      <c r="Z18" s="37">
        <v>43465</v>
      </c>
      <c r="AA18" s="37">
        <v>43465</v>
      </c>
      <c r="AB18" s="39">
        <f t="shared" ref="AB18:AB28" si="1">R18/(0.7*D18)</f>
        <v>1.2605042016806725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3">
      <c r="A19" s="27" t="s">
        <v>117</v>
      </c>
      <c r="B19" s="29" t="s">
        <v>93</v>
      </c>
      <c r="C19" s="21" t="s">
        <v>69</v>
      </c>
      <c r="D19" s="31">
        <v>250000</v>
      </c>
      <c r="E19" s="31">
        <v>150000</v>
      </c>
      <c r="F19" s="23" t="s">
        <v>140</v>
      </c>
      <c r="G19" s="11" t="s">
        <v>123</v>
      </c>
      <c r="H19" s="11" t="s">
        <v>141</v>
      </c>
      <c r="I19" s="11" t="s">
        <v>126</v>
      </c>
      <c r="J19" s="7">
        <v>29.6</v>
      </c>
      <c r="K19" s="7">
        <v>11</v>
      </c>
      <c r="L19" s="7">
        <v>12</v>
      </c>
      <c r="M19" s="7">
        <v>4.4000000000000004</v>
      </c>
      <c r="N19" s="7">
        <v>8.1999999999999993</v>
      </c>
      <c r="O19" s="7">
        <v>8.1999999999999993</v>
      </c>
      <c r="P19" s="7">
        <v>3</v>
      </c>
      <c r="Q19" s="8">
        <f t="shared" si="0"/>
        <v>76.400000000000006</v>
      </c>
      <c r="R19" s="31">
        <v>150000</v>
      </c>
      <c r="S19" s="35" t="s">
        <v>151</v>
      </c>
      <c r="T19" s="33" t="s">
        <v>126</v>
      </c>
      <c r="U19" s="36" t="s">
        <v>126</v>
      </c>
      <c r="V19" s="33" t="s">
        <v>123</v>
      </c>
      <c r="W19" s="36" t="s">
        <v>123</v>
      </c>
      <c r="X19" s="34">
        <v>0.6</v>
      </c>
      <c r="Y19" s="41">
        <v>0.9</v>
      </c>
      <c r="Z19" s="37">
        <v>43465</v>
      </c>
      <c r="AA19" s="37">
        <v>43465</v>
      </c>
      <c r="AB19" s="39">
        <f t="shared" si="1"/>
        <v>0.8571428571428571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3">
      <c r="A20" s="27" t="s">
        <v>115</v>
      </c>
      <c r="B20" s="29" t="s">
        <v>91</v>
      </c>
      <c r="C20" s="21" t="s">
        <v>67</v>
      </c>
      <c r="D20" s="31">
        <v>171200</v>
      </c>
      <c r="E20" s="31">
        <v>150000</v>
      </c>
      <c r="F20" s="23" t="s">
        <v>129</v>
      </c>
      <c r="G20" s="11" t="s">
        <v>123</v>
      </c>
      <c r="H20" s="11" t="s">
        <v>143</v>
      </c>
      <c r="I20" s="11" t="s">
        <v>126</v>
      </c>
      <c r="J20" s="7">
        <v>29.4</v>
      </c>
      <c r="K20" s="7">
        <v>10.8</v>
      </c>
      <c r="L20" s="7">
        <v>11.6</v>
      </c>
      <c r="M20" s="7">
        <v>4.2</v>
      </c>
      <c r="N20" s="7">
        <v>8</v>
      </c>
      <c r="O20" s="7">
        <v>8</v>
      </c>
      <c r="P20" s="7">
        <v>3</v>
      </c>
      <c r="Q20" s="8">
        <f t="shared" si="0"/>
        <v>75</v>
      </c>
      <c r="R20" s="31">
        <v>150000</v>
      </c>
      <c r="S20" s="35" t="s">
        <v>151</v>
      </c>
      <c r="T20" s="33" t="s">
        <v>126</v>
      </c>
      <c r="U20" s="36" t="s">
        <v>126</v>
      </c>
      <c r="V20" s="33" t="s">
        <v>123</v>
      </c>
      <c r="W20" s="36" t="s">
        <v>123</v>
      </c>
      <c r="X20" s="34">
        <v>0.88</v>
      </c>
      <c r="Y20" s="41">
        <v>0.9</v>
      </c>
      <c r="Z20" s="37">
        <v>43555</v>
      </c>
      <c r="AA20" s="37">
        <v>43555</v>
      </c>
      <c r="AB20" s="39">
        <f t="shared" si="1"/>
        <v>1.2516688918558079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x14ac:dyDescent="0.3">
      <c r="A21" s="27" t="s">
        <v>121</v>
      </c>
      <c r="B21" s="29" t="s">
        <v>97</v>
      </c>
      <c r="C21" s="21" t="s">
        <v>73</v>
      </c>
      <c r="D21" s="31">
        <v>300000</v>
      </c>
      <c r="E21" s="31">
        <v>150000</v>
      </c>
      <c r="F21" s="24" t="s">
        <v>132</v>
      </c>
      <c r="G21" s="11" t="s">
        <v>123</v>
      </c>
      <c r="H21" s="11" t="s">
        <v>134</v>
      </c>
      <c r="I21" s="11" t="s">
        <v>123</v>
      </c>
      <c r="J21" s="7">
        <v>29.6</v>
      </c>
      <c r="K21" s="7">
        <v>10</v>
      </c>
      <c r="L21" s="7">
        <v>12</v>
      </c>
      <c r="M21" s="7">
        <v>4</v>
      </c>
      <c r="N21" s="7">
        <v>8.1999999999999993</v>
      </c>
      <c r="O21" s="7">
        <v>8.1999999999999993</v>
      </c>
      <c r="P21" s="7">
        <v>3</v>
      </c>
      <c r="Q21" s="8">
        <f t="shared" si="0"/>
        <v>75</v>
      </c>
      <c r="R21" s="31">
        <v>100000</v>
      </c>
      <c r="S21" s="35" t="s">
        <v>151</v>
      </c>
      <c r="T21" s="33" t="s">
        <v>123</v>
      </c>
      <c r="U21" s="36" t="s">
        <v>126</v>
      </c>
      <c r="V21" s="33" t="s">
        <v>123</v>
      </c>
      <c r="W21" s="36" t="s">
        <v>123</v>
      </c>
      <c r="X21" s="34">
        <v>0.5</v>
      </c>
      <c r="Y21" s="42">
        <v>0.6</v>
      </c>
      <c r="Z21" s="37">
        <v>43553</v>
      </c>
      <c r="AA21" s="37">
        <v>43555</v>
      </c>
      <c r="AB21" s="39">
        <f t="shared" si="1"/>
        <v>0.47619047619047616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3">
      <c r="A22" s="27" t="s">
        <v>114</v>
      </c>
      <c r="B22" s="28" t="s">
        <v>90</v>
      </c>
      <c r="C22" s="21" t="s">
        <v>66</v>
      </c>
      <c r="D22" s="31">
        <v>130000</v>
      </c>
      <c r="E22" s="31">
        <v>130000</v>
      </c>
      <c r="F22" s="22" t="s">
        <v>122</v>
      </c>
      <c r="G22" s="11" t="s">
        <v>123</v>
      </c>
      <c r="H22" s="11" t="s">
        <v>139</v>
      </c>
      <c r="I22" s="11" t="s">
        <v>126</v>
      </c>
      <c r="J22" s="7">
        <v>32.799999999999997</v>
      </c>
      <c r="K22" s="7">
        <v>10.6</v>
      </c>
      <c r="L22" s="7">
        <v>12.2</v>
      </c>
      <c r="M22" s="7">
        <v>3.8</v>
      </c>
      <c r="N22" s="7">
        <v>6</v>
      </c>
      <c r="O22" s="7">
        <v>7</v>
      </c>
      <c r="P22" s="7">
        <v>2.2000000000000002</v>
      </c>
      <c r="Q22" s="8">
        <f t="shared" si="0"/>
        <v>74.599999999999994</v>
      </c>
      <c r="R22" s="31">
        <v>110000</v>
      </c>
      <c r="S22" s="35" t="s">
        <v>151</v>
      </c>
      <c r="T22" s="33" t="s">
        <v>123</v>
      </c>
      <c r="U22" s="36" t="s">
        <v>126</v>
      </c>
      <c r="V22" s="33" t="s">
        <v>123</v>
      </c>
      <c r="W22" s="36" t="s">
        <v>123</v>
      </c>
      <c r="X22" s="34">
        <v>1</v>
      </c>
      <c r="Y22" s="41">
        <v>0.9</v>
      </c>
      <c r="Z22" s="37">
        <v>43435</v>
      </c>
      <c r="AA22" s="37">
        <v>43465</v>
      </c>
      <c r="AB22" s="39">
        <f t="shared" si="1"/>
        <v>1.2087912087912087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3">
      <c r="A23" s="27" t="s">
        <v>108</v>
      </c>
      <c r="B23" s="29" t="s">
        <v>84</v>
      </c>
      <c r="C23" s="21" t="s">
        <v>60</v>
      </c>
      <c r="D23" s="31">
        <v>160000</v>
      </c>
      <c r="E23" s="31">
        <v>150000</v>
      </c>
      <c r="F23" s="23" t="s">
        <v>127</v>
      </c>
      <c r="G23" s="11" t="s">
        <v>123</v>
      </c>
      <c r="H23" s="18" t="s">
        <v>142</v>
      </c>
      <c r="I23" s="11" t="s">
        <v>126</v>
      </c>
      <c r="J23" s="7">
        <v>28.6</v>
      </c>
      <c r="K23" s="7">
        <v>12.6</v>
      </c>
      <c r="L23" s="7">
        <v>11.8</v>
      </c>
      <c r="M23" s="7">
        <v>4</v>
      </c>
      <c r="N23" s="7">
        <v>7.2</v>
      </c>
      <c r="O23" s="7">
        <v>7.2</v>
      </c>
      <c r="P23" s="7">
        <v>2.8</v>
      </c>
      <c r="Q23" s="8">
        <f t="shared" si="0"/>
        <v>74.2</v>
      </c>
      <c r="R23" s="31">
        <v>130000</v>
      </c>
      <c r="S23" s="35" t="s">
        <v>151</v>
      </c>
      <c r="T23" s="33" t="s">
        <v>126</v>
      </c>
      <c r="U23" s="36" t="s">
        <v>126</v>
      </c>
      <c r="V23" s="33" t="s">
        <v>123</v>
      </c>
      <c r="W23" s="36" t="s">
        <v>123</v>
      </c>
      <c r="X23" s="34">
        <v>0.94</v>
      </c>
      <c r="Y23" s="41">
        <v>0.9</v>
      </c>
      <c r="Z23" s="37">
        <v>43496</v>
      </c>
      <c r="AA23" s="37">
        <v>43496</v>
      </c>
      <c r="AB23" s="39">
        <f t="shared" si="1"/>
        <v>1.1607142857142858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3.5" customHeight="1" x14ac:dyDescent="0.3">
      <c r="A24" s="27" t="s">
        <v>120</v>
      </c>
      <c r="B24" s="29" t="s">
        <v>96</v>
      </c>
      <c r="C24" s="21" t="s">
        <v>72</v>
      </c>
      <c r="D24" s="31">
        <v>183000</v>
      </c>
      <c r="E24" s="31">
        <v>150000</v>
      </c>
      <c r="F24" s="23" t="s">
        <v>141</v>
      </c>
      <c r="G24" s="11" t="s">
        <v>123</v>
      </c>
      <c r="H24" s="11" t="s">
        <v>130</v>
      </c>
      <c r="I24" s="11" t="s">
        <v>126</v>
      </c>
      <c r="J24" s="7">
        <v>29</v>
      </c>
      <c r="K24" s="7">
        <v>10.6</v>
      </c>
      <c r="L24" s="7">
        <v>11</v>
      </c>
      <c r="M24" s="7">
        <v>4.4000000000000004</v>
      </c>
      <c r="N24" s="7">
        <v>8.1999999999999993</v>
      </c>
      <c r="O24" s="7">
        <v>8.1999999999999993</v>
      </c>
      <c r="P24" s="7">
        <v>2.8</v>
      </c>
      <c r="Q24" s="8">
        <f t="shared" si="0"/>
        <v>74.2</v>
      </c>
      <c r="R24" s="31">
        <v>150000</v>
      </c>
      <c r="S24" s="35" t="s">
        <v>151</v>
      </c>
      <c r="T24" s="33" t="s">
        <v>126</v>
      </c>
      <c r="U24" s="36" t="s">
        <v>126</v>
      </c>
      <c r="V24" s="33" t="s">
        <v>123</v>
      </c>
      <c r="W24" s="36" t="s">
        <v>123</v>
      </c>
      <c r="X24" s="34">
        <v>0.82</v>
      </c>
      <c r="Y24" s="41">
        <v>0.9</v>
      </c>
      <c r="Z24" s="37">
        <v>43435</v>
      </c>
      <c r="AA24" s="37">
        <v>43465</v>
      </c>
      <c r="AB24" s="39">
        <f t="shared" si="1"/>
        <v>1.1709601873536302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3">
      <c r="A25" s="27" t="s">
        <v>101</v>
      </c>
      <c r="B25" s="29" t="s">
        <v>77</v>
      </c>
      <c r="C25" s="21" t="s">
        <v>53</v>
      </c>
      <c r="D25" s="31">
        <v>173000</v>
      </c>
      <c r="E25" s="31">
        <v>150000</v>
      </c>
      <c r="F25" s="22" t="s">
        <v>131</v>
      </c>
      <c r="G25" s="11" t="s">
        <v>123</v>
      </c>
      <c r="H25" s="11" t="s">
        <v>125</v>
      </c>
      <c r="I25" s="11" t="s">
        <v>126</v>
      </c>
      <c r="J25" s="7">
        <v>27.6</v>
      </c>
      <c r="K25" s="7">
        <v>10.6</v>
      </c>
      <c r="L25" s="7">
        <v>11</v>
      </c>
      <c r="M25" s="7">
        <v>4.4000000000000004</v>
      </c>
      <c r="N25" s="7">
        <v>8.4</v>
      </c>
      <c r="O25" s="7">
        <v>8.4</v>
      </c>
      <c r="P25" s="7">
        <v>3</v>
      </c>
      <c r="Q25" s="8">
        <f t="shared" si="0"/>
        <v>73.400000000000006</v>
      </c>
      <c r="R25" s="31">
        <v>100000</v>
      </c>
      <c r="S25" s="35" t="s">
        <v>151</v>
      </c>
      <c r="T25" s="33" t="s">
        <v>126</v>
      </c>
      <c r="U25" s="36" t="s">
        <v>126</v>
      </c>
      <c r="V25" s="33" t="s">
        <v>123</v>
      </c>
      <c r="W25" s="36" t="s">
        <v>123</v>
      </c>
      <c r="X25" s="34">
        <v>0.87</v>
      </c>
      <c r="Y25" s="41">
        <v>0.9</v>
      </c>
      <c r="Z25" s="37">
        <v>43557</v>
      </c>
      <c r="AA25" s="38" t="s">
        <v>152</v>
      </c>
      <c r="AB25" s="39">
        <f t="shared" si="1"/>
        <v>0.82576383154417843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28.4</v>
      </c>
      <c r="K26" s="7">
        <v>10.4</v>
      </c>
      <c r="L26" s="7">
        <v>11.6</v>
      </c>
      <c r="M26" s="7">
        <v>4.2</v>
      </c>
      <c r="N26" s="7">
        <v>7.2</v>
      </c>
      <c r="O26" s="7">
        <v>7.6</v>
      </c>
      <c r="P26" s="7">
        <v>3</v>
      </c>
      <c r="Q26" s="8">
        <f t="shared" si="0"/>
        <v>72.400000000000006</v>
      </c>
      <c r="R26" s="31">
        <v>150000</v>
      </c>
      <c r="S26" s="35" t="s">
        <v>151</v>
      </c>
      <c r="T26" s="33" t="s">
        <v>126</v>
      </c>
      <c r="U26" s="36" t="s">
        <v>126</v>
      </c>
      <c r="V26" s="33" t="s">
        <v>123</v>
      </c>
      <c r="W26" s="36" t="s">
        <v>123</v>
      </c>
      <c r="X26" s="34">
        <v>0.93</v>
      </c>
      <c r="Y26" s="41">
        <v>0.9</v>
      </c>
      <c r="Z26" s="37">
        <v>43465</v>
      </c>
      <c r="AA26" s="37">
        <v>43465</v>
      </c>
      <c r="AB26" s="39">
        <f t="shared" si="1"/>
        <v>1.3351134846461949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3">
      <c r="A27" s="27" t="s">
        <v>112</v>
      </c>
      <c r="B27" s="29" t="s">
        <v>88</v>
      </c>
      <c r="C27" s="21" t="s">
        <v>64</v>
      </c>
      <c r="D27" s="31">
        <v>166000</v>
      </c>
      <c r="E27" s="31">
        <v>150000</v>
      </c>
      <c r="F27" s="23" t="s">
        <v>143</v>
      </c>
      <c r="G27" s="11" t="s">
        <v>123</v>
      </c>
      <c r="H27" s="11" t="s">
        <v>147</v>
      </c>
      <c r="I27" s="11" t="s">
        <v>126</v>
      </c>
      <c r="J27" s="7">
        <v>27.6</v>
      </c>
      <c r="K27" s="7">
        <v>10.199999999999999</v>
      </c>
      <c r="L27" s="7">
        <v>10.8</v>
      </c>
      <c r="M27" s="7">
        <v>4.4000000000000004</v>
      </c>
      <c r="N27" s="7">
        <v>8</v>
      </c>
      <c r="O27" s="7">
        <v>8</v>
      </c>
      <c r="P27" s="7">
        <v>2.6</v>
      </c>
      <c r="Q27" s="8">
        <f t="shared" si="0"/>
        <v>71.599999999999994</v>
      </c>
      <c r="R27" s="31">
        <v>90000</v>
      </c>
      <c r="S27" s="35" t="s">
        <v>151</v>
      </c>
      <c r="T27" s="33" t="s">
        <v>126</v>
      </c>
      <c r="U27" s="36" t="s">
        <v>126</v>
      </c>
      <c r="V27" s="33" t="s">
        <v>123</v>
      </c>
      <c r="W27" s="36" t="s">
        <v>123</v>
      </c>
      <c r="X27" s="34">
        <v>0.9</v>
      </c>
      <c r="Y27" s="41">
        <v>0.9</v>
      </c>
      <c r="Z27" s="37">
        <v>43373</v>
      </c>
      <c r="AA27" s="37">
        <v>43373</v>
      </c>
      <c r="AB27" s="39">
        <f t="shared" si="1"/>
        <v>0.77452667814113607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3">
      <c r="A28" s="27" t="s">
        <v>110</v>
      </c>
      <c r="B28" s="29" t="s">
        <v>86</v>
      </c>
      <c r="C28" s="21" t="s">
        <v>62</v>
      </c>
      <c r="D28" s="31">
        <v>115560</v>
      </c>
      <c r="E28" s="31">
        <v>92560</v>
      </c>
      <c r="F28" s="23" t="s">
        <v>135</v>
      </c>
      <c r="G28" s="11" t="s">
        <v>126</v>
      </c>
      <c r="H28" s="11" t="s">
        <v>132</v>
      </c>
      <c r="I28" s="11" t="s">
        <v>126</v>
      </c>
      <c r="J28" s="7">
        <v>32.4</v>
      </c>
      <c r="K28" s="7">
        <v>10.4</v>
      </c>
      <c r="L28" s="7">
        <v>12.2</v>
      </c>
      <c r="M28" s="7">
        <v>3.2</v>
      </c>
      <c r="N28" s="7">
        <v>5.2</v>
      </c>
      <c r="O28" s="7">
        <v>4.5999999999999996</v>
      </c>
      <c r="P28" s="7">
        <v>3.2</v>
      </c>
      <c r="Q28" s="8">
        <f t="shared" si="0"/>
        <v>71.2</v>
      </c>
      <c r="R28" s="31">
        <v>90000</v>
      </c>
      <c r="S28" s="35" t="s">
        <v>151</v>
      </c>
      <c r="T28" s="33" t="s">
        <v>126</v>
      </c>
      <c r="U28" s="36" t="s">
        <v>126</v>
      </c>
      <c r="V28" s="33" t="s">
        <v>123</v>
      </c>
      <c r="W28" s="36" t="s">
        <v>123</v>
      </c>
      <c r="X28" s="34">
        <v>0.8</v>
      </c>
      <c r="Y28" s="41">
        <v>0.9</v>
      </c>
      <c r="Z28" s="37">
        <v>43282</v>
      </c>
      <c r="AA28" s="38" t="s">
        <v>153</v>
      </c>
      <c r="AB28" s="39">
        <f t="shared" si="1"/>
        <v>1.1125945705384959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x14ac:dyDescent="0.3">
      <c r="A29" s="27" t="s">
        <v>111</v>
      </c>
      <c r="B29" s="29" t="s">
        <v>87</v>
      </c>
      <c r="C29" s="21" t="s">
        <v>63</v>
      </c>
      <c r="D29" s="31">
        <v>180000</v>
      </c>
      <c r="E29" s="31">
        <v>150000</v>
      </c>
      <c r="F29" s="22" t="s">
        <v>142</v>
      </c>
      <c r="G29" s="11" t="s">
        <v>126</v>
      </c>
      <c r="H29" s="11" t="s">
        <v>133</v>
      </c>
      <c r="I29" s="11" t="s">
        <v>126</v>
      </c>
      <c r="J29" s="7">
        <v>22.8</v>
      </c>
      <c r="K29" s="7">
        <v>11.6</v>
      </c>
      <c r="L29" s="7">
        <v>10.8</v>
      </c>
      <c r="M29" s="7">
        <v>4.4000000000000004</v>
      </c>
      <c r="N29" s="7">
        <v>8</v>
      </c>
      <c r="O29" s="7">
        <v>8</v>
      </c>
      <c r="P29" s="7">
        <v>3</v>
      </c>
      <c r="Q29" s="8">
        <f t="shared" si="0"/>
        <v>68.599999999999994</v>
      </c>
      <c r="R29" s="31"/>
      <c r="S29" s="35"/>
      <c r="T29" s="33" t="s">
        <v>126</v>
      </c>
      <c r="U29" s="36"/>
      <c r="V29" s="33" t="s">
        <v>126</v>
      </c>
      <c r="W29" s="36"/>
      <c r="X29" s="34">
        <v>0.83</v>
      </c>
      <c r="Y29" s="36"/>
      <c r="Z29" s="37">
        <v>43373</v>
      </c>
      <c r="AA29" s="38"/>
      <c r="AB29" s="39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3">
      <c r="A30" s="27" t="s">
        <v>102</v>
      </c>
      <c r="B30" s="29" t="s">
        <v>78</v>
      </c>
      <c r="C30" s="21" t="s">
        <v>54</v>
      </c>
      <c r="D30" s="31">
        <v>167000</v>
      </c>
      <c r="E30" s="31">
        <v>150000</v>
      </c>
      <c r="F30" s="23" t="s">
        <v>147</v>
      </c>
      <c r="G30" s="11" t="s">
        <v>126</v>
      </c>
      <c r="H30" s="11" t="s">
        <v>136</v>
      </c>
      <c r="I30" s="11" t="s">
        <v>126</v>
      </c>
      <c r="J30" s="7">
        <v>22.4</v>
      </c>
      <c r="K30" s="7">
        <v>10.8</v>
      </c>
      <c r="L30" s="7">
        <v>9.4</v>
      </c>
      <c r="M30" s="7">
        <v>4.2</v>
      </c>
      <c r="N30" s="7">
        <v>8.1999999999999993</v>
      </c>
      <c r="O30" s="7">
        <v>8.1999999999999993</v>
      </c>
      <c r="P30" s="7">
        <v>3</v>
      </c>
      <c r="Q30" s="8">
        <f t="shared" si="0"/>
        <v>66.2</v>
      </c>
      <c r="R30" s="31"/>
      <c r="S30" s="35"/>
      <c r="T30" s="33" t="s">
        <v>126</v>
      </c>
      <c r="U30" s="36"/>
      <c r="V30" s="33" t="s">
        <v>123</v>
      </c>
      <c r="W30" s="36"/>
      <c r="X30" s="34">
        <v>0.9</v>
      </c>
      <c r="Y30" s="36"/>
      <c r="Z30" s="37">
        <v>43552</v>
      </c>
      <c r="AA30" s="38"/>
      <c r="AB30" s="39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3">
      <c r="A31" s="27" t="s">
        <v>103</v>
      </c>
      <c r="B31" s="29" t="s">
        <v>79</v>
      </c>
      <c r="C31" s="21" t="s">
        <v>55</v>
      </c>
      <c r="D31" s="31">
        <v>167000</v>
      </c>
      <c r="E31" s="31">
        <v>150000</v>
      </c>
      <c r="F31" s="22" t="s">
        <v>138</v>
      </c>
      <c r="G31" s="11" t="s">
        <v>126</v>
      </c>
      <c r="H31" s="12" t="s">
        <v>129</v>
      </c>
      <c r="I31" s="11" t="s">
        <v>123</v>
      </c>
      <c r="J31" s="7">
        <v>22.6</v>
      </c>
      <c r="K31" s="7">
        <v>10.8</v>
      </c>
      <c r="L31" s="7">
        <v>9.4</v>
      </c>
      <c r="M31" s="7">
        <v>4.2</v>
      </c>
      <c r="N31" s="7">
        <v>8</v>
      </c>
      <c r="O31" s="7">
        <v>8</v>
      </c>
      <c r="P31" s="7">
        <v>2.8</v>
      </c>
      <c r="Q31" s="8">
        <f t="shared" si="0"/>
        <v>65.800000000000011</v>
      </c>
      <c r="R31" s="31"/>
      <c r="S31" s="35"/>
      <c r="T31" s="33" t="s">
        <v>126</v>
      </c>
      <c r="U31" s="36"/>
      <c r="V31" s="33" t="s">
        <v>123</v>
      </c>
      <c r="W31" s="36"/>
      <c r="X31" s="34">
        <v>0.9</v>
      </c>
      <c r="Y31" s="36"/>
      <c r="Z31" s="37">
        <v>43552</v>
      </c>
      <c r="AA31" s="38"/>
      <c r="AB31" s="39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75" customHeight="1" x14ac:dyDescent="0.3">
      <c r="A32" s="27" t="s">
        <v>109</v>
      </c>
      <c r="B32" s="29" t="s">
        <v>85</v>
      </c>
      <c r="C32" s="21" t="s">
        <v>61</v>
      </c>
      <c r="D32" s="31">
        <v>174000</v>
      </c>
      <c r="E32" s="31">
        <v>150000</v>
      </c>
      <c r="F32" s="22" t="s">
        <v>146</v>
      </c>
      <c r="G32" s="11" t="s">
        <v>126</v>
      </c>
      <c r="H32" s="11" t="s">
        <v>138</v>
      </c>
      <c r="I32" s="11" t="s">
        <v>126</v>
      </c>
      <c r="J32" s="7">
        <v>20.399999999999999</v>
      </c>
      <c r="K32" s="7">
        <v>10</v>
      </c>
      <c r="L32" s="7">
        <v>9.6</v>
      </c>
      <c r="M32" s="7">
        <v>4.2</v>
      </c>
      <c r="N32" s="7">
        <v>7.8</v>
      </c>
      <c r="O32" s="7">
        <v>8</v>
      </c>
      <c r="P32" s="7">
        <v>3.2</v>
      </c>
      <c r="Q32" s="8">
        <f t="shared" si="0"/>
        <v>63.2</v>
      </c>
      <c r="R32" s="31"/>
      <c r="S32" s="35"/>
      <c r="T32" s="33" t="s">
        <v>126</v>
      </c>
      <c r="U32" s="36"/>
      <c r="V32" s="33" t="s">
        <v>123</v>
      </c>
      <c r="W32" s="36"/>
      <c r="X32" s="34">
        <v>0.86</v>
      </c>
      <c r="Y32" s="36"/>
      <c r="Z32" s="37">
        <v>43434</v>
      </c>
      <c r="AA32" s="38"/>
      <c r="AB32" s="39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">
      <c r="A33" s="27" t="s">
        <v>105</v>
      </c>
      <c r="B33" s="29" t="s">
        <v>81</v>
      </c>
      <c r="C33" s="21" t="s">
        <v>57</v>
      </c>
      <c r="D33" s="31">
        <v>150000</v>
      </c>
      <c r="E33" s="31">
        <v>150000</v>
      </c>
      <c r="F33" s="23" t="s">
        <v>136</v>
      </c>
      <c r="G33" s="11" t="s">
        <v>123</v>
      </c>
      <c r="H33" s="20" t="s">
        <v>144</v>
      </c>
      <c r="I33" s="11" t="s">
        <v>126</v>
      </c>
      <c r="J33" s="7">
        <v>20.6</v>
      </c>
      <c r="K33" s="7">
        <v>11.6</v>
      </c>
      <c r="L33" s="7">
        <v>8.6</v>
      </c>
      <c r="M33" s="7">
        <v>3.8</v>
      </c>
      <c r="N33" s="7">
        <v>6</v>
      </c>
      <c r="O33" s="7">
        <v>7.8</v>
      </c>
      <c r="P33" s="7">
        <v>3.8</v>
      </c>
      <c r="Q33" s="8">
        <f t="shared" si="0"/>
        <v>62.199999999999996</v>
      </c>
      <c r="R33" s="31"/>
      <c r="S33" s="35"/>
      <c r="T33" s="33" t="s">
        <v>126</v>
      </c>
      <c r="U33" s="36"/>
      <c r="V33" s="33" t="s">
        <v>126</v>
      </c>
      <c r="W33" s="36"/>
      <c r="X33" s="34">
        <v>1</v>
      </c>
      <c r="Y33" s="36"/>
      <c r="Z33" s="37">
        <v>43373</v>
      </c>
      <c r="AA33" s="38"/>
      <c r="AB33" s="39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x14ac:dyDescent="0.3">
      <c r="A34" s="27" t="s">
        <v>106</v>
      </c>
      <c r="B34" s="29" t="s">
        <v>82</v>
      </c>
      <c r="C34" s="21" t="s">
        <v>58</v>
      </c>
      <c r="D34" s="31">
        <v>187000</v>
      </c>
      <c r="E34" s="31">
        <v>150000</v>
      </c>
      <c r="F34" s="17" t="s">
        <v>148</v>
      </c>
      <c r="G34" s="11" t="s">
        <v>149</v>
      </c>
      <c r="H34" s="11" t="s">
        <v>127</v>
      </c>
      <c r="I34" s="11" t="s">
        <v>123</v>
      </c>
      <c r="J34" s="7">
        <v>19.600000000000001</v>
      </c>
      <c r="K34" s="7">
        <v>11</v>
      </c>
      <c r="L34" s="7">
        <v>7.6</v>
      </c>
      <c r="M34" s="7">
        <v>4.2</v>
      </c>
      <c r="N34" s="7">
        <v>8</v>
      </c>
      <c r="O34" s="7">
        <v>8</v>
      </c>
      <c r="P34" s="7">
        <v>3.6</v>
      </c>
      <c r="Q34" s="8">
        <f t="shared" si="0"/>
        <v>62.000000000000007</v>
      </c>
      <c r="R34" s="31"/>
      <c r="S34" s="35"/>
      <c r="T34" s="33" t="s">
        <v>123</v>
      </c>
      <c r="U34" s="36"/>
      <c r="V34" s="33" t="s">
        <v>123</v>
      </c>
      <c r="W34" s="36"/>
      <c r="X34" s="34">
        <v>0.8</v>
      </c>
      <c r="Y34" s="36"/>
      <c r="Z34" s="37">
        <v>43553</v>
      </c>
      <c r="AA34" s="38"/>
      <c r="AB34" s="39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22.4</v>
      </c>
      <c r="K35" s="7">
        <v>10</v>
      </c>
      <c r="L35" s="7">
        <v>9.1999999999999993</v>
      </c>
      <c r="M35" s="7">
        <v>3.2</v>
      </c>
      <c r="N35" s="7">
        <v>6</v>
      </c>
      <c r="O35" s="7">
        <v>7</v>
      </c>
      <c r="P35" s="7">
        <v>3</v>
      </c>
      <c r="Q35" s="8">
        <f t="shared" si="0"/>
        <v>60.8</v>
      </c>
      <c r="R35" s="31"/>
      <c r="S35" s="35"/>
      <c r="T35" s="33" t="s">
        <v>126</v>
      </c>
      <c r="U35" s="36"/>
      <c r="V35" s="33" t="s">
        <v>123</v>
      </c>
      <c r="W35" s="36"/>
      <c r="X35" s="34">
        <v>1</v>
      </c>
      <c r="Y35" s="36"/>
      <c r="Z35" s="37">
        <v>43497</v>
      </c>
      <c r="AA35" s="38"/>
      <c r="AB35" s="39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3">
      <c r="A36" s="27" t="s">
        <v>104</v>
      </c>
      <c r="B36" s="29" t="s">
        <v>80</v>
      </c>
      <c r="C36" s="21" t="s">
        <v>56</v>
      </c>
      <c r="D36" s="31">
        <v>177250</v>
      </c>
      <c r="E36" s="31">
        <v>150000</v>
      </c>
      <c r="F36" s="23" t="s">
        <v>128</v>
      </c>
      <c r="G36" s="11" t="s">
        <v>126</v>
      </c>
      <c r="H36" s="11" t="s">
        <v>140</v>
      </c>
      <c r="I36" s="11" t="s">
        <v>126</v>
      </c>
      <c r="J36" s="7">
        <v>18.8</v>
      </c>
      <c r="K36" s="7">
        <v>11.4</v>
      </c>
      <c r="L36" s="7">
        <v>7.4</v>
      </c>
      <c r="M36" s="7">
        <v>4.2</v>
      </c>
      <c r="N36" s="7">
        <v>8</v>
      </c>
      <c r="O36" s="7">
        <v>7.8</v>
      </c>
      <c r="P36" s="7">
        <v>3</v>
      </c>
      <c r="Q36" s="8">
        <f t="shared" si="0"/>
        <v>60.6</v>
      </c>
      <c r="R36" s="31"/>
      <c r="S36" s="35"/>
      <c r="T36" s="33" t="s">
        <v>123</v>
      </c>
      <c r="U36" s="36"/>
      <c r="V36" s="33" t="s">
        <v>123</v>
      </c>
      <c r="W36" s="36"/>
      <c r="X36" s="34">
        <v>0.85</v>
      </c>
      <c r="Y36" s="36"/>
      <c r="Z36" s="37">
        <v>43465</v>
      </c>
      <c r="AA36" s="38"/>
      <c r="AB36" s="39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3">
      <c r="A37" s="27" t="s">
        <v>119</v>
      </c>
      <c r="B37" s="29" t="s">
        <v>95</v>
      </c>
      <c r="C37" s="21" t="s">
        <v>71</v>
      </c>
      <c r="D37" s="31">
        <v>166667</v>
      </c>
      <c r="E37" s="31">
        <v>150000</v>
      </c>
      <c r="F37" s="22" t="s">
        <v>130</v>
      </c>
      <c r="G37" s="11" t="s">
        <v>123</v>
      </c>
      <c r="H37" s="11" t="s">
        <v>148</v>
      </c>
      <c r="I37" s="11" t="s">
        <v>149</v>
      </c>
      <c r="J37" s="7">
        <v>18.600000000000001</v>
      </c>
      <c r="K37" s="7">
        <v>10.4</v>
      </c>
      <c r="L37" s="7">
        <v>8.6</v>
      </c>
      <c r="M37" s="7">
        <v>4.2</v>
      </c>
      <c r="N37" s="7">
        <v>8</v>
      </c>
      <c r="O37" s="7">
        <v>8.1999999999999993</v>
      </c>
      <c r="P37" s="7">
        <v>2.6</v>
      </c>
      <c r="Q37" s="8">
        <f t="shared" si="0"/>
        <v>60.6</v>
      </c>
      <c r="R37" s="31"/>
      <c r="S37" s="35"/>
      <c r="T37" s="33" t="s">
        <v>126</v>
      </c>
      <c r="U37" s="36"/>
      <c r="V37" s="33" t="s">
        <v>123</v>
      </c>
      <c r="W37" s="36"/>
      <c r="X37" s="34">
        <v>0.9</v>
      </c>
      <c r="Y37" s="36"/>
      <c r="Z37" s="37">
        <v>43553</v>
      </c>
      <c r="AA37" s="38"/>
      <c r="AB37" s="39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3">
      <c r="A38" s="27" t="s">
        <v>118</v>
      </c>
      <c r="B38" s="29" t="s">
        <v>94</v>
      </c>
      <c r="C38" s="21" t="s">
        <v>70</v>
      </c>
      <c r="D38" s="31">
        <v>253886</v>
      </c>
      <c r="E38" s="31">
        <v>150000</v>
      </c>
      <c r="F38" s="23" t="s">
        <v>134</v>
      </c>
      <c r="G38" s="11" t="s">
        <v>123</v>
      </c>
      <c r="H38" s="11" t="s">
        <v>137</v>
      </c>
      <c r="I38" s="11" t="s">
        <v>123</v>
      </c>
      <c r="J38" s="7">
        <v>18.399999999999999</v>
      </c>
      <c r="K38" s="7">
        <v>10</v>
      </c>
      <c r="L38" s="7">
        <v>7.8</v>
      </c>
      <c r="M38" s="7">
        <v>4.2</v>
      </c>
      <c r="N38" s="7">
        <v>8</v>
      </c>
      <c r="O38" s="7">
        <v>8</v>
      </c>
      <c r="P38" s="7">
        <v>2.6</v>
      </c>
      <c r="Q38" s="8">
        <f t="shared" si="0"/>
        <v>59</v>
      </c>
      <c r="R38" s="31"/>
      <c r="S38" s="35"/>
      <c r="T38" s="33" t="s">
        <v>123</v>
      </c>
      <c r="U38" s="36"/>
      <c r="V38" s="33" t="s">
        <v>123</v>
      </c>
      <c r="W38" s="36"/>
      <c r="X38" s="34">
        <v>0.59</v>
      </c>
      <c r="Y38" s="36"/>
      <c r="Z38" s="37">
        <v>43465</v>
      </c>
      <c r="AA38" s="38"/>
      <c r="AB38" s="39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6" customFormat="1" ht="12.75" customHeight="1" x14ac:dyDescent="0.3">
      <c r="A39" s="27" t="s">
        <v>98</v>
      </c>
      <c r="B39" s="30" t="s">
        <v>74</v>
      </c>
      <c r="C39" s="21" t="s">
        <v>50</v>
      </c>
      <c r="D39" s="31">
        <v>165000</v>
      </c>
      <c r="E39" s="31">
        <v>150000</v>
      </c>
      <c r="F39" s="26" t="s">
        <v>135</v>
      </c>
      <c r="G39" s="13" t="s">
        <v>123</v>
      </c>
      <c r="H39" s="13" t="s">
        <v>145</v>
      </c>
      <c r="I39" s="13" t="s">
        <v>123</v>
      </c>
      <c r="J39" s="7">
        <v>13</v>
      </c>
      <c r="K39" s="7">
        <v>12.2</v>
      </c>
      <c r="L39" s="7">
        <v>4.5999999999999996</v>
      </c>
      <c r="M39" s="7">
        <v>4</v>
      </c>
      <c r="N39" s="7">
        <v>8</v>
      </c>
      <c r="O39" s="7">
        <v>8</v>
      </c>
      <c r="P39" s="7">
        <v>4</v>
      </c>
      <c r="Q39" s="8">
        <f t="shared" si="0"/>
        <v>53.8</v>
      </c>
      <c r="R39" s="31"/>
      <c r="S39" s="35"/>
      <c r="T39" s="33" t="s">
        <v>126</v>
      </c>
      <c r="U39" s="36"/>
      <c r="V39" s="33" t="s">
        <v>123</v>
      </c>
      <c r="W39" s="36"/>
      <c r="X39" s="34">
        <v>0.91</v>
      </c>
      <c r="Y39" s="36"/>
      <c r="Z39" s="37">
        <v>43404</v>
      </c>
      <c r="AA39" s="38"/>
      <c r="AB39" s="39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6" customFormat="1" ht="12.75" customHeight="1" x14ac:dyDescent="0.3">
      <c r="A40" s="27" t="s">
        <v>100</v>
      </c>
      <c r="B40" s="29" t="s">
        <v>76</v>
      </c>
      <c r="C40" s="21" t="s">
        <v>52</v>
      </c>
      <c r="D40" s="31">
        <v>166000</v>
      </c>
      <c r="E40" s="31">
        <v>150000</v>
      </c>
      <c r="F40" s="23" t="s">
        <v>134</v>
      </c>
      <c r="G40" s="11" t="s">
        <v>126</v>
      </c>
      <c r="H40" s="11" t="s">
        <v>141</v>
      </c>
      <c r="I40" s="11" t="s">
        <v>123</v>
      </c>
      <c r="J40" s="7">
        <v>12</v>
      </c>
      <c r="K40" s="7">
        <v>10.4</v>
      </c>
      <c r="L40" s="7">
        <v>4.4000000000000004</v>
      </c>
      <c r="M40" s="7">
        <v>4.2</v>
      </c>
      <c r="N40" s="7">
        <v>8.1999999999999993</v>
      </c>
      <c r="O40" s="7">
        <v>8.1999999999999993</v>
      </c>
      <c r="P40" s="7">
        <v>3</v>
      </c>
      <c r="Q40" s="8">
        <f t="shared" si="0"/>
        <v>50.399999999999991</v>
      </c>
      <c r="R40" s="31"/>
      <c r="S40" s="35"/>
      <c r="T40" s="33" t="s">
        <v>123</v>
      </c>
      <c r="U40" s="40"/>
      <c r="V40" s="33" t="s">
        <v>123</v>
      </c>
      <c r="W40" s="40"/>
      <c r="X40" s="34">
        <v>0.9</v>
      </c>
      <c r="Y40" s="40"/>
      <c r="Z40" s="37">
        <v>43465</v>
      </c>
      <c r="AA40" s="38"/>
      <c r="AB40" s="39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x14ac:dyDescent="0.3">
      <c r="D41" s="16">
        <f>SUM(D17:D40)</f>
        <v>4237698</v>
      </c>
      <c r="E41" s="16">
        <f>SUM(E17:E40)</f>
        <v>3522560</v>
      </c>
      <c r="F41" s="9"/>
      <c r="R41" s="32">
        <f>SUM(R17:R40)</f>
        <v>1500000</v>
      </c>
    </row>
    <row r="42" spans="1:94" x14ac:dyDescent="0.3">
      <c r="E42" s="9"/>
      <c r="F42" s="9"/>
      <c r="G42" s="9"/>
      <c r="H42" s="9"/>
      <c r="Q42" s="2" t="s">
        <v>21</v>
      </c>
      <c r="R42" s="9">
        <f>1500000-R41</f>
        <v>0</v>
      </c>
    </row>
  </sheetData>
  <mergeCells count="26">
    <mergeCell ref="Y14:Y15"/>
    <mergeCell ref="Z14:Z15"/>
    <mergeCell ref="AA14:AA15"/>
    <mergeCell ref="AB14:AB15"/>
    <mergeCell ref="J14:J15"/>
    <mergeCell ref="K14:K15"/>
    <mergeCell ref="L14:L15"/>
    <mergeCell ref="X14:X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F14:G15"/>
    <mergeCell ref="H14:I15"/>
    <mergeCell ref="A14:A16"/>
    <mergeCell ref="B14:B16"/>
    <mergeCell ref="C14:C16"/>
    <mergeCell ref="D14:D16"/>
    <mergeCell ref="E14:E16"/>
  </mergeCells>
  <dataValidations count="2">
    <dataValidation type="whole" showInputMessage="1" showErrorMessage="1" errorTitle="ZNOVU A LÉPE" error="To je móóóóóóc!!!!" sqref="K17:P40" xr:uid="{00000000-0002-0000-0000-000000000000}">
      <formula1>0</formula1>
      <formula2>15</formula2>
    </dataValidation>
    <dataValidation type="whole" allowBlank="1" showInputMessage="1" showErrorMessage="1" errorTitle="ZNOVU A LÉPE" error="To je móóóóóóc!!!!" sqref="J17:J40" xr:uid="{00000000-0002-0000-0000-000001000000}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856C-53D6-461F-B3FF-B117D39F1CFC}">
  <dimension ref="A1:CC42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38</v>
      </c>
    </row>
    <row r="2" spans="1:17" ht="14.4" x14ac:dyDescent="0.3">
      <c r="A2" s="4" t="s">
        <v>39</v>
      </c>
      <c r="D2" s="4" t="s">
        <v>26</v>
      </c>
    </row>
    <row r="3" spans="1:17" ht="14.4" x14ac:dyDescent="0.3">
      <c r="A3" s="4" t="s">
        <v>36</v>
      </c>
      <c r="D3" s="2" t="s">
        <v>43</v>
      </c>
    </row>
    <row r="4" spans="1:17" ht="14.4" x14ac:dyDescent="0.3">
      <c r="A4" s="4" t="s">
        <v>40</v>
      </c>
    </row>
    <row r="5" spans="1:17" ht="12.6" x14ac:dyDescent="0.3">
      <c r="A5" s="4" t="s">
        <v>41</v>
      </c>
      <c r="D5" s="2" t="s">
        <v>44</v>
      </c>
    </row>
    <row r="6" spans="1:17" ht="14.4" x14ac:dyDescent="0.3">
      <c r="A6" s="4" t="s">
        <v>42</v>
      </c>
      <c r="D6" s="2" t="s">
        <v>46</v>
      </c>
    </row>
    <row r="7" spans="1:17" ht="12.6" x14ac:dyDescent="0.3">
      <c r="A7" s="4"/>
      <c r="D7" s="2" t="s">
        <v>47</v>
      </c>
    </row>
    <row r="8" spans="1:17" ht="12.6" x14ac:dyDescent="0.3">
      <c r="A8" s="4"/>
      <c r="D8" s="2" t="s">
        <v>45</v>
      </c>
    </row>
    <row r="9" spans="1:17" ht="12.6" x14ac:dyDescent="0.3">
      <c r="A9" s="4"/>
    </row>
    <row r="10" spans="1:17" ht="12.6" x14ac:dyDescent="0.3">
      <c r="A10" s="4" t="s">
        <v>25</v>
      </c>
      <c r="D10" s="4" t="s">
        <v>27</v>
      </c>
    </row>
    <row r="11" spans="1:17" ht="14.4" x14ac:dyDescent="0.2">
      <c r="A11" s="10" t="s">
        <v>37</v>
      </c>
      <c r="D11" s="19" t="s">
        <v>48</v>
      </c>
    </row>
    <row r="12" spans="1:17" ht="14.4" x14ac:dyDescent="0.3">
      <c r="A12" s="10"/>
      <c r="D12" s="2" t="s">
        <v>49</v>
      </c>
    </row>
    <row r="13" spans="1:17" ht="12.6" x14ac:dyDescent="0.3">
      <c r="A13" s="4"/>
    </row>
    <row r="14" spans="1:17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</row>
    <row r="15" spans="1:17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</row>
    <row r="17" spans="1:81" s="6" customFormat="1" ht="12.75" customHeight="1" x14ac:dyDescent="0.3">
      <c r="A17" s="27" t="s">
        <v>98</v>
      </c>
      <c r="B17" s="30" t="s">
        <v>74</v>
      </c>
      <c r="C17" s="21" t="s">
        <v>50</v>
      </c>
      <c r="D17" s="31">
        <v>165000</v>
      </c>
      <c r="E17" s="31">
        <v>150000</v>
      </c>
      <c r="F17" s="26" t="s">
        <v>135</v>
      </c>
      <c r="G17" s="13" t="s">
        <v>123</v>
      </c>
      <c r="H17" s="13" t="s">
        <v>145</v>
      </c>
      <c r="I17" s="13" t="s">
        <v>123</v>
      </c>
      <c r="J17" s="7">
        <v>15</v>
      </c>
      <c r="K17" s="7">
        <v>12</v>
      </c>
      <c r="L17" s="7">
        <v>7</v>
      </c>
      <c r="M17" s="7">
        <v>4</v>
      </c>
      <c r="N17" s="7">
        <v>8</v>
      </c>
      <c r="O17" s="7">
        <v>8</v>
      </c>
      <c r="P17" s="7">
        <v>4</v>
      </c>
      <c r="Q17" s="8">
        <f t="shared" ref="Q17:Q40" si="0">SUM(J17:P17)</f>
        <v>58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30</v>
      </c>
      <c r="K18" s="7">
        <v>10</v>
      </c>
      <c r="L18" s="7">
        <v>13</v>
      </c>
      <c r="M18" s="7">
        <v>5</v>
      </c>
      <c r="N18" s="7">
        <v>8</v>
      </c>
      <c r="O18" s="7">
        <v>8</v>
      </c>
      <c r="P18" s="7">
        <v>3</v>
      </c>
      <c r="Q18" s="8">
        <f t="shared" si="0"/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3">
      <c r="A19" s="27" t="s">
        <v>100</v>
      </c>
      <c r="B19" s="29" t="s">
        <v>76</v>
      </c>
      <c r="C19" s="21" t="s">
        <v>52</v>
      </c>
      <c r="D19" s="31">
        <v>166000</v>
      </c>
      <c r="E19" s="31">
        <v>150000</v>
      </c>
      <c r="F19" s="23" t="s">
        <v>134</v>
      </c>
      <c r="G19" s="11" t="s">
        <v>126</v>
      </c>
      <c r="H19" s="11" t="s">
        <v>141</v>
      </c>
      <c r="I19" s="11" t="s">
        <v>123</v>
      </c>
      <c r="J19" s="7">
        <v>10</v>
      </c>
      <c r="K19" s="7">
        <v>10</v>
      </c>
      <c r="L19" s="7">
        <v>3</v>
      </c>
      <c r="M19" s="7">
        <v>5</v>
      </c>
      <c r="N19" s="7">
        <v>8</v>
      </c>
      <c r="O19" s="7">
        <v>8</v>
      </c>
      <c r="P19" s="7">
        <v>3</v>
      </c>
      <c r="Q19" s="8">
        <f t="shared" si="0"/>
        <v>47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x14ac:dyDescent="0.3">
      <c r="A20" s="27" t="s">
        <v>101</v>
      </c>
      <c r="B20" s="29" t="s">
        <v>77</v>
      </c>
      <c r="C20" s="21" t="s">
        <v>53</v>
      </c>
      <c r="D20" s="31">
        <v>173000</v>
      </c>
      <c r="E20" s="31">
        <v>150000</v>
      </c>
      <c r="F20" s="22" t="s">
        <v>131</v>
      </c>
      <c r="G20" s="11" t="s">
        <v>123</v>
      </c>
      <c r="H20" s="11" t="s">
        <v>125</v>
      </c>
      <c r="I20" s="11" t="s">
        <v>126</v>
      </c>
      <c r="J20" s="7">
        <v>26</v>
      </c>
      <c r="K20" s="7">
        <v>10</v>
      </c>
      <c r="L20" s="7">
        <v>10</v>
      </c>
      <c r="M20" s="7">
        <v>5</v>
      </c>
      <c r="N20" s="7">
        <v>8</v>
      </c>
      <c r="O20" s="7">
        <v>8</v>
      </c>
      <c r="P20" s="7">
        <v>3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27" t="s">
        <v>102</v>
      </c>
      <c r="B21" s="29" t="s">
        <v>78</v>
      </c>
      <c r="C21" s="21" t="s">
        <v>54</v>
      </c>
      <c r="D21" s="31">
        <v>167000</v>
      </c>
      <c r="E21" s="31">
        <v>150000</v>
      </c>
      <c r="F21" s="23" t="s">
        <v>147</v>
      </c>
      <c r="G21" s="11" t="s">
        <v>126</v>
      </c>
      <c r="H21" s="11" t="s">
        <v>136</v>
      </c>
      <c r="I21" s="11" t="s">
        <v>126</v>
      </c>
      <c r="J21" s="7">
        <v>20</v>
      </c>
      <c r="K21" s="7">
        <v>11</v>
      </c>
      <c r="L21" s="7">
        <v>10</v>
      </c>
      <c r="M21" s="7">
        <v>5</v>
      </c>
      <c r="N21" s="7">
        <v>8</v>
      </c>
      <c r="O21" s="7">
        <v>8</v>
      </c>
      <c r="P21" s="7">
        <v>3</v>
      </c>
      <c r="Q21" s="8">
        <f t="shared" si="0"/>
        <v>65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3">
      <c r="A22" s="27" t="s">
        <v>103</v>
      </c>
      <c r="B22" s="29" t="s">
        <v>79</v>
      </c>
      <c r="C22" s="21" t="s">
        <v>55</v>
      </c>
      <c r="D22" s="31">
        <v>167000</v>
      </c>
      <c r="E22" s="31">
        <v>150000</v>
      </c>
      <c r="F22" s="22" t="s">
        <v>138</v>
      </c>
      <c r="G22" s="11" t="s">
        <v>126</v>
      </c>
      <c r="H22" s="43" t="s">
        <v>129</v>
      </c>
      <c r="I22" s="11" t="s">
        <v>123</v>
      </c>
      <c r="J22" s="7">
        <v>23</v>
      </c>
      <c r="K22" s="7">
        <v>11</v>
      </c>
      <c r="L22" s="7">
        <v>10</v>
      </c>
      <c r="M22" s="7">
        <v>5</v>
      </c>
      <c r="N22" s="7">
        <v>8</v>
      </c>
      <c r="O22" s="7">
        <v>8</v>
      </c>
      <c r="P22" s="7">
        <v>2</v>
      </c>
      <c r="Q22" s="8">
        <f t="shared" si="0"/>
        <v>67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3.5" customHeight="1" x14ac:dyDescent="0.3">
      <c r="A23" s="27" t="s">
        <v>104</v>
      </c>
      <c r="B23" s="29" t="s">
        <v>80</v>
      </c>
      <c r="C23" s="21" t="s">
        <v>56</v>
      </c>
      <c r="D23" s="31">
        <v>177250</v>
      </c>
      <c r="E23" s="31">
        <v>150000</v>
      </c>
      <c r="F23" s="23" t="s">
        <v>128</v>
      </c>
      <c r="G23" s="11" t="s">
        <v>126</v>
      </c>
      <c r="H23" s="11" t="s">
        <v>140</v>
      </c>
      <c r="I23" s="11" t="s">
        <v>126</v>
      </c>
      <c r="J23" s="7">
        <v>17</v>
      </c>
      <c r="K23" s="7">
        <v>11</v>
      </c>
      <c r="L23" s="7">
        <v>5</v>
      </c>
      <c r="M23" s="7">
        <v>5</v>
      </c>
      <c r="N23" s="7">
        <v>8</v>
      </c>
      <c r="O23" s="7">
        <v>8</v>
      </c>
      <c r="P23" s="7">
        <v>2</v>
      </c>
      <c r="Q23" s="8">
        <f t="shared" si="0"/>
        <v>56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7" t="s">
        <v>105</v>
      </c>
      <c r="B24" s="29" t="s">
        <v>81</v>
      </c>
      <c r="C24" s="21" t="s">
        <v>57</v>
      </c>
      <c r="D24" s="31">
        <v>150000</v>
      </c>
      <c r="E24" s="31">
        <v>150000</v>
      </c>
      <c r="F24" s="23" t="s">
        <v>136</v>
      </c>
      <c r="G24" s="11" t="s">
        <v>123</v>
      </c>
      <c r="H24" s="20" t="s">
        <v>144</v>
      </c>
      <c r="I24" s="11" t="s">
        <v>126</v>
      </c>
      <c r="J24" s="7">
        <v>23</v>
      </c>
      <c r="K24" s="7">
        <v>12</v>
      </c>
      <c r="L24" s="7">
        <v>8</v>
      </c>
      <c r="M24" s="7">
        <v>4</v>
      </c>
      <c r="N24" s="7">
        <v>6</v>
      </c>
      <c r="O24" s="7">
        <v>8</v>
      </c>
      <c r="P24" s="7">
        <v>4</v>
      </c>
      <c r="Q24" s="8">
        <f t="shared" si="0"/>
        <v>65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27" t="s">
        <v>106</v>
      </c>
      <c r="B25" s="29" t="s">
        <v>82</v>
      </c>
      <c r="C25" s="21" t="s">
        <v>58</v>
      </c>
      <c r="D25" s="31">
        <v>187000</v>
      </c>
      <c r="E25" s="31">
        <v>150000</v>
      </c>
      <c r="F25" s="23" t="s">
        <v>148</v>
      </c>
      <c r="G25" s="11" t="s">
        <v>149</v>
      </c>
      <c r="H25" s="11" t="s">
        <v>127</v>
      </c>
      <c r="I25" s="11" t="s">
        <v>123</v>
      </c>
      <c r="J25" s="7">
        <v>20</v>
      </c>
      <c r="K25" s="7">
        <v>11</v>
      </c>
      <c r="L25" s="7">
        <v>8</v>
      </c>
      <c r="M25" s="7">
        <v>5</v>
      </c>
      <c r="N25" s="7">
        <v>8</v>
      </c>
      <c r="O25" s="7">
        <v>8</v>
      </c>
      <c r="P25" s="7">
        <v>4</v>
      </c>
      <c r="Q25" s="8">
        <f t="shared" si="0"/>
        <v>64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27</v>
      </c>
      <c r="K26" s="7">
        <v>10</v>
      </c>
      <c r="L26" s="7">
        <v>11</v>
      </c>
      <c r="M26" s="7">
        <v>4</v>
      </c>
      <c r="N26" s="7">
        <v>7</v>
      </c>
      <c r="O26" s="7">
        <v>8</v>
      </c>
      <c r="P26" s="7">
        <v>3</v>
      </c>
      <c r="Q26" s="8">
        <f t="shared" si="0"/>
        <v>70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3">
      <c r="A27" s="27" t="s">
        <v>108</v>
      </c>
      <c r="B27" s="29" t="s">
        <v>84</v>
      </c>
      <c r="C27" s="21" t="s">
        <v>60</v>
      </c>
      <c r="D27" s="31">
        <v>160000</v>
      </c>
      <c r="E27" s="31">
        <v>150000</v>
      </c>
      <c r="F27" s="23" t="s">
        <v>127</v>
      </c>
      <c r="G27" s="11" t="s">
        <v>123</v>
      </c>
      <c r="H27" s="11" t="s">
        <v>142</v>
      </c>
      <c r="I27" s="11" t="s">
        <v>126</v>
      </c>
      <c r="J27" s="7">
        <v>30</v>
      </c>
      <c r="K27" s="7">
        <v>12</v>
      </c>
      <c r="L27" s="7">
        <v>12</v>
      </c>
      <c r="M27" s="7">
        <v>4</v>
      </c>
      <c r="N27" s="7">
        <v>8</v>
      </c>
      <c r="O27" s="7">
        <v>7</v>
      </c>
      <c r="P27" s="7">
        <v>3</v>
      </c>
      <c r="Q27" s="8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x14ac:dyDescent="0.3">
      <c r="A28" s="27" t="s">
        <v>109</v>
      </c>
      <c r="B28" s="29" t="s">
        <v>85</v>
      </c>
      <c r="C28" s="21" t="s">
        <v>61</v>
      </c>
      <c r="D28" s="31">
        <v>174000</v>
      </c>
      <c r="E28" s="31">
        <v>150000</v>
      </c>
      <c r="F28" s="22" t="s">
        <v>146</v>
      </c>
      <c r="G28" s="11" t="s">
        <v>126</v>
      </c>
      <c r="H28" s="11" t="s">
        <v>138</v>
      </c>
      <c r="I28" s="11" t="s">
        <v>126</v>
      </c>
      <c r="J28" s="7">
        <v>19</v>
      </c>
      <c r="K28" s="7">
        <v>9</v>
      </c>
      <c r="L28" s="7">
        <v>10</v>
      </c>
      <c r="M28" s="7">
        <v>5</v>
      </c>
      <c r="N28" s="7">
        <v>8</v>
      </c>
      <c r="O28" s="7">
        <v>8</v>
      </c>
      <c r="P28" s="7">
        <v>3</v>
      </c>
      <c r="Q28" s="8">
        <f t="shared" si="0"/>
        <v>62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3">
      <c r="A29" s="27" t="s">
        <v>110</v>
      </c>
      <c r="B29" s="29" t="s">
        <v>86</v>
      </c>
      <c r="C29" s="21" t="s">
        <v>62</v>
      </c>
      <c r="D29" s="31">
        <v>115560</v>
      </c>
      <c r="E29" s="31">
        <v>92560</v>
      </c>
      <c r="F29" s="23" t="s">
        <v>135</v>
      </c>
      <c r="G29" s="11" t="s">
        <v>126</v>
      </c>
      <c r="H29" s="11" t="s">
        <v>132</v>
      </c>
      <c r="I29" s="11" t="s">
        <v>126</v>
      </c>
      <c r="J29" s="7">
        <v>33</v>
      </c>
      <c r="K29" s="7">
        <v>10</v>
      </c>
      <c r="L29" s="7">
        <v>12</v>
      </c>
      <c r="M29" s="7">
        <v>3</v>
      </c>
      <c r="N29" s="7">
        <v>5</v>
      </c>
      <c r="O29" s="7">
        <v>5</v>
      </c>
      <c r="P29" s="7">
        <v>3</v>
      </c>
      <c r="Q29" s="8">
        <f t="shared" si="0"/>
        <v>71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3">
      <c r="A30" s="27" t="s">
        <v>111</v>
      </c>
      <c r="B30" s="29" t="s">
        <v>87</v>
      </c>
      <c r="C30" s="21" t="s">
        <v>63</v>
      </c>
      <c r="D30" s="31">
        <v>180000</v>
      </c>
      <c r="E30" s="31">
        <v>150000</v>
      </c>
      <c r="F30" s="22" t="s">
        <v>142</v>
      </c>
      <c r="G30" s="11" t="s">
        <v>126</v>
      </c>
      <c r="H30" s="11" t="s">
        <v>133</v>
      </c>
      <c r="I30" s="11" t="s">
        <v>126</v>
      </c>
      <c r="J30" s="7">
        <v>20</v>
      </c>
      <c r="K30" s="7">
        <v>13</v>
      </c>
      <c r="L30" s="7">
        <v>11</v>
      </c>
      <c r="M30" s="7">
        <v>4</v>
      </c>
      <c r="N30" s="7">
        <v>8</v>
      </c>
      <c r="O30" s="7">
        <v>8</v>
      </c>
      <c r="P30" s="7">
        <v>3</v>
      </c>
      <c r="Q30" s="8">
        <f t="shared" si="0"/>
        <v>67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3">
      <c r="A31" s="27" t="s">
        <v>112</v>
      </c>
      <c r="B31" s="29" t="s">
        <v>88</v>
      </c>
      <c r="C31" s="21" t="s">
        <v>64</v>
      </c>
      <c r="D31" s="31">
        <v>166000</v>
      </c>
      <c r="E31" s="31">
        <v>150000</v>
      </c>
      <c r="F31" s="23" t="s">
        <v>143</v>
      </c>
      <c r="G31" s="11" t="s">
        <v>123</v>
      </c>
      <c r="H31" s="11" t="s">
        <v>147</v>
      </c>
      <c r="I31" s="11" t="s">
        <v>126</v>
      </c>
      <c r="J31" s="7">
        <v>25</v>
      </c>
      <c r="K31" s="7">
        <v>11</v>
      </c>
      <c r="L31" s="7">
        <v>10</v>
      </c>
      <c r="M31" s="7">
        <v>5</v>
      </c>
      <c r="N31" s="7">
        <v>8</v>
      </c>
      <c r="O31" s="7">
        <v>8</v>
      </c>
      <c r="P31" s="7">
        <v>2</v>
      </c>
      <c r="Q31" s="8">
        <f t="shared" si="0"/>
        <v>69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3">
      <c r="A32" s="27" t="s">
        <v>113</v>
      </c>
      <c r="B32" s="28" t="s">
        <v>89</v>
      </c>
      <c r="C32" s="21" t="s">
        <v>65</v>
      </c>
      <c r="D32" s="31">
        <v>154635</v>
      </c>
      <c r="E32" s="31">
        <v>150000</v>
      </c>
      <c r="F32" s="22" t="s">
        <v>137</v>
      </c>
      <c r="G32" s="11" t="s">
        <v>126</v>
      </c>
      <c r="H32" s="11" t="s">
        <v>135</v>
      </c>
      <c r="I32" s="11" t="s">
        <v>126</v>
      </c>
      <c r="J32" s="7">
        <v>35</v>
      </c>
      <c r="K32" s="7">
        <v>14</v>
      </c>
      <c r="L32" s="7">
        <v>11</v>
      </c>
      <c r="M32" s="7">
        <v>4</v>
      </c>
      <c r="N32" s="7">
        <v>6</v>
      </c>
      <c r="O32" s="7">
        <v>9</v>
      </c>
      <c r="P32" s="7">
        <v>5</v>
      </c>
      <c r="Q32" s="8">
        <f t="shared" si="0"/>
        <v>84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3">
      <c r="A33" s="27" t="s">
        <v>114</v>
      </c>
      <c r="B33" s="28" t="s">
        <v>90</v>
      </c>
      <c r="C33" s="21" t="s">
        <v>66</v>
      </c>
      <c r="D33" s="31">
        <v>130000</v>
      </c>
      <c r="E33" s="31">
        <v>130000</v>
      </c>
      <c r="F33" s="22" t="s">
        <v>122</v>
      </c>
      <c r="G33" s="11" t="s">
        <v>123</v>
      </c>
      <c r="H33" s="11" t="s">
        <v>139</v>
      </c>
      <c r="I33" s="11" t="s">
        <v>126</v>
      </c>
      <c r="J33" s="7">
        <v>34</v>
      </c>
      <c r="K33" s="7">
        <v>10</v>
      </c>
      <c r="L33" s="7">
        <v>12</v>
      </c>
      <c r="M33" s="7">
        <v>4</v>
      </c>
      <c r="N33" s="7">
        <v>6</v>
      </c>
      <c r="O33" s="7">
        <v>7</v>
      </c>
      <c r="P33" s="7">
        <v>2</v>
      </c>
      <c r="Q33" s="8">
        <f t="shared" si="0"/>
        <v>75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x14ac:dyDescent="0.3">
      <c r="A34" s="27" t="s">
        <v>115</v>
      </c>
      <c r="B34" s="29" t="s">
        <v>91</v>
      </c>
      <c r="C34" s="21" t="s">
        <v>67</v>
      </c>
      <c r="D34" s="31">
        <v>171200</v>
      </c>
      <c r="E34" s="31">
        <v>150000</v>
      </c>
      <c r="F34" s="17" t="s">
        <v>129</v>
      </c>
      <c r="G34" s="11" t="s">
        <v>123</v>
      </c>
      <c r="H34" s="11" t="s">
        <v>143</v>
      </c>
      <c r="I34" s="11" t="s">
        <v>126</v>
      </c>
      <c r="J34" s="7">
        <v>30</v>
      </c>
      <c r="K34" s="7">
        <v>10</v>
      </c>
      <c r="L34" s="7">
        <v>13</v>
      </c>
      <c r="M34" s="7">
        <v>5</v>
      </c>
      <c r="N34" s="7">
        <v>8</v>
      </c>
      <c r="O34" s="7">
        <v>8</v>
      </c>
      <c r="P34" s="7">
        <v>3</v>
      </c>
      <c r="Q34" s="8">
        <f t="shared" si="0"/>
        <v>77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25</v>
      </c>
      <c r="K35" s="7">
        <v>10</v>
      </c>
      <c r="L35" s="7">
        <v>9</v>
      </c>
      <c r="M35" s="7">
        <v>3</v>
      </c>
      <c r="N35" s="7">
        <v>6</v>
      </c>
      <c r="O35" s="7">
        <v>7</v>
      </c>
      <c r="P35" s="7">
        <v>3</v>
      </c>
      <c r="Q35" s="8">
        <f t="shared" si="0"/>
        <v>63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3">
      <c r="A36" s="27" t="s">
        <v>117</v>
      </c>
      <c r="B36" s="29" t="s">
        <v>93</v>
      </c>
      <c r="C36" s="21" t="s">
        <v>69</v>
      </c>
      <c r="D36" s="31">
        <v>250000</v>
      </c>
      <c r="E36" s="31">
        <v>150000</v>
      </c>
      <c r="F36" s="23" t="s">
        <v>140</v>
      </c>
      <c r="G36" s="11" t="s">
        <v>123</v>
      </c>
      <c r="H36" s="11" t="s">
        <v>141</v>
      </c>
      <c r="I36" s="11" t="s">
        <v>126</v>
      </c>
      <c r="J36" s="7">
        <v>32</v>
      </c>
      <c r="K36" s="7">
        <v>11</v>
      </c>
      <c r="L36" s="7">
        <v>12</v>
      </c>
      <c r="M36" s="7">
        <v>5</v>
      </c>
      <c r="N36" s="7">
        <v>9</v>
      </c>
      <c r="O36" s="7">
        <v>9</v>
      </c>
      <c r="P36" s="7">
        <v>3</v>
      </c>
      <c r="Q36" s="8">
        <f t="shared" si="0"/>
        <v>81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3">
      <c r="A37" s="27" t="s">
        <v>118</v>
      </c>
      <c r="B37" s="29" t="s">
        <v>94</v>
      </c>
      <c r="C37" s="21" t="s">
        <v>70</v>
      </c>
      <c r="D37" s="31">
        <v>253886</v>
      </c>
      <c r="E37" s="31">
        <v>150000</v>
      </c>
      <c r="F37" s="23" t="s">
        <v>134</v>
      </c>
      <c r="G37" s="11" t="s">
        <v>123</v>
      </c>
      <c r="H37" s="11" t="s">
        <v>137</v>
      </c>
      <c r="I37" s="11" t="s">
        <v>123</v>
      </c>
      <c r="J37" s="7">
        <v>20</v>
      </c>
      <c r="K37" s="7">
        <v>10</v>
      </c>
      <c r="L37" s="7">
        <v>8</v>
      </c>
      <c r="M37" s="7">
        <v>5</v>
      </c>
      <c r="N37" s="7">
        <v>8</v>
      </c>
      <c r="O37" s="7">
        <v>8</v>
      </c>
      <c r="P37" s="7">
        <v>2</v>
      </c>
      <c r="Q37" s="8">
        <f t="shared" si="0"/>
        <v>61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3">
      <c r="A38" s="27" t="s">
        <v>119</v>
      </c>
      <c r="B38" s="29" t="s">
        <v>95</v>
      </c>
      <c r="C38" s="21" t="s">
        <v>71</v>
      </c>
      <c r="D38" s="31">
        <v>166667</v>
      </c>
      <c r="E38" s="31">
        <v>150000</v>
      </c>
      <c r="F38" s="22" t="s">
        <v>130</v>
      </c>
      <c r="G38" s="11" t="s">
        <v>123</v>
      </c>
      <c r="H38" s="11" t="s">
        <v>148</v>
      </c>
      <c r="I38" s="11" t="s">
        <v>149</v>
      </c>
      <c r="J38" s="7">
        <v>20</v>
      </c>
      <c r="K38" s="7">
        <v>10</v>
      </c>
      <c r="L38" s="7">
        <v>9</v>
      </c>
      <c r="M38" s="7">
        <v>5</v>
      </c>
      <c r="N38" s="7">
        <v>8</v>
      </c>
      <c r="O38" s="7">
        <v>8</v>
      </c>
      <c r="P38" s="7">
        <v>2</v>
      </c>
      <c r="Q38" s="8">
        <f t="shared" si="0"/>
        <v>62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3">
      <c r="A39" s="27" t="s">
        <v>120</v>
      </c>
      <c r="B39" s="29" t="s">
        <v>96</v>
      </c>
      <c r="C39" s="21" t="s">
        <v>72</v>
      </c>
      <c r="D39" s="31">
        <v>183000</v>
      </c>
      <c r="E39" s="31">
        <v>150000</v>
      </c>
      <c r="F39" s="23" t="s">
        <v>141</v>
      </c>
      <c r="G39" s="11" t="s">
        <v>123</v>
      </c>
      <c r="H39" s="11" t="s">
        <v>130</v>
      </c>
      <c r="I39" s="11" t="s">
        <v>126</v>
      </c>
      <c r="J39" s="7">
        <v>30</v>
      </c>
      <c r="K39" s="7">
        <v>10</v>
      </c>
      <c r="L39" s="7">
        <v>11</v>
      </c>
      <c r="M39" s="7">
        <v>5</v>
      </c>
      <c r="N39" s="7">
        <v>8</v>
      </c>
      <c r="O39" s="7">
        <v>8</v>
      </c>
      <c r="P39" s="7">
        <v>2</v>
      </c>
      <c r="Q39" s="8">
        <f t="shared" si="0"/>
        <v>74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3">
      <c r="A40" s="27" t="s">
        <v>121</v>
      </c>
      <c r="B40" s="29" t="s">
        <v>97</v>
      </c>
      <c r="C40" s="21" t="s">
        <v>73</v>
      </c>
      <c r="D40" s="31">
        <v>300000</v>
      </c>
      <c r="E40" s="31">
        <v>150000</v>
      </c>
      <c r="F40" s="24" t="s">
        <v>132</v>
      </c>
      <c r="G40" s="11" t="s">
        <v>123</v>
      </c>
      <c r="H40" s="11" t="s">
        <v>134</v>
      </c>
      <c r="I40" s="11" t="s">
        <v>123</v>
      </c>
      <c r="J40" s="7">
        <v>32</v>
      </c>
      <c r="K40" s="7">
        <v>10</v>
      </c>
      <c r="L40" s="7">
        <v>13</v>
      </c>
      <c r="M40" s="7">
        <v>4</v>
      </c>
      <c r="N40" s="7">
        <v>8</v>
      </c>
      <c r="O40" s="7">
        <v>8</v>
      </c>
      <c r="P40" s="7">
        <v>3</v>
      </c>
      <c r="Q40" s="8">
        <f t="shared" si="0"/>
        <v>78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6">
        <f>SUM(D17:D40)</f>
        <v>4237698</v>
      </c>
      <c r="E41" s="16">
        <f>SUM(E17:E40)</f>
        <v>3522560</v>
      </c>
      <c r="F41" s="9"/>
    </row>
    <row r="42" spans="1:81" x14ac:dyDescent="0.3">
      <c r="E42" s="9"/>
      <c r="F42" s="9"/>
      <c r="G42" s="9"/>
      <c r="H42" s="9"/>
    </row>
  </sheetData>
  <mergeCells count="15">
    <mergeCell ref="F14:G15"/>
    <mergeCell ref="A14:A16"/>
    <mergeCell ref="B14:B16"/>
    <mergeCell ref="C14:C16"/>
    <mergeCell ref="D14:D16"/>
    <mergeCell ref="E14:E16"/>
    <mergeCell ref="Q14:Q15"/>
    <mergeCell ref="O14:O15"/>
    <mergeCell ref="P14:P15"/>
    <mergeCell ref="H14:I15"/>
    <mergeCell ref="J14:J15"/>
    <mergeCell ref="K14:K15"/>
    <mergeCell ref="L14:L15"/>
    <mergeCell ref="M14:M15"/>
    <mergeCell ref="N14:N15"/>
  </mergeCells>
  <dataValidations count="2">
    <dataValidation type="whole" allowBlank="1" showInputMessage="1" showErrorMessage="1" errorTitle="ZNOVU A LÉPE" error="To je móóóóóóc!!!!" sqref="J17:J40" xr:uid="{3A690FFB-892A-4524-8CD8-8315F298F7BB}">
      <formula1>0</formula1>
      <formula2>30</formula2>
    </dataValidation>
    <dataValidation type="whole" showInputMessage="1" showErrorMessage="1" errorTitle="ZNOVU A LÉPE" error="To je móóóóóóc!!!!" sqref="K17:P40" xr:uid="{0D045B86-64E7-4224-BE68-80CDE5805E51}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CA06-0C85-419F-9A52-953C7FF953BE}">
  <dimension ref="A1:CC42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38</v>
      </c>
    </row>
    <row r="2" spans="1:17" ht="14.4" x14ac:dyDescent="0.3">
      <c r="A2" s="4" t="s">
        <v>39</v>
      </c>
      <c r="D2" s="4" t="s">
        <v>26</v>
      </c>
    </row>
    <row r="3" spans="1:17" ht="14.4" x14ac:dyDescent="0.3">
      <c r="A3" s="4" t="s">
        <v>36</v>
      </c>
      <c r="D3" s="2" t="s">
        <v>43</v>
      </c>
    </row>
    <row r="4" spans="1:17" ht="14.4" x14ac:dyDescent="0.3">
      <c r="A4" s="4" t="s">
        <v>40</v>
      </c>
    </row>
    <row r="5" spans="1:17" ht="12.6" x14ac:dyDescent="0.3">
      <c r="A5" s="4" t="s">
        <v>41</v>
      </c>
      <c r="D5" s="2" t="s">
        <v>44</v>
      </c>
    </row>
    <row r="6" spans="1:17" ht="14.4" x14ac:dyDescent="0.3">
      <c r="A6" s="4" t="s">
        <v>42</v>
      </c>
      <c r="D6" s="2" t="s">
        <v>46</v>
      </c>
    </row>
    <row r="7" spans="1:17" ht="12.6" x14ac:dyDescent="0.3">
      <c r="A7" s="4"/>
      <c r="D7" s="2" t="s">
        <v>47</v>
      </c>
    </row>
    <row r="8" spans="1:17" ht="12.6" x14ac:dyDescent="0.3">
      <c r="A8" s="4"/>
      <c r="D8" s="2" t="s">
        <v>45</v>
      </c>
    </row>
    <row r="9" spans="1:17" ht="12.6" x14ac:dyDescent="0.3">
      <c r="A9" s="4"/>
    </row>
    <row r="10" spans="1:17" ht="12.6" x14ac:dyDescent="0.3">
      <c r="A10" s="4" t="s">
        <v>25</v>
      </c>
      <c r="D10" s="4" t="s">
        <v>27</v>
      </c>
    </row>
    <row r="11" spans="1:17" ht="14.4" x14ac:dyDescent="0.2">
      <c r="A11" s="10" t="s">
        <v>37</v>
      </c>
      <c r="D11" s="19" t="s">
        <v>48</v>
      </c>
    </row>
    <row r="12" spans="1:17" ht="14.4" x14ac:dyDescent="0.3">
      <c r="A12" s="10"/>
      <c r="D12" s="2" t="s">
        <v>49</v>
      </c>
    </row>
    <row r="13" spans="1:17" ht="12.6" x14ac:dyDescent="0.3">
      <c r="A13" s="4"/>
    </row>
    <row r="14" spans="1:17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</row>
    <row r="15" spans="1:17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</row>
    <row r="17" spans="1:81" s="6" customFormat="1" ht="12.75" customHeight="1" x14ac:dyDescent="0.3">
      <c r="A17" s="27" t="s">
        <v>98</v>
      </c>
      <c r="B17" s="30" t="s">
        <v>74</v>
      </c>
      <c r="C17" s="21" t="s">
        <v>50</v>
      </c>
      <c r="D17" s="31">
        <v>165000</v>
      </c>
      <c r="E17" s="31">
        <v>150000</v>
      </c>
      <c r="F17" s="26" t="s">
        <v>135</v>
      </c>
      <c r="G17" s="13" t="s">
        <v>123</v>
      </c>
      <c r="H17" s="13" t="s">
        <v>145</v>
      </c>
      <c r="I17" s="13" t="s">
        <v>123</v>
      </c>
      <c r="J17" s="7">
        <v>15</v>
      </c>
      <c r="K17" s="7">
        <v>12</v>
      </c>
      <c r="L17" s="7">
        <v>4</v>
      </c>
      <c r="M17" s="7">
        <v>4</v>
      </c>
      <c r="N17" s="7">
        <v>8</v>
      </c>
      <c r="O17" s="7">
        <v>8</v>
      </c>
      <c r="P17" s="7">
        <v>4</v>
      </c>
      <c r="Q17" s="8">
        <f t="shared" ref="Q17" si="0">SUM(J17:P17)</f>
        <v>55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30</v>
      </c>
      <c r="K18" s="7">
        <v>11</v>
      </c>
      <c r="L18" s="7">
        <v>12</v>
      </c>
      <c r="M18" s="7">
        <v>4</v>
      </c>
      <c r="N18" s="7">
        <v>9</v>
      </c>
      <c r="O18" s="7">
        <v>8</v>
      </c>
      <c r="P18" s="7">
        <v>3</v>
      </c>
      <c r="Q18" s="8">
        <f t="shared" ref="Q18:Q40" si="1">SUM(J18:P18)</f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3">
      <c r="A19" s="27" t="s">
        <v>100</v>
      </c>
      <c r="B19" s="29" t="s">
        <v>76</v>
      </c>
      <c r="C19" s="21" t="s">
        <v>52</v>
      </c>
      <c r="D19" s="31">
        <v>166000</v>
      </c>
      <c r="E19" s="31">
        <v>150000</v>
      </c>
      <c r="F19" s="23" t="s">
        <v>134</v>
      </c>
      <c r="G19" s="11" t="s">
        <v>126</v>
      </c>
      <c r="H19" s="11" t="s">
        <v>141</v>
      </c>
      <c r="I19" s="11" t="s">
        <v>123</v>
      </c>
      <c r="J19" s="7">
        <v>12</v>
      </c>
      <c r="K19" s="7">
        <v>10</v>
      </c>
      <c r="L19" s="7">
        <v>5</v>
      </c>
      <c r="M19" s="7">
        <v>4</v>
      </c>
      <c r="N19" s="7">
        <v>8</v>
      </c>
      <c r="O19" s="7">
        <v>8</v>
      </c>
      <c r="P19" s="7">
        <v>3</v>
      </c>
      <c r="Q19" s="8">
        <f t="shared" si="1"/>
        <v>50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27" t="s">
        <v>101</v>
      </c>
      <c r="B20" s="29" t="s">
        <v>77</v>
      </c>
      <c r="C20" s="21" t="s">
        <v>53</v>
      </c>
      <c r="D20" s="31">
        <v>173000</v>
      </c>
      <c r="E20" s="31">
        <v>150000</v>
      </c>
      <c r="F20" s="22" t="s">
        <v>131</v>
      </c>
      <c r="G20" s="11" t="s">
        <v>123</v>
      </c>
      <c r="H20" s="11" t="s">
        <v>125</v>
      </c>
      <c r="I20" s="11" t="s">
        <v>126</v>
      </c>
      <c r="J20" s="7">
        <v>23</v>
      </c>
      <c r="K20" s="7">
        <v>11</v>
      </c>
      <c r="L20" s="7">
        <v>12</v>
      </c>
      <c r="M20" s="7">
        <v>5</v>
      </c>
      <c r="N20" s="7">
        <v>8</v>
      </c>
      <c r="O20" s="7">
        <v>8</v>
      </c>
      <c r="P20" s="7">
        <v>3</v>
      </c>
      <c r="Q20" s="8">
        <f t="shared" si="1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x14ac:dyDescent="0.3">
      <c r="A21" s="27" t="s">
        <v>102</v>
      </c>
      <c r="B21" s="29" t="s">
        <v>78</v>
      </c>
      <c r="C21" s="21" t="s">
        <v>54</v>
      </c>
      <c r="D21" s="31">
        <v>167000</v>
      </c>
      <c r="E21" s="31">
        <v>150000</v>
      </c>
      <c r="F21" s="23" t="s">
        <v>147</v>
      </c>
      <c r="G21" s="11" t="s">
        <v>126</v>
      </c>
      <c r="H21" s="11" t="s">
        <v>136</v>
      </c>
      <c r="I21" s="11" t="s">
        <v>126</v>
      </c>
      <c r="J21" s="7">
        <v>20</v>
      </c>
      <c r="K21" s="7">
        <v>10</v>
      </c>
      <c r="L21" s="7">
        <v>10</v>
      </c>
      <c r="M21" s="7">
        <v>4</v>
      </c>
      <c r="N21" s="7">
        <v>8</v>
      </c>
      <c r="O21" s="7">
        <v>8</v>
      </c>
      <c r="P21" s="7">
        <v>3</v>
      </c>
      <c r="Q21" s="8">
        <f t="shared" si="1"/>
        <v>63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3">
      <c r="A22" s="27" t="s">
        <v>103</v>
      </c>
      <c r="B22" s="29" t="s">
        <v>79</v>
      </c>
      <c r="C22" s="21" t="s">
        <v>55</v>
      </c>
      <c r="D22" s="31">
        <v>167000</v>
      </c>
      <c r="E22" s="31">
        <v>150000</v>
      </c>
      <c r="F22" s="22" t="s">
        <v>138</v>
      </c>
      <c r="G22" s="11" t="s">
        <v>126</v>
      </c>
      <c r="H22" s="43" t="s">
        <v>129</v>
      </c>
      <c r="I22" s="11" t="s">
        <v>123</v>
      </c>
      <c r="J22" s="7">
        <v>20</v>
      </c>
      <c r="K22" s="7">
        <v>10</v>
      </c>
      <c r="L22" s="7">
        <v>10</v>
      </c>
      <c r="M22" s="7">
        <v>4</v>
      </c>
      <c r="N22" s="7">
        <v>8</v>
      </c>
      <c r="O22" s="7">
        <v>8</v>
      </c>
      <c r="P22" s="7">
        <v>3</v>
      </c>
      <c r="Q22" s="8">
        <f t="shared" si="1"/>
        <v>63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27" t="s">
        <v>104</v>
      </c>
      <c r="B23" s="29" t="s">
        <v>80</v>
      </c>
      <c r="C23" s="21" t="s">
        <v>56</v>
      </c>
      <c r="D23" s="31">
        <v>177250</v>
      </c>
      <c r="E23" s="31">
        <v>150000</v>
      </c>
      <c r="F23" s="23" t="s">
        <v>128</v>
      </c>
      <c r="G23" s="11" t="s">
        <v>126</v>
      </c>
      <c r="H23" s="11" t="s">
        <v>140</v>
      </c>
      <c r="I23" s="11" t="s">
        <v>126</v>
      </c>
      <c r="J23" s="7">
        <v>12</v>
      </c>
      <c r="K23" s="7">
        <v>11</v>
      </c>
      <c r="L23" s="7">
        <v>7</v>
      </c>
      <c r="M23" s="7">
        <v>4</v>
      </c>
      <c r="N23" s="7">
        <v>8</v>
      </c>
      <c r="O23" s="7">
        <v>8</v>
      </c>
      <c r="P23" s="7">
        <v>3</v>
      </c>
      <c r="Q23" s="8">
        <f t="shared" si="1"/>
        <v>53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 x14ac:dyDescent="0.2">
      <c r="A24" s="27" t="s">
        <v>105</v>
      </c>
      <c r="B24" s="29" t="s">
        <v>81</v>
      </c>
      <c r="C24" s="21" t="s">
        <v>57</v>
      </c>
      <c r="D24" s="31">
        <v>150000</v>
      </c>
      <c r="E24" s="31">
        <v>150000</v>
      </c>
      <c r="F24" s="23" t="s">
        <v>136</v>
      </c>
      <c r="G24" s="11" t="s">
        <v>123</v>
      </c>
      <c r="H24" s="20" t="s">
        <v>144</v>
      </c>
      <c r="I24" s="11" t="s">
        <v>126</v>
      </c>
      <c r="J24" s="7">
        <v>14</v>
      </c>
      <c r="K24" s="7">
        <v>10</v>
      </c>
      <c r="L24" s="7">
        <v>7</v>
      </c>
      <c r="M24" s="7">
        <v>4</v>
      </c>
      <c r="N24" s="7">
        <v>6</v>
      </c>
      <c r="O24" s="7">
        <v>8</v>
      </c>
      <c r="P24" s="7">
        <v>3</v>
      </c>
      <c r="Q24" s="8">
        <f t="shared" si="1"/>
        <v>52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27" t="s">
        <v>106</v>
      </c>
      <c r="B25" s="29" t="s">
        <v>82</v>
      </c>
      <c r="C25" s="21" t="s">
        <v>58</v>
      </c>
      <c r="D25" s="31">
        <v>187000</v>
      </c>
      <c r="E25" s="31">
        <v>150000</v>
      </c>
      <c r="F25" s="23" t="s">
        <v>148</v>
      </c>
      <c r="G25" s="11" t="s">
        <v>149</v>
      </c>
      <c r="H25" s="11" t="s">
        <v>127</v>
      </c>
      <c r="I25" s="11" t="s">
        <v>123</v>
      </c>
      <c r="J25" s="7">
        <v>20</v>
      </c>
      <c r="K25" s="7">
        <v>11</v>
      </c>
      <c r="L25" s="7">
        <v>8</v>
      </c>
      <c r="M25" s="7">
        <v>4</v>
      </c>
      <c r="N25" s="7">
        <v>8</v>
      </c>
      <c r="O25" s="7">
        <v>8</v>
      </c>
      <c r="P25" s="7">
        <v>4</v>
      </c>
      <c r="Q25" s="8">
        <f t="shared" si="1"/>
        <v>63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25</v>
      </c>
      <c r="K26" s="7">
        <v>11</v>
      </c>
      <c r="L26" s="7">
        <v>12</v>
      </c>
      <c r="M26" s="7">
        <v>5</v>
      </c>
      <c r="N26" s="7">
        <v>8</v>
      </c>
      <c r="O26" s="7">
        <v>8</v>
      </c>
      <c r="P26" s="7">
        <v>3</v>
      </c>
      <c r="Q26" s="8">
        <f t="shared" si="1"/>
        <v>72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3">
      <c r="A27" s="27" t="s">
        <v>108</v>
      </c>
      <c r="B27" s="29" t="s">
        <v>84</v>
      </c>
      <c r="C27" s="21" t="s">
        <v>60</v>
      </c>
      <c r="D27" s="31">
        <v>160000</v>
      </c>
      <c r="E27" s="31">
        <v>150000</v>
      </c>
      <c r="F27" s="23" t="s">
        <v>127</v>
      </c>
      <c r="G27" s="11" t="s">
        <v>123</v>
      </c>
      <c r="H27" s="11" t="s">
        <v>142</v>
      </c>
      <c r="I27" s="11" t="s">
        <v>126</v>
      </c>
      <c r="J27" s="7">
        <v>30</v>
      </c>
      <c r="K27" s="7">
        <v>12</v>
      </c>
      <c r="L27" s="7">
        <v>13</v>
      </c>
      <c r="M27" s="7">
        <v>4</v>
      </c>
      <c r="N27" s="7">
        <v>7</v>
      </c>
      <c r="O27" s="7">
        <v>7</v>
      </c>
      <c r="P27" s="7">
        <v>3</v>
      </c>
      <c r="Q27" s="8">
        <f t="shared" si="1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3">
      <c r="A28" s="27" t="s">
        <v>109</v>
      </c>
      <c r="B28" s="29" t="s">
        <v>85</v>
      </c>
      <c r="C28" s="21" t="s">
        <v>61</v>
      </c>
      <c r="D28" s="31">
        <v>174000</v>
      </c>
      <c r="E28" s="31">
        <v>150000</v>
      </c>
      <c r="F28" s="22" t="s">
        <v>146</v>
      </c>
      <c r="G28" s="11" t="s">
        <v>126</v>
      </c>
      <c r="H28" s="11" t="s">
        <v>138</v>
      </c>
      <c r="I28" s="11" t="s">
        <v>126</v>
      </c>
      <c r="J28" s="7">
        <v>22</v>
      </c>
      <c r="K28" s="7">
        <v>10</v>
      </c>
      <c r="L28" s="7">
        <v>10</v>
      </c>
      <c r="M28" s="7">
        <v>4</v>
      </c>
      <c r="N28" s="7">
        <v>8</v>
      </c>
      <c r="O28" s="7">
        <v>8</v>
      </c>
      <c r="P28" s="7">
        <v>3</v>
      </c>
      <c r="Q28" s="8">
        <f t="shared" si="1"/>
        <v>65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x14ac:dyDescent="0.3">
      <c r="A29" s="27" t="s">
        <v>110</v>
      </c>
      <c r="B29" s="29" t="s">
        <v>86</v>
      </c>
      <c r="C29" s="21" t="s">
        <v>62</v>
      </c>
      <c r="D29" s="31">
        <v>115560</v>
      </c>
      <c r="E29" s="31">
        <v>92560</v>
      </c>
      <c r="F29" s="23" t="s">
        <v>135</v>
      </c>
      <c r="G29" s="11" t="s">
        <v>126</v>
      </c>
      <c r="H29" s="11" t="s">
        <v>132</v>
      </c>
      <c r="I29" s="11" t="s">
        <v>126</v>
      </c>
      <c r="J29" s="7">
        <v>32</v>
      </c>
      <c r="K29" s="7">
        <v>10</v>
      </c>
      <c r="L29" s="7">
        <v>12</v>
      </c>
      <c r="M29" s="7">
        <v>4</v>
      </c>
      <c r="N29" s="7">
        <v>5</v>
      </c>
      <c r="O29" s="7">
        <v>5</v>
      </c>
      <c r="P29" s="7">
        <v>3</v>
      </c>
      <c r="Q29" s="8">
        <f t="shared" si="1"/>
        <v>71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3">
      <c r="A30" s="27" t="s">
        <v>111</v>
      </c>
      <c r="B30" s="29" t="s">
        <v>87</v>
      </c>
      <c r="C30" s="21" t="s">
        <v>63</v>
      </c>
      <c r="D30" s="31">
        <v>180000</v>
      </c>
      <c r="E30" s="31">
        <v>150000</v>
      </c>
      <c r="F30" s="22" t="s">
        <v>142</v>
      </c>
      <c r="G30" s="11" t="s">
        <v>126</v>
      </c>
      <c r="H30" s="11" t="s">
        <v>133</v>
      </c>
      <c r="I30" s="11" t="s">
        <v>126</v>
      </c>
      <c r="J30" s="7">
        <v>24</v>
      </c>
      <c r="K30" s="7">
        <v>11</v>
      </c>
      <c r="L30" s="7">
        <v>10</v>
      </c>
      <c r="M30" s="7">
        <v>5</v>
      </c>
      <c r="N30" s="7">
        <v>8</v>
      </c>
      <c r="O30" s="7">
        <v>8</v>
      </c>
      <c r="P30" s="7">
        <v>3</v>
      </c>
      <c r="Q30" s="8">
        <f t="shared" si="1"/>
        <v>69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3">
      <c r="A31" s="27" t="s">
        <v>112</v>
      </c>
      <c r="B31" s="29" t="s">
        <v>88</v>
      </c>
      <c r="C31" s="21" t="s">
        <v>64</v>
      </c>
      <c r="D31" s="31">
        <v>166000</v>
      </c>
      <c r="E31" s="31">
        <v>150000</v>
      </c>
      <c r="F31" s="23" t="s">
        <v>143</v>
      </c>
      <c r="G31" s="11" t="s">
        <v>123</v>
      </c>
      <c r="H31" s="11" t="s">
        <v>147</v>
      </c>
      <c r="I31" s="11" t="s">
        <v>126</v>
      </c>
      <c r="J31" s="7">
        <v>27</v>
      </c>
      <c r="K31" s="7">
        <v>10</v>
      </c>
      <c r="L31" s="7">
        <v>11</v>
      </c>
      <c r="M31" s="7">
        <v>5</v>
      </c>
      <c r="N31" s="7">
        <v>8</v>
      </c>
      <c r="O31" s="7">
        <v>8</v>
      </c>
      <c r="P31" s="7">
        <v>3</v>
      </c>
      <c r="Q31" s="8">
        <f t="shared" si="1"/>
        <v>72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3">
      <c r="A32" s="27" t="s">
        <v>113</v>
      </c>
      <c r="B32" s="28" t="s">
        <v>89</v>
      </c>
      <c r="C32" s="21" t="s">
        <v>65</v>
      </c>
      <c r="D32" s="31">
        <v>154635</v>
      </c>
      <c r="E32" s="31">
        <v>150000</v>
      </c>
      <c r="F32" s="22" t="s">
        <v>137</v>
      </c>
      <c r="G32" s="11" t="s">
        <v>126</v>
      </c>
      <c r="H32" s="11" t="s">
        <v>135</v>
      </c>
      <c r="I32" s="11" t="s">
        <v>126</v>
      </c>
      <c r="J32" s="7">
        <v>32</v>
      </c>
      <c r="K32" s="7">
        <v>13</v>
      </c>
      <c r="L32" s="7">
        <v>11</v>
      </c>
      <c r="M32" s="7">
        <v>4</v>
      </c>
      <c r="N32" s="7">
        <v>6</v>
      </c>
      <c r="O32" s="7">
        <v>9</v>
      </c>
      <c r="P32" s="7">
        <v>5</v>
      </c>
      <c r="Q32" s="8">
        <f t="shared" si="1"/>
        <v>80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3">
      <c r="A33" s="27" t="s">
        <v>114</v>
      </c>
      <c r="B33" s="28" t="s">
        <v>90</v>
      </c>
      <c r="C33" s="21" t="s">
        <v>66</v>
      </c>
      <c r="D33" s="31">
        <v>130000</v>
      </c>
      <c r="E33" s="31">
        <v>130000</v>
      </c>
      <c r="F33" s="22" t="s">
        <v>122</v>
      </c>
      <c r="G33" s="11" t="s">
        <v>123</v>
      </c>
      <c r="H33" s="11" t="s">
        <v>139</v>
      </c>
      <c r="I33" s="11" t="s">
        <v>126</v>
      </c>
      <c r="J33" s="7">
        <v>32</v>
      </c>
      <c r="K33" s="7">
        <v>10</v>
      </c>
      <c r="L33" s="7">
        <v>12</v>
      </c>
      <c r="M33" s="7">
        <v>4</v>
      </c>
      <c r="N33" s="7">
        <v>6</v>
      </c>
      <c r="O33" s="7">
        <v>7</v>
      </c>
      <c r="P33" s="7">
        <v>2</v>
      </c>
      <c r="Q33" s="8">
        <f t="shared" si="1"/>
        <v>73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x14ac:dyDescent="0.3">
      <c r="A34" s="27" t="s">
        <v>115</v>
      </c>
      <c r="B34" s="29" t="s">
        <v>91</v>
      </c>
      <c r="C34" s="21" t="s">
        <v>67</v>
      </c>
      <c r="D34" s="31">
        <v>171200</v>
      </c>
      <c r="E34" s="31">
        <v>150000</v>
      </c>
      <c r="F34" s="17" t="s">
        <v>129</v>
      </c>
      <c r="G34" s="11" t="s">
        <v>123</v>
      </c>
      <c r="H34" s="11" t="s">
        <v>143</v>
      </c>
      <c r="I34" s="11" t="s">
        <v>126</v>
      </c>
      <c r="J34" s="7">
        <v>27</v>
      </c>
      <c r="K34" s="7">
        <v>11</v>
      </c>
      <c r="L34" s="7">
        <v>10</v>
      </c>
      <c r="M34" s="7">
        <v>4</v>
      </c>
      <c r="N34" s="7">
        <v>8</v>
      </c>
      <c r="O34" s="7">
        <v>8</v>
      </c>
      <c r="P34" s="7">
        <v>3</v>
      </c>
      <c r="Q34" s="8">
        <f t="shared" si="1"/>
        <v>71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15</v>
      </c>
      <c r="K35" s="7">
        <v>10</v>
      </c>
      <c r="L35" s="7">
        <v>8</v>
      </c>
      <c r="M35" s="7">
        <v>3</v>
      </c>
      <c r="N35" s="7">
        <v>6</v>
      </c>
      <c r="O35" s="7">
        <v>7</v>
      </c>
      <c r="P35" s="7">
        <v>3</v>
      </c>
      <c r="Q35" s="8">
        <f t="shared" si="1"/>
        <v>52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3">
      <c r="A36" s="27" t="s">
        <v>117</v>
      </c>
      <c r="B36" s="29" t="s">
        <v>93</v>
      </c>
      <c r="C36" s="21" t="s">
        <v>69</v>
      </c>
      <c r="D36" s="31">
        <v>250000</v>
      </c>
      <c r="E36" s="31">
        <v>150000</v>
      </c>
      <c r="F36" s="23" t="s">
        <v>140</v>
      </c>
      <c r="G36" s="11" t="s">
        <v>123</v>
      </c>
      <c r="H36" s="11" t="s">
        <v>141</v>
      </c>
      <c r="I36" s="11" t="s">
        <v>126</v>
      </c>
      <c r="J36" s="7">
        <v>30</v>
      </c>
      <c r="K36" s="7">
        <v>11</v>
      </c>
      <c r="L36" s="7">
        <v>12</v>
      </c>
      <c r="M36" s="7">
        <v>5</v>
      </c>
      <c r="N36" s="7">
        <v>8</v>
      </c>
      <c r="O36" s="7">
        <v>8</v>
      </c>
      <c r="P36" s="7">
        <v>3</v>
      </c>
      <c r="Q36" s="8">
        <f t="shared" si="1"/>
        <v>77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3">
      <c r="A37" s="27" t="s">
        <v>118</v>
      </c>
      <c r="B37" s="29" t="s">
        <v>94</v>
      </c>
      <c r="C37" s="21" t="s">
        <v>70</v>
      </c>
      <c r="D37" s="31">
        <v>253886</v>
      </c>
      <c r="E37" s="31">
        <v>150000</v>
      </c>
      <c r="F37" s="23" t="s">
        <v>134</v>
      </c>
      <c r="G37" s="11" t="s">
        <v>123</v>
      </c>
      <c r="H37" s="11" t="s">
        <v>137</v>
      </c>
      <c r="I37" s="11" t="s">
        <v>123</v>
      </c>
      <c r="J37" s="7">
        <v>18</v>
      </c>
      <c r="K37" s="7">
        <v>10</v>
      </c>
      <c r="L37" s="7">
        <v>7</v>
      </c>
      <c r="M37" s="7">
        <v>4</v>
      </c>
      <c r="N37" s="7">
        <v>8</v>
      </c>
      <c r="O37" s="7">
        <v>8</v>
      </c>
      <c r="P37" s="7">
        <v>2</v>
      </c>
      <c r="Q37" s="8">
        <f t="shared" si="1"/>
        <v>57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3">
      <c r="A38" s="27" t="s">
        <v>119</v>
      </c>
      <c r="B38" s="29" t="s">
        <v>95</v>
      </c>
      <c r="C38" s="21" t="s">
        <v>71</v>
      </c>
      <c r="D38" s="31">
        <v>166667</v>
      </c>
      <c r="E38" s="31">
        <v>150000</v>
      </c>
      <c r="F38" s="22" t="s">
        <v>130</v>
      </c>
      <c r="G38" s="11" t="s">
        <v>123</v>
      </c>
      <c r="H38" s="11" t="s">
        <v>148</v>
      </c>
      <c r="I38" s="11" t="s">
        <v>149</v>
      </c>
      <c r="J38" s="7">
        <v>18</v>
      </c>
      <c r="K38" s="7">
        <v>11</v>
      </c>
      <c r="L38" s="7">
        <v>8</v>
      </c>
      <c r="M38" s="7">
        <v>4</v>
      </c>
      <c r="N38" s="7">
        <v>8</v>
      </c>
      <c r="O38" s="7">
        <v>8</v>
      </c>
      <c r="P38" s="7">
        <v>2</v>
      </c>
      <c r="Q38" s="8">
        <f t="shared" si="1"/>
        <v>59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3">
      <c r="A39" s="27" t="s">
        <v>120</v>
      </c>
      <c r="B39" s="29" t="s">
        <v>96</v>
      </c>
      <c r="C39" s="21" t="s">
        <v>72</v>
      </c>
      <c r="D39" s="31">
        <v>183000</v>
      </c>
      <c r="E39" s="31">
        <v>150000</v>
      </c>
      <c r="F39" s="23" t="s">
        <v>141</v>
      </c>
      <c r="G39" s="11" t="s">
        <v>123</v>
      </c>
      <c r="H39" s="11" t="s">
        <v>130</v>
      </c>
      <c r="I39" s="11" t="s">
        <v>126</v>
      </c>
      <c r="J39" s="7">
        <v>30</v>
      </c>
      <c r="K39" s="7">
        <v>11</v>
      </c>
      <c r="L39" s="7">
        <v>12</v>
      </c>
      <c r="M39" s="7">
        <v>5</v>
      </c>
      <c r="N39" s="7">
        <v>8</v>
      </c>
      <c r="O39" s="7">
        <v>8</v>
      </c>
      <c r="P39" s="7">
        <v>3</v>
      </c>
      <c r="Q39" s="8">
        <f t="shared" si="1"/>
        <v>77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3">
      <c r="A40" s="27" t="s">
        <v>121</v>
      </c>
      <c r="B40" s="29" t="s">
        <v>97</v>
      </c>
      <c r="C40" s="21" t="s">
        <v>73</v>
      </c>
      <c r="D40" s="31">
        <v>300000</v>
      </c>
      <c r="E40" s="31">
        <v>150000</v>
      </c>
      <c r="F40" s="24" t="s">
        <v>132</v>
      </c>
      <c r="G40" s="11" t="s">
        <v>123</v>
      </c>
      <c r="H40" s="11" t="s">
        <v>134</v>
      </c>
      <c r="I40" s="11" t="s">
        <v>123</v>
      </c>
      <c r="J40" s="7">
        <v>30</v>
      </c>
      <c r="K40" s="7">
        <v>10</v>
      </c>
      <c r="L40" s="7">
        <v>12</v>
      </c>
      <c r="M40" s="7">
        <v>5</v>
      </c>
      <c r="N40" s="7">
        <v>8</v>
      </c>
      <c r="O40" s="7">
        <v>8</v>
      </c>
      <c r="P40" s="7">
        <v>3</v>
      </c>
      <c r="Q40" s="8">
        <f t="shared" si="1"/>
        <v>76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6">
        <f>SUM(D17:D40)</f>
        <v>4237698</v>
      </c>
      <c r="E41" s="16">
        <f>SUM(E17:E40)</f>
        <v>3522560</v>
      </c>
      <c r="F41" s="9"/>
    </row>
    <row r="42" spans="1:81" x14ac:dyDescent="0.3">
      <c r="E42" s="9"/>
      <c r="F42" s="9"/>
      <c r="G42" s="9"/>
      <c r="H42" s="9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2">
    <dataValidation type="whole" showInputMessage="1" showErrorMessage="1" errorTitle="ZNOVU A LÉPE" error="To je móóóóóóc!!!!" sqref="K17:P40" xr:uid="{FFDC8915-C3E6-4D6C-A379-DFB82A8E9E4E}">
      <formula1>0</formula1>
      <formula2>15</formula2>
    </dataValidation>
    <dataValidation type="whole" allowBlank="1" showInputMessage="1" showErrorMessage="1" errorTitle="ZNOVU A LÉPE" error="To je móóóóóóc!!!!" sqref="J17:J40" xr:uid="{285A6AD3-F829-44EB-A8BD-0746D2A85A8B}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A0CC-1146-4B5C-85D9-745B4275E064}">
  <dimension ref="A1:CC42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38</v>
      </c>
    </row>
    <row r="2" spans="1:17" ht="14.4" x14ac:dyDescent="0.3">
      <c r="A2" s="4" t="s">
        <v>39</v>
      </c>
      <c r="D2" s="4" t="s">
        <v>26</v>
      </c>
    </row>
    <row r="3" spans="1:17" ht="14.4" x14ac:dyDescent="0.3">
      <c r="A3" s="4" t="s">
        <v>36</v>
      </c>
      <c r="D3" s="2" t="s">
        <v>43</v>
      </c>
    </row>
    <row r="4" spans="1:17" ht="14.4" x14ac:dyDescent="0.3">
      <c r="A4" s="4" t="s">
        <v>40</v>
      </c>
    </row>
    <row r="5" spans="1:17" ht="12.6" x14ac:dyDescent="0.3">
      <c r="A5" s="4" t="s">
        <v>41</v>
      </c>
      <c r="D5" s="2" t="s">
        <v>44</v>
      </c>
    </row>
    <row r="6" spans="1:17" ht="14.4" x14ac:dyDescent="0.3">
      <c r="A6" s="4" t="s">
        <v>42</v>
      </c>
      <c r="D6" s="2" t="s">
        <v>46</v>
      </c>
    </row>
    <row r="7" spans="1:17" ht="12.6" x14ac:dyDescent="0.3">
      <c r="A7" s="4"/>
      <c r="D7" s="2" t="s">
        <v>47</v>
      </c>
    </row>
    <row r="8" spans="1:17" ht="12.6" x14ac:dyDescent="0.3">
      <c r="A8" s="4"/>
      <c r="D8" s="2" t="s">
        <v>45</v>
      </c>
    </row>
    <row r="9" spans="1:17" ht="12.6" x14ac:dyDescent="0.3">
      <c r="A9" s="4"/>
    </row>
    <row r="10" spans="1:17" ht="12.6" x14ac:dyDescent="0.3">
      <c r="A10" s="4" t="s">
        <v>25</v>
      </c>
      <c r="D10" s="4" t="s">
        <v>27</v>
      </c>
    </row>
    <row r="11" spans="1:17" ht="14.4" x14ac:dyDescent="0.2">
      <c r="A11" s="10" t="s">
        <v>37</v>
      </c>
      <c r="D11" s="19" t="s">
        <v>48</v>
      </c>
    </row>
    <row r="12" spans="1:17" ht="14.4" x14ac:dyDescent="0.3">
      <c r="A12" s="10"/>
      <c r="D12" s="2" t="s">
        <v>49</v>
      </c>
    </row>
    <row r="13" spans="1:17" ht="12.6" x14ac:dyDescent="0.3">
      <c r="A13" s="4"/>
    </row>
    <row r="14" spans="1:17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</row>
    <row r="15" spans="1:17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</row>
    <row r="17" spans="1:81" s="6" customFormat="1" ht="12.75" customHeight="1" x14ac:dyDescent="0.3">
      <c r="A17" s="27" t="s">
        <v>98</v>
      </c>
      <c r="B17" s="30" t="s">
        <v>74</v>
      </c>
      <c r="C17" s="21" t="s">
        <v>50</v>
      </c>
      <c r="D17" s="31">
        <v>165000</v>
      </c>
      <c r="E17" s="31">
        <v>150000</v>
      </c>
      <c r="F17" s="26" t="s">
        <v>135</v>
      </c>
      <c r="G17" s="13" t="s">
        <v>123</v>
      </c>
      <c r="H17" s="13" t="s">
        <v>145</v>
      </c>
      <c r="I17" s="13" t="s">
        <v>123</v>
      </c>
      <c r="J17" s="7">
        <v>15</v>
      </c>
      <c r="K17" s="7">
        <v>13</v>
      </c>
      <c r="L17" s="7">
        <v>3</v>
      </c>
      <c r="M17" s="7">
        <v>4</v>
      </c>
      <c r="N17" s="7">
        <v>8</v>
      </c>
      <c r="O17" s="7">
        <v>8</v>
      </c>
      <c r="P17" s="7">
        <v>4</v>
      </c>
      <c r="Q17" s="8">
        <f t="shared" ref="Q17" si="0">SUM(J17:P17)</f>
        <v>55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31</v>
      </c>
      <c r="K18" s="7">
        <v>11</v>
      </c>
      <c r="L18" s="7">
        <v>12</v>
      </c>
      <c r="M18" s="7">
        <v>4</v>
      </c>
      <c r="N18" s="7">
        <v>9</v>
      </c>
      <c r="O18" s="7">
        <v>9</v>
      </c>
      <c r="P18" s="7">
        <v>3</v>
      </c>
      <c r="Q18" s="8">
        <f t="shared" ref="Q18:Q40" si="1">SUM(J18:P18)</f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3">
      <c r="A19" s="27" t="s">
        <v>100</v>
      </c>
      <c r="B19" s="29" t="s">
        <v>76</v>
      </c>
      <c r="C19" s="21" t="s">
        <v>52</v>
      </c>
      <c r="D19" s="31">
        <v>166000</v>
      </c>
      <c r="E19" s="31">
        <v>150000</v>
      </c>
      <c r="F19" s="23" t="s">
        <v>134</v>
      </c>
      <c r="G19" s="11" t="s">
        <v>126</v>
      </c>
      <c r="H19" s="11" t="s">
        <v>141</v>
      </c>
      <c r="I19" s="11" t="s">
        <v>123</v>
      </c>
      <c r="J19" s="7">
        <v>17</v>
      </c>
      <c r="K19" s="7">
        <v>11</v>
      </c>
      <c r="L19" s="7">
        <v>5</v>
      </c>
      <c r="M19" s="7">
        <v>4</v>
      </c>
      <c r="N19" s="7">
        <v>9</v>
      </c>
      <c r="O19" s="7">
        <v>9</v>
      </c>
      <c r="P19" s="7">
        <v>3</v>
      </c>
      <c r="Q19" s="8">
        <f t="shared" si="1"/>
        <v>58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27" t="s">
        <v>101</v>
      </c>
      <c r="B20" s="29" t="s">
        <v>77</v>
      </c>
      <c r="C20" s="21" t="s">
        <v>53</v>
      </c>
      <c r="D20" s="31">
        <v>173000</v>
      </c>
      <c r="E20" s="31">
        <v>150000</v>
      </c>
      <c r="F20" s="22" t="s">
        <v>131</v>
      </c>
      <c r="G20" s="11" t="s">
        <v>123</v>
      </c>
      <c r="H20" s="11" t="s">
        <v>125</v>
      </c>
      <c r="I20" s="11" t="s">
        <v>126</v>
      </c>
      <c r="J20" s="7">
        <v>27</v>
      </c>
      <c r="K20" s="7">
        <v>10</v>
      </c>
      <c r="L20" s="7">
        <v>10</v>
      </c>
      <c r="M20" s="7">
        <v>4</v>
      </c>
      <c r="N20" s="7">
        <v>9</v>
      </c>
      <c r="O20" s="7">
        <v>9</v>
      </c>
      <c r="P20" s="7">
        <v>3</v>
      </c>
      <c r="Q20" s="8">
        <f t="shared" si="1"/>
        <v>72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x14ac:dyDescent="0.3">
      <c r="A21" s="27" t="s">
        <v>102</v>
      </c>
      <c r="B21" s="29" t="s">
        <v>78</v>
      </c>
      <c r="C21" s="21" t="s">
        <v>54</v>
      </c>
      <c r="D21" s="31">
        <v>167000</v>
      </c>
      <c r="E21" s="31">
        <v>150000</v>
      </c>
      <c r="F21" s="23" t="s">
        <v>147</v>
      </c>
      <c r="G21" s="11" t="s">
        <v>126</v>
      </c>
      <c r="H21" s="11" t="s">
        <v>136</v>
      </c>
      <c r="I21" s="11" t="s">
        <v>126</v>
      </c>
      <c r="J21" s="7">
        <v>20</v>
      </c>
      <c r="K21" s="7">
        <v>11</v>
      </c>
      <c r="L21" s="7">
        <v>10</v>
      </c>
      <c r="M21" s="7">
        <v>4</v>
      </c>
      <c r="N21" s="7">
        <v>9</v>
      </c>
      <c r="O21" s="7">
        <v>9</v>
      </c>
      <c r="P21" s="7">
        <v>3</v>
      </c>
      <c r="Q21" s="8">
        <f t="shared" si="1"/>
        <v>66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3">
      <c r="A22" s="27" t="s">
        <v>103</v>
      </c>
      <c r="B22" s="29" t="s">
        <v>79</v>
      </c>
      <c r="C22" s="21" t="s">
        <v>55</v>
      </c>
      <c r="D22" s="31">
        <v>167000</v>
      </c>
      <c r="E22" s="31">
        <v>150000</v>
      </c>
      <c r="F22" s="22" t="s">
        <v>138</v>
      </c>
      <c r="G22" s="11" t="s">
        <v>126</v>
      </c>
      <c r="H22" s="43" t="s">
        <v>129</v>
      </c>
      <c r="I22" s="11" t="s">
        <v>123</v>
      </c>
      <c r="J22" s="7">
        <v>24</v>
      </c>
      <c r="K22" s="7">
        <v>11</v>
      </c>
      <c r="L22" s="7">
        <v>10</v>
      </c>
      <c r="M22" s="7">
        <v>4</v>
      </c>
      <c r="N22" s="7">
        <v>8</v>
      </c>
      <c r="O22" s="7">
        <v>8</v>
      </c>
      <c r="P22" s="7">
        <v>3</v>
      </c>
      <c r="Q22" s="8">
        <f t="shared" si="1"/>
        <v>68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27" t="s">
        <v>104</v>
      </c>
      <c r="B23" s="29" t="s">
        <v>80</v>
      </c>
      <c r="C23" s="21" t="s">
        <v>56</v>
      </c>
      <c r="D23" s="31">
        <v>177250</v>
      </c>
      <c r="E23" s="31">
        <v>150000</v>
      </c>
      <c r="F23" s="23" t="s">
        <v>128</v>
      </c>
      <c r="G23" s="11" t="s">
        <v>126</v>
      </c>
      <c r="H23" s="11" t="s">
        <v>140</v>
      </c>
      <c r="I23" s="11" t="s">
        <v>126</v>
      </c>
      <c r="J23" s="7">
        <v>24</v>
      </c>
      <c r="K23" s="7">
        <v>11</v>
      </c>
      <c r="L23" s="7">
        <v>10</v>
      </c>
      <c r="M23" s="7">
        <v>4</v>
      </c>
      <c r="N23" s="7">
        <v>8</v>
      </c>
      <c r="O23" s="7">
        <v>8</v>
      </c>
      <c r="P23" s="7">
        <v>4</v>
      </c>
      <c r="Q23" s="8">
        <f t="shared" si="1"/>
        <v>69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 x14ac:dyDescent="0.2">
      <c r="A24" s="27" t="s">
        <v>105</v>
      </c>
      <c r="B24" s="29" t="s">
        <v>81</v>
      </c>
      <c r="C24" s="21" t="s">
        <v>57</v>
      </c>
      <c r="D24" s="31">
        <v>150000</v>
      </c>
      <c r="E24" s="31">
        <v>150000</v>
      </c>
      <c r="F24" s="23" t="s">
        <v>136</v>
      </c>
      <c r="G24" s="11" t="s">
        <v>123</v>
      </c>
      <c r="H24" s="20" t="s">
        <v>144</v>
      </c>
      <c r="I24" s="11" t="s">
        <v>126</v>
      </c>
      <c r="J24" s="7">
        <v>24</v>
      </c>
      <c r="K24" s="7">
        <v>12</v>
      </c>
      <c r="L24" s="7">
        <v>10</v>
      </c>
      <c r="M24" s="7">
        <v>4</v>
      </c>
      <c r="N24" s="7">
        <v>6</v>
      </c>
      <c r="O24" s="7">
        <v>8</v>
      </c>
      <c r="P24" s="7">
        <v>4</v>
      </c>
      <c r="Q24" s="8">
        <f t="shared" si="1"/>
        <v>68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27" t="s">
        <v>106</v>
      </c>
      <c r="B25" s="29" t="s">
        <v>82</v>
      </c>
      <c r="C25" s="21" t="s">
        <v>58</v>
      </c>
      <c r="D25" s="31">
        <v>187000</v>
      </c>
      <c r="E25" s="31">
        <v>150000</v>
      </c>
      <c r="F25" s="23" t="s">
        <v>148</v>
      </c>
      <c r="G25" s="11" t="s">
        <v>149</v>
      </c>
      <c r="H25" s="11" t="s">
        <v>127</v>
      </c>
      <c r="I25" s="11" t="s">
        <v>123</v>
      </c>
      <c r="J25" s="7">
        <v>22</v>
      </c>
      <c r="K25" s="7">
        <v>11</v>
      </c>
      <c r="L25" s="7">
        <v>9</v>
      </c>
      <c r="M25" s="7">
        <v>4</v>
      </c>
      <c r="N25" s="7">
        <v>8</v>
      </c>
      <c r="O25" s="7">
        <v>8</v>
      </c>
      <c r="P25" s="7">
        <v>3</v>
      </c>
      <c r="Q25" s="8">
        <f t="shared" si="1"/>
        <v>65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30</v>
      </c>
      <c r="K26" s="7">
        <v>11</v>
      </c>
      <c r="L26" s="7">
        <v>12</v>
      </c>
      <c r="M26" s="7">
        <v>4</v>
      </c>
      <c r="N26" s="7">
        <v>8</v>
      </c>
      <c r="O26" s="7">
        <v>8</v>
      </c>
      <c r="P26" s="7">
        <v>3</v>
      </c>
      <c r="Q26" s="8">
        <f t="shared" si="1"/>
        <v>76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3">
      <c r="A27" s="27" t="s">
        <v>108</v>
      </c>
      <c r="B27" s="29" t="s">
        <v>84</v>
      </c>
      <c r="C27" s="21" t="s">
        <v>60</v>
      </c>
      <c r="D27" s="31">
        <v>160000</v>
      </c>
      <c r="E27" s="31">
        <v>150000</v>
      </c>
      <c r="F27" s="23" t="s">
        <v>127</v>
      </c>
      <c r="G27" s="11" t="s">
        <v>123</v>
      </c>
      <c r="H27" s="11" t="s">
        <v>142</v>
      </c>
      <c r="I27" s="11" t="s">
        <v>126</v>
      </c>
      <c r="J27" s="7">
        <v>27</v>
      </c>
      <c r="K27" s="7">
        <v>13</v>
      </c>
      <c r="L27" s="7">
        <v>11</v>
      </c>
      <c r="M27" s="7">
        <v>4</v>
      </c>
      <c r="N27" s="7">
        <v>8</v>
      </c>
      <c r="O27" s="7">
        <v>8</v>
      </c>
      <c r="P27" s="7">
        <v>3</v>
      </c>
      <c r="Q27" s="8">
        <f t="shared" si="1"/>
        <v>74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3">
      <c r="A28" s="27" t="s">
        <v>109</v>
      </c>
      <c r="B28" s="29" t="s">
        <v>85</v>
      </c>
      <c r="C28" s="21" t="s">
        <v>61</v>
      </c>
      <c r="D28" s="31">
        <v>174000</v>
      </c>
      <c r="E28" s="31">
        <v>150000</v>
      </c>
      <c r="F28" s="22" t="s">
        <v>146</v>
      </c>
      <c r="G28" s="11" t="s">
        <v>126</v>
      </c>
      <c r="H28" s="11" t="s">
        <v>138</v>
      </c>
      <c r="I28" s="11" t="s">
        <v>126</v>
      </c>
      <c r="J28" s="7">
        <v>22</v>
      </c>
      <c r="K28" s="7">
        <v>10</v>
      </c>
      <c r="L28" s="7">
        <v>9</v>
      </c>
      <c r="M28" s="7">
        <v>4</v>
      </c>
      <c r="N28" s="7">
        <v>8</v>
      </c>
      <c r="O28" s="7">
        <v>8</v>
      </c>
      <c r="P28" s="7">
        <v>4</v>
      </c>
      <c r="Q28" s="8">
        <f t="shared" si="1"/>
        <v>65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x14ac:dyDescent="0.3">
      <c r="A29" s="27" t="s">
        <v>110</v>
      </c>
      <c r="B29" s="29" t="s">
        <v>86</v>
      </c>
      <c r="C29" s="21" t="s">
        <v>62</v>
      </c>
      <c r="D29" s="31">
        <v>115560</v>
      </c>
      <c r="E29" s="31">
        <v>92560</v>
      </c>
      <c r="F29" s="23" t="s">
        <v>135</v>
      </c>
      <c r="G29" s="11" t="s">
        <v>126</v>
      </c>
      <c r="H29" s="11" t="s">
        <v>132</v>
      </c>
      <c r="I29" s="11" t="s">
        <v>126</v>
      </c>
      <c r="J29" s="7">
        <v>34</v>
      </c>
      <c r="K29" s="7">
        <v>10</v>
      </c>
      <c r="L29" s="7">
        <v>13</v>
      </c>
      <c r="M29" s="7">
        <v>3</v>
      </c>
      <c r="N29" s="7">
        <v>5</v>
      </c>
      <c r="O29" s="7">
        <v>4</v>
      </c>
      <c r="P29" s="7">
        <v>3</v>
      </c>
      <c r="Q29" s="8">
        <f t="shared" si="1"/>
        <v>72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3">
      <c r="A30" s="27" t="s">
        <v>111</v>
      </c>
      <c r="B30" s="29" t="s">
        <v>87</v>
      </c>
      <c r="C30" s="21" t="s">
        <v>63</v>
      </c>
      <c r="D30" s="31">
        <v>180000</v>
      </c>
      <c r="E30" s="31">
        <v>150000</v>
      </c>
      <c r="F30" s="22" t="s">
        <v>142</v>
      </c>
      <c r="G30" s="11" t="s">
        <v>126</v>
      </c>
      <c r="H30" s="11" t="s">
        <v>133</v>
      </c>
      <c r="I30" s="11" t="s">
        <v>126</v>
      </c>
      <c r="J30" s="7">
        <v>25</v>
      </c>
      <c r="K30" s="7">
        <v>11</v>
      </c>
      <c r="L30" s="7">
        <v>10</v>
      </c>
      <c r="M30" s="7">
        <v>4</v>
      </c>
      <c r="N30" s="7">
        <v>8</v>
      </c>
      <c r="O30" s="7">
        <v>9</v>
      </c>
      <c r="P30" s="7">
        <v>3</v>
      </c>
      <c r="Q30" s="8">
        <f t="shared" si="1"/>
        <v>70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3">
      <c r="A31" s="27" t="s">
        <v>112</v>
      </c>
      <c r="B31" s="29" t="s">
        <v>88</v>
      </c>
      <c r="C31" s="21" t="s">
        <v>64</v>
      </c>
      <c r="D31" s="31">
        <v>166000</v>
      </c>
      <c r="E31" s="31">
        <v>150000</v>
      </c>
      <c r="F31" s="23" t="s">
        <v>143</v>
      </c>
      <c r="G31" s="11" t="s">
        <v>123</v>
      </c>
      <c r="H31" s="11" t="s">
        <v>147</v>
      </c>
      <c r="I31" s="11" t="s">
        <v>126</v>
      </c>
      <c r="J31" s="7">
        <v>28</v>
      </c>
      <c r="K31" s="7">
        <v>9</v>
      </c>
      <c r="L31" s="7">
        <v>12</v>
      </c>
      <c r="M31" s="7">
        <v>4</v>
      </c>
      <c r="N31" s="7">
        <v>8</v>
      </c>
      <c r="O31" s="7">
        <v>8</v>
      </c>
      <c r="P31" s="7">
        <v>3</v>
      </c>
      <c r="Q31" s="8">
        <f t="shared" si="1"/>
        <v>72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3">
      <c r="A32" s="27" t="s">
        <v>113</v>
      </c>
      <c r="B32" s="28" t="s">
        <v>89</v>
      </c>
      <c r="C32" s="21" t="s">
        <v>65</v>
      </c>
      <c r="D32" s="31">
        <v>154635</v>
      </c>
      <c r="E32" s="31">
        <v>150000</v>
      </c>
      <c r="F32" s="22" t="s">
        <v>137</v>
      </c>
      <c r="G32" s="11" t="s">
        <v>126</v>
      </c>
      <c r="H32" s="11" t="s">
        <v>135</v>
      </c>
      <c r="I32" s="11" t="s">
        <v>126</v>
      </c>
      <c r="J32" s="7">
        <v>31</v>
      </c>
      <c r="K32" s="7">
        <v>13</v>
      </c>
      <c r="L32" s="7">
        <v>13</v>
      </c>
      <c r="M32" s="7">
        <v>4</v>
      </c>
      <c r="N32" s="7">
        <v>7</v>
      </c>
      <c r="O32" s="7">
        <v>10</v>
      </c>
      <c r="P32" s="7">
        <v>5</v>
      </c>
      <c r="Q32" s="8">
        <f t="shared" si="1"/>
        <v>83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3">
      <c r="A33" s="27" t="s">
        <v>114</v>
      </c>
      <c r="B33" s="28" t="s">
        <v>90</v>
      </c>
      <c r="C33" s="21" t="s">
        <v>66</v>
      </c>
      <c r="D33" s="31">
        <v>130000</v>
      </c>
      <c r="E33" s="31">
        <v>130000</v>
      </c>
      <c r="F33" s="22" t="s">
        <v>122</v>
      </c>
      <c r="G33" s="11" t="s">
        <v>123</v>
      </c>
      <c r="H33" s="11" t="s">
        <v>139</v>
      </c>
      <c r="I33" s="11" t="s">
        <v>126</v>
      </c>
      <c r="J33" s="7">
        <v>34</v>
      </c>
      <c r="K33" s="7">
        <v>12</v>
      </c>
      <c r="L33" s="7">
        <v>13</v>
      </c>
      <c r="M33" s="7">
        <v>4</v>
      </c>
      <c r="N33" s="7">
        <v>6</v>
      </c>
      <c r="O33" s="7">
        <v>7</v>
      </c>
      <c r="P33" s="7">
        <v>2</v>
      </c>
      <c r="Q33" s="8">
        <f t="shared" si="1"/>
        <v>78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x14ac:dyDescent="0.3">
      <c r="A34" s="27" t="s">
        <v>115</v>
      </c>
      <c r="B34" s="29" t="s">
        <v>91</v>
      </c>
      <c r="C34" s="21" t="s">
        <v>67</v>
      </c>
      <c r="D34" s="31">
        <v>171200</v>
      </c>
      <c r="E34" s="31">
        <v>150000</v>
      </c>
      <c r="F34" s="17" t="s">
        <v>129</v>
      </c>
      <c r="G34" s="11" t="s">
        <v>123</v>
      </c>
      <c r="H34" s="11" t="s">
        <v>143</v>
      </c>
      <c r="I34" s="11" t="s">
        <v>126</v>
      </c>
      <c r="J34" s="7">
        <v>33</v>
      </c>
      <c r="K34" s="7">
        <v>12</v>
      </c>
      <c r="L34" s="7">
        <v>12</v>
      </c>
      <c r="M34" s="7">
        <v>4</v>
      </c>
      <c r="N34" s="7">
        <v>8</v>
      </c>
      <c r="O34" s="7">
        <v>8</v>
      </c>
      <c r="P34" s="7">
        <v>3</v>
      </c>
      <c r="Q34" s="8">
        <f t="shared" si="1"/>
        <v>80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22</v>
      </c>
      <c r="K35" s="7">
        <v>10</v>
      </c>
      <c r="L35" s="7">
        <v>10</v>
      </c>
      <c r="M35" s="7">
        <v>4</v>
      </c>
      <c r="N35" s="7">
        <v>6</v>
      </c>
      <c r="O35" s="7">
        <v>7</v>
      </c>
      <c r="P35" s="7">
        <v>3</v>
      </c>
      <c r="Q35" s="8">
        <f t="shared" si="1"/>
        <v>62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3">
      <c r="A36" s="27" t="s">
        <v>117</v>
      </c>
      <c r="B36" s="29" t="s">
        <v>93</v>
      </c>
      <c r="C36" s="21" t="s">
        <v>69</v>
      </c>
      <c r="D36" s="31">
        <v>250000</v>
      </c>
      <c r="E36" s="31">
        <v>150000</v>
      </c>
      <c r="F36" s="23" t="s">
        <v>140</v>
      </c>
      <c r="G36" s="11" t="s">
        <v>123</v>
      </c>
      <c r="H36" s="11" t="s">
        <v>141</v>
      </c>
      <c r="I36" s="11" t="s">
        <v>126</v>
      </c>
      <c r="J36" s="7">
        <v>27</v>
      </c>
      <c r="K36" s="7">
        <v>11</v>
      </c>
      <c r="L36" s="7">
        <v>12</v>
      </c>
      <c r="M36" s="7">
        <v>4</v>
      </c>
      <c r="N36" s="7">
        <v>8</v>
      </c>
      <c r="O36" s="7">
        <v>8</v>
      </c>
      <c r="P36" s="7">
        <v>3</v>
      </c>
      <c r="Q36" s="8">
        <f t="shared" si="1"/>
        <v>73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3">
      <c r="A37" s="27" t="s">
        <v>118</v>
      </c>
      <c r="B37" s="29" t="s">
        <v>94</v>
      </c>
      <c r="C37" s="21" t="s">
        <v>70</v>
      </c>
      <c r="D37" s="31">
        <v>253886</v>
      </c>
      <c r="E37" s="31">
        <v>150000</v>
      </c>
      <c r="F37" s="23" t="s">
        <v>134</v>
      </c>
      <c r="G37" s="11" t="s">
        <v>123</v>
      </c>
      <c r="H37" s="11" t="s">
        <v>137</v>
      </c>
      <c r="I37" s="11" t="s">
        <v>123</v>
      </c>
      <c r="J37" s="7">
        <v>24</v>
      </c>
      <c r="K37" s="7">
        <v>10</v>
      </c>
      <c r="L37" s="7">
        <v>10</v>
      </c>
      <c r="M37" s="7">
        <v>4</v>
      </c>
      <c r="N37" s="7">
        <v>8</v>
      </c>
      <c r="O37" s="7">
        <v>8</v>
      </c>
      <c r="P37" s="7">
        <v>3</v>
      </c>
      <c r="Q37" s="8">
        <f t="shared" si="1"/>
        <v>67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3">
      <c r="A38" s="27" t="s">
        <v>119</v>
      </c>
      <c r="B38" s="29" t="s">
        <v>95</v>
      </c>
      <c r="C38" s="21" t="s">
        <v>71</v>
      </c>
      <c r="D38" s="31">
        <v>166667</v>
      </c>
      <c r="E38" s="31">
        <v>150000</v>
      </c>
      <c r="F38" s="22" t="s">
        <v>130</v>
      </c>
      <c r="G38" s="11" t="s">
        <v>123</v>
      </c>
      <c r="H38" s="11" t="s">
        <v>148</v>
      </c>
      <c r="I38" s="11" t="s">
        <v>149</v>
      </c>
      <c r="J38" s="7">
        <v>21</v>
      </c>
      <c r="K38" s="7">
        <v>11</v>
      </c>
      <c r="L38" s="7">
        <v>11</v>
      </c>
      <c r="M38" s="7">
        <v>4</v>
      </c>
      <c r="N38" s="7">
        <v>8</v>
      </c>
      <c r="O38" s="7">
        <v>9</v>
      </c>
      <c r="P38" s="7">
        <v>3</v>
      </c>
      <c r="Q38" s="8">
        <f t="shared" si="1"/>
        <v>67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3">
      <c r="A39" s="27" t="s">
        <v>120</v>
      </c>
      <c r="B39" s="29" t="s">
        <v>96</v>
      </c>
      <c r="C39" s="21" t="s">
        <v>72</v>
      </c>
      <c r="D39" s="31">
        <v>183000</v>
      </c>
      <c r="E39" s="31">
        <v>150000</v>
      </c>
      <c r="F39" s="23" t="s">
        <v>141</v>
      </c>
      <c r="G39" s="11" t="s">
        <v>123</v>
      </c>
      <c r="H39" s="11" t="s">
        <v>130</v>
      </c>
      <c r="I39" s="11" t="s">
        <v>126</v>
      </c>
      <c r="J39" s="7">
        <v>29</v>
      </c>
      <c r="K39" s="7">
        <v>11</v>
      </c>
      <c r="L39" s="7">
        <v>12</v>
      </c>
      <c r="M39" s="7">
        <v>4</v>
      </c>
      <c r="N39" s="7">
        <v>9</v>
      </c>
      <c r="O39" s="7">
        <v>9</v>
      </c>
      <c r="P39" s="7">
        <v>3</v>
      </c>
      <c r="Q39" s="8">
        <f t="shared" si="1"/>
        <v>77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3">
      <c r="A40" s="27" t="s">
        <v>121</v>
      </c>
      <c r="B40" s="29" t="s">
        <v>97</v>
      </c>
      <c r="C40" s="21" t="s">
        <v>73</v>
      </c>
      <c r="D40" s="31">
        <v>300000</v>
      </c>
      <c r="E40" s="31">
        <v>150000</v>
      </c>
      <c r="F40" s="24" t="s">
        <v>132</v>
      </c>
      <c r="G40" s="11" t="s">
        <v>123</v>
      </c>
      <c r="H40" s="11" t="s">
        <v>134</v>
      </c>
      <c r="I40" s="11" t="s">
        <v>123</v>
      </c>
      <c r="J40" s="7">
        <v>27</v>
      </c>
      <c r="K40" s="7">
        <v>10</v>
      </c>
      <c r="L40" s="7">
        <v>11</v>
      </c>
      <c r="M40" s="7">
        <v>4</v>
      </c>
      <c r="N40" s="7">
        <v>9</v>
      </c>
      <c r="O40" s="7">
        <v>9</v>
      </c>
      <c r="P40" s="7">
        <v>3</v>
      </c>
      <c r="Q40" s="8">
        <f t="shared" si="1"/>
        <v>73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6">
        <f>SUM(D17:D40)</f>
        <v>4237698</v>
      </c>
      <c r="E41" s="16">
        <f>SUM(E17:E40)</f>
        <v>3522560</v>
      </c>
      <c r="F41" s="9"/>
    </row>
    <row r="42" spans="1:81" x14ac:dyDescent="0.3">
      <c r="E42" s="9"/>
      <c r="F42" s="9"/>
      <c r="G42" s="9"/>
      <c r="H42" s="9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2">
    <dataValidation type="whole" showInputMessage="1" showErrorMessage="1" errorTitle="ZNOVU A LÉPE" error="To je móóóóóóc!!!!" sqref="K17:P40" xr:uid="{F73946F3-D586-429D-9E16-092E5C402FE2}">
      <formula1>0</formula1>
      <formula2>15</formula2>
    </dataValidation>
    <dataValidation type="whole" allowBlank="1" showInputMessage="1" showErrorMessage="1" errorTitle="ZNOVU A LÉPE" error="To je móóóóóóc!!!!" sqref="J17:J40" xr:uid="{58722E34-C8BB-4C90-8C6E-671F5417990C}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1E9-ABC1-426B-BC68-A3B4365A4C50}">
  <dimension ref="A1:CC42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38</v>
      </c>
    </row>
    <row r="2" spans="1:17" ht="14.4" x14ac:dyDescent="0.3">
      <c r="A2" s="4" t="s">
        <v>39</v>
      </c>
      <c r="D2" s="4" t="s">
        <v>26</v>
      </c>
    </row>
    <row r="3" spans="1:17" ht="14.4" x14ac:dyDescent="0.3">
      <c r="A3" s="4" t="s">
        <v>36</v>
      </c>
      <c r="D3" s="2" t="s">
        <v>43</v>
      </c>
    </row>
    <row r="4" spans="1:17" ht="14.4" x14ac:dyDescent="0.3">
      <c r="A4" s="4" t="s">
        <v>40</v>
      </c>
    </row>
    <row r="5" spans="1:17" ht="12.6" x14ac:dyDescent="0.3">
      <c r="A5" s="4" t="s">
        <v>41</v>
      </c>
      <c r="D5" s="2" t="s">
        <v>44</v>
      </c>
    </row>
    <row r="6" spans="1:17" ht="14.4" x14ac:dyDescent="0.3">
      <c r="A6" s="4" t="s">
        <v>42</v>
      </c>
      <c r="D6" s="2" t="s">
        <v>46</v>
      </c>
    </row>
    <row r="7" spans="1:17" ht="12.6" x14ac:dyDescent="0.3">
      <c r="A7" s="4"/>
      <c r="D7" s="2" t="s">
        <v>47</v>
      </c>
    </row>
    <row r="8" spans="1:17" ht="12.6" x14ac:dyDescent="0.3">
      <c r="A8" s="4"/>
      <c r="D8" s="2" t="s">
        <v>45</v>
      </c>
    </row>
    <row r="9" spans="1:17" ht="12.6" x14ac:dyDescent="0.3">
      <c r="A9" s="4"/>
    </row>
    <row r="10" spans="1:17" ht="12.6" x14ac:dyDescent="0.3">
      <c r="A10" s="4" t="s">
        <v>25</v>
      </c>
      <c r="D10" s="4" t="s">
        <v>27</v>
      </c>
    </row>
    <row r="11" spans="1:17" ht="14.4" x14ac:dyDescent="0.2">
      <c r="A11" s="10" t="s">
        <v>37</v>
      </c>
      <c r="D11" s="19" t="s">
        <v>48</v>
      </c>
    </row>
    <row r="12" spans="1:17" ht="14.4" x14ac:dyDescent="0.3">
      <c r="A12" s="10"/>
      <c r="D12" s="2" t="s">
        <v>49</v>
      </c>
    </row>
    <row r="13" spans="1:17" ht="12.6" x14ac:dyDescent="0.3">
      <c r="A13" s="4"/>
    </row>
    <row r="14" spans="1:17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</row>
    <row r="15" spans="1:17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</row>
    <row r="17" spans="1:81" s="6" customFormat="1" ht="12.75" customHeight="1" x14ac:dyDescent="0.3">
      <c r="A17" s="27" t="s">
        <v>98</v>
      </c>
      <c r="B17" s="30" t="s">
        <v>74</v>
      </c>
      <c r="C17" s="21" t="s">
        <v>50</v>
      </c>
      <c r="D17" s="31">
        <v>165000</v>
      </c>
      <c r="E17" s="31">
        <v>150000</v>
      </c>
      <c r="F17" s="26" t="s">
        <v>135</v>
      </c>
      <c r="G17" s="13" t="s">
        <v>123</v>
      </c>
      <c r="H17" s="13" t="s">
        <v>145</v>
      </c>
      <c r="I17" s="13" t="s">
        <v>123</v>
      </c>
      <c r="J17" s="7">
        <v>5</v>
      </c>
      <c r="K17" s="7">
        <v>12</v>
      </c>
      <c r="L17" s="7">
        <v>3</v>
      </c>
      <c r="M17" s="7">
        <v>4</v>
      </c>
      <c r="N17" s="7">
        <v>8</v>
      </c>
      <c r="O17" s="7">
        <v>8</v>
      </c>
      <c r="P17" s="7">
        <v>4</v>
      </c>
      <c r="Q17" s="8">
        <f t="shared" ref="Q17" si="0">SUM(J17:P17)</f>
        <v>44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35</v>
      </c>
      <c r="K18" s="7">
        <v>11</v>
      </c>
      <c r="L18" s="7">
        <v>12</v>
      </c>
      <c r="M18" s="7">
        <v>5</v>
      </c>
      <c r="N18" s="7">
        <v>8</v>
      </c>
      <c r="O18" s="7">
        <v>8</v>
      </c>
      <c r="P18" s="7">
        <v>3</v>
      </c>
      <c r="Q18" s="8">
        <f t="shared" ref="Q18:Q40" si="1">SUM(J18:P18)</f>
        <v>82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3">
      <c r="A19" s="27" t="s">
        <v>100</v>
      </c>
      <c r="B19" s="29" t="s">
        <v>76</v>
      </c>
      <c r="C19" s="21" t="s">
        <v>52</v>
      </c>
      <c r="D19" s="31">
        <v>166000</v>
      </c>
      <c r="E19" s="31">
        <v>150000</v>
      </c>
      <c r="F19" s="23" t="s">
        <v>134</v>
      </c>
      <c r="G19" s="11" t="s">
        <v>126</v>
      </c>
      <c r="H19" s="11" t="s">
        <v>141</v>
      </c>
      <c r="I19" s="11" t="s">
        <v>123</v>
      </c>
      <c r="J19" s="7">
        <v>8</v>
      </c>
      <c r="K19" s="7">
        <v>11</v>
      </c>
      <c r="L19" s="7">
        <v>4</v>
      </c>
      <c r="M19" s="7">
        <v>4</v>
      </c>
      <c r="N19" s="7">
        <v>8</v>
      </c>
      <c r="O19" s="7">
        <v>8</v>
      </c>
      <c r="P19" s="7">
        <v>3</v>
      </c>
      <c r="Q19" s="8">
        <f t="shared" si="1"/>
        <v>46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27" t="s">
        <v>101</v>
      </c>
      <c r="B20" s="29" t="s">
        <v>77</v>
      </c>
      <c r="C20" s="21" t="s">
        <v>53</v>
      </c>
      <c r="D20" s="31">
        <v>173000</v>
      </c>
      <c r="E20" s="31">
        <v>150000</v>
      </c>
      <c r="F20" s="22" t="s">
        <v>131</v>
      </c>
      <c r="G20" s="11" t="s">
        <v>123</v>
      </c>
      <c r="H20" s="11" t="s">
        <v>125</v>
      </c>
      <c r="I20" s="11" t="s">
        <v>126</v>
      </c>
      <c r="J20" s="7">
        <v>36</v>
      </c>
      <c r="K20" s="7">
        <v>11</v>
      </c>
      <c r="L20" s="7">
        <v>13</v>
      </c>
      <c r="M20" s="7">
        <v>4</v>
      </c>
      <c r="N20" s="7">
        <v>9</v>
      </c>
      <c r="O20" s="7">
        <v>9</v>
      </c>
      <c r="P20" s="7">
        <v>3</v>
      </c>
      <c r="Q20" s="8">
        <f t="shared" si="1"/>
        <v>85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x14ac:dyDescent="0.3">
      <c r="A21" s="27" t="s">
        <v>102</v>
      </c>
      <c r="B21" s="29" t="s">
        <v>78</v>
      </c>
      <c r="C21" s="21" t="s">
        <v>54</v>
      </c>
      <c r="D21" s="31">
        <v>167000</v>
      </c>
      <c r="E21" s="31">
        <v>150000</v>
      </c>
      <c r="F21" s="23" t="s">
        <v>147</v>
      </c>
      <c r="G21" s="11" t="s">
        <v>126</v>
      </c>
      <c r="H21" s="11" t="s">
        <v>136</v>
      </c>
      <c r="I21" s="11" t="s">
        <v>126</v>
      </c>
      <c r="J21" s="7">
        <v>28</v>
      </c>
      <c r="K21" s="7">
        <v>11</v>
      </c>
      <c r="L21" s="7">
        <v>9</v>
      </c>
      <c r="M21" s="7">
        <v>4</v>
      </c>
      <c r="N21" s="7">
        <v>8</v>
      </c>
      <c r="O21" s="7">
        <v>8</v>
      </c>
      <c r="P21" s="7">
        <v>3</v>
      </c>
      <c r="Q21" s="8">
        <f t="shared" si="1"/>
        <v>71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3">
      <c r="A22" s="27" t="s">
        <v>103</v>
      </c>
      <c r="B22" s="29" t="s">
        <v>79</v>
      </c>
      <c r="C22" s="21" t="s">
        <v>55</v>
      </c>
      <c r="D22" s="31">
        <v>167000</v>
      </c>
      <c r="E22" s="31">
        <v>150000</v>
      </c>
      <c r="F22" s="22" t="s">
        <v>138</v>
      </c>
      <c r="G22" s="11" t="s">
        <v>126</v>
      </c>
      <c r="H22" s="43" t="s">
        <v>129</v>
      </c>
      <c r="I22" s="11" t="s">
        <v>123</v>
      </c>
      <c r="J22" s="7">
        <v>24</v>
      </c>
      <c r="K22" s="7">
        <v>11</v>
      </c>
      <c r="L22" s="7">
        <v>9</v>
      </c>
      <c r="M22" s="7">
        <v>4</v>
      </c>
      <c r="N22" s="7">
        <v>8</v>
      </c>
      <c r="O22" s="7">
        <v>8</v>
      </c>
      <c r="P22" s="7">
        <v>3</v>
      </c>
      <c r="Q22" s="8">
        <f t="shared" si="1"/>
        <v>67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27" t="s">
        <v>104</v>
      </c>
      <c r="B23" s="29" t="s">
        <v>80</v>
      </c>
      <c r="C23" s="21" t="s">
        <v>56</v>
      </c>
      <c r="D23" s="31">
        <v>177250</v>
      </c>
      <c r="E23" s="31">
        <v>150000</v>
      </c>
      <c r="F23" s="23" t="s">
        <v>128</v>
      </c>
      <c r="G23" s="11" t="s">
        <v>126</v>
      </c>
      <c r="H23" s="11" t="s">
        <v>140</v>
      </c>
      <c r="I23" s="11" t="s">
        <v>126</v>
      </c>
      <c r="J23" s="7">
        <v>21</v>
      </c>
      <c r="K23" s="7">
        <v>12</v>
      </c>
      <c r="L23" s="7">
        <v>8</v>
      </c>
      <c r="M23" s="7">
        <v>4</v>
      </c>
      <c r="N23" s="7">
        <v>8</v>
      </c>
      <c r="O23" s="7">
        <v>8</v>
      </c>
      <c r="P23" s="7">
        <v>3</v>
      </c>
      <c r="Q23" s="8">
        <f t="shared" si="1"/>
        <v>64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 x14ac:dyDescent="0.2">
      <c r="A24" s="27" t="s">
        <v>105</v>
      </c>
      <c r="B24" s="29" t="s">
        <v>81</v>
      </c>
      <c r="C24" s="21" t="s">
        <v>57</v>
      </c>
      <c r="D24" s="31">
        <v>150000</v>
      </c>
      <c r="E24" s="31">
        <v>150000</v>
      </c>
      <c r="F24" s="23" t="s">
        <v>136</v>
      </c>
      <c r="G24" s="11" t="s">
        <v>123</v>
      </c>
      <c r="H24" s="20" t="s">
        <v>144</v>
      </c>
      <c r="I24" s="11" t="s">
        <v>126</v>
      </c>
      <c r="J24" s="7">
        <v>24</v>
      </c>
      <c r="K24" s="7">
        <v>12</v>
      </c>
      <c r="L24" s="7">
        <v>11</v>
      </c>
      <c r="M24" s="7">
        <v>4</v>
      </c>
      <c r="N24" s="7">
        <v>6</v>
      </c>
      <c r="O24" s="7">
        <v>7</v>
      </c>
      <c r="P24" s="7">
        <v>4</v>
      </c>
      <c r="Q24" s="8">
        <f t="shared" si="1"/>
        <v>68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27" t="s">
        <v>106</v>
      </c>
      <c r="B25" s="29" t="s">
        <v>82</v>
      </c>
      <c r="C25" s="21" t="s">
        <v>58</v>
      </c>
      <c r="D25" s="31">
        <v>187000</v>
      </c>
      <c r="E25" s="31">
        <v>150000</v>
      </c>
      <c r="F25" s="23" t="s">
        <v>148</v>
      </c>
      <c r="G25" s="11" t="s">
        <v>149</v>
      </c>
      <c r="H25" s="11" t="s">
        <v>127</v>
      </c>
      <c r="I25" s="11" t="s">
        <v>123</v>
      </c>
      <c r="J25" s="7">
        <v>18</v>
      </c>
      <c r="K25" s="7">
        <v>11</v>
      </c>
      <c r="L25" s="7">
        <v>6</v>
      </c>
      <c r="M25" s="7">
        <v>4</v>
      </c>
      <c r="N25" s="7">
        <v>8</v>
      </c>
      <c r="O25" s="7">
        <v>8</v>
      </c>
      <c r="P25" s="7">
        <v>3</v>
      </c>
      <c r="Q25" s="8">
        <f t="shared" si="1"/>
        <v>58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30</v>
      </c>
      <c r="K26" s="7">
        <v>10</v>
      </c>
      <c r="L26" s="7">
        <v>12</v>
      </c>
      <c r="M26" s="7">
        <v>4</v>
      </c>
      <c r="N26" s="7">
        <v>7</v>
      </c>
      <c r="O26" s="7">
        <v>7</v>
      </c>
      <c r="P26" s="7">
        <v>3</v>
      </c>
      <c r="Q26" s="8">
        <f t="shared" si="1"/>
        <v>73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3">
      <c r="A27" s="27" t="s">
        <v>108</v>
      </c>
      <c r="B27" s="29" t="s">
        <v>84</v>
      </c>
      <c r="C27" s="21" t="s">
        <v>60</v>
      </c>
      <c r="D27" s="31">
        <v>160000</v>
      </c>
      <c r="E27" s="31">
        <v>150000</v>
      </c>
      <c r="F27" s="23" t="s">
        <v>127</v>
      </c>
      <c r="G27" s="11" t="s">
        <v>123</v>
      </c>
      <c r="H27" s="11" t="s">
        <v>142</v>
      </c>
      <c r="I27" s="11" t="s">
        <v>126</v>
      </c>
      <c r="J27" s="7">
        <v>26</v>
      </c>
      <c r="K27" s="7">
        <v>13</v>
      </c>
      <c r="L27" s="7">
        <v>13</v>
      </c>
      <c r="M27" s="7">
        <v>4</v>
      </c>
      <c r="N27" s="7">
        <v>7</v>
      </c>
      <c r="O27" s="7">
        <v>7</v>
      </c>
      <c r="P27" s="7">
        <v>2</v>
      </c>
      <c r="Q27" s="8">
        <f t="shared" si="1"/>
        <v>72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3">
      <c r="A28" s="27" t="s">
        <v>109</v>
      </c>
      <c r="B28" s="29" t="s">
        <v>85</v>
      </c>
      <c r="C28" s="21" t="s">
        <v>61</v>
      </c>
      <c r="D28" s="31">
        <v>174000</v>
      </c>
      <c r="E28" s="31">
        <v>150000</v>
      </c>
      <c r="F28" s="22" t="s">
        <v>146</v>
      </c>
      <c r="G28" s="11" t="s">
        <v>126</v>
      </c>
      <c r="H28" s="11" t="s">
        <v>138</v>
      </c>
      <c r="I28" s="11" t="s">
        <v>126</v>
      </c>
      <c r="J28" s="7">
        <v>19</v>
      </c>
      <c r="K28" s="7">
        <v>11</v>
      </c>
      <c r="L28" s="7">
        <v>10</v>
      </c>
      <c r="M28" s="7">
        <v>4</v>
      </c>
      <c r="N28" s="7">
        <v>8</v>
      </c>
      <c r="O28" s="7">
        <v>8</v>
      </c>
      <c r="P28" s="7">
        <v>3</v>
      </c>
      <c r="Q28" s="8">
        <f t="shared" si="1"/>
        <v>63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x14ac:dyDescent="0.3">
      <c r="A29" s="27" t="s">
        <v>110</v>
      </c>
      <c r="B29" s="29" t="s">
        <v>86</v>
      </c>
      <c r="C29" s="21" t="s">
        <v>62</v>
      </c>
      <c r="D29" s="31">
        <v>115560</v>
      </c>
      <c r="E29" s="31">
        <v>92560</v>
      </c>
      <c r="F29" s="23" t="s">
        <v>135</v>
      </c>
      <c r="G29" s="11" t="s">
        <v>126</v>
      </c>
      <c r="H29" s="11" t="s">
        <v>132</v>
      </c>
      <c r="I29" s="11" t="s">
        <v>126</v>
      </c>
      <c r="J29" s="7">
        <v>33</v>
      </c>
      <c r="K29" s="7">
        <v>12</v>
      </c>
      <c r="L29" s="7">
        <v>12</v>
      </c>
      <c r="M29" s="7">
        <v>3</v>
      </c>
      <c r="N29" s="7">
        <v>5</v>
      </c>
      <c r="O29" s="7">
        <v>4</v>
      </c>
      <c r="P29" s="7">
        <v>3</v>
      </c>
      <c r="Q29" s="8">
        <f t="shared" si="1"/>
        <v>72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3">
      <c r="A30" s="27" t="s">
        <v>111</v>
      </c>
      <c r="B30" s="29" t="s">
        <v>87</v>
      </c>
      <c r="C30" s="21" t="s">
        <v>63</v>
      </c>
      <c r="D30" s="31">
        <v>180000</v>
      </c>
      <c r="E30" s="31">
        <v>150000</v>
      </c>
      <c r="F30" s="22" t="s">
        <v>142</v>
      </c>
      <c r="G30" s="11" t="s">
        <v>126</v>
      </c>
      <c r="H30" s="11" t="s">
        <v>133</v>
      </c>
      <c r="I30" s="11" t="s">
        <v>126</v>
      </c>
      <c r="J30" s="7">
        <v>21</v>
      </c>
      <c r="K30" s="7">
        <v>12</v>
      </c>
      <c r="L30" s="7">
        <v>13</v>
      </c>
      <c r="M30" s="7">
        <v>5</v>
      </c>
      <c r="N30" s="7">
        <v>8</v>
      </c>
      <c r="O30" s="7">
        <v>8</v>
      </c>
      <c r="P30" s="7">
        <v>3</v>
      </c>
      <c r="Q30" s="8">
        <f t="shared" si="1"/>
        <v>70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3">
      <c r="A31" s="27" t="s">
        <v>112</v>
      </c>
      <c r="B31" s="29" t="s">
        <v>88</v>
      </c>
      <c r="C31" s="21" t="s">
        <v>64</v>
      </c>
      <c r="D31" s="31">
        <v>166000</v>
      </c>
      <c r="E31" s="31">
        <v>150000</v>
      </c>
      <c r="F31" s="23" t="s">
        <v>143</v>
      </c>
      <c r="G31" s="11" t="s">
        <v>123</v>
      </c>
      <c r="H31" s="11" t="s">
        <v>147</v>
      </c>
      <c r="I31" s="11" t="s">
        <v>126</v>
      </c>
      <c r="J31" s="7">
        <v>30</v>
      </c>
      <c r="K31" s="7">
        <v>11</v>
      </c>
      <c r="L31" s="7">
        <v>11</v>
      </c>
      <c r="M31" s="7">
        <v>4</v>
      </c>
      <c r="N31" s="7">
        <v>8</v>
      </c>
      <c r="O31" s="7">
        <v>8</v>
      </c>
      <c r="P31" s="7">
        <v>2</v>
      </c>
      <c r="Q31" s="8">
        <f t="shared" si="1"/>
        <v>74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3">
      <c r="A32" s="27" t="s">
        <v>113</v>
      </c>
      <c r="B32" s="28" t="s">
        <v>89</v>
      </c>
      <c r="C32" s="21" t="s">
        <v>65</v>
      </c>
      <c r="D32" s="31">
        <v>154635</v>
      </c>
      <c r="E32" s="31">
        <v>150000</v>
      </c>
      <c r="F32" s="22" t="s">
        <v>137</v>
      </c>
      <c r="G32" s="11" t="s">
        <v>126</v>
      </c>
      <c r="H32" s="11" t="s">
        <v>135</v>
      </c>
      <c r="I32" s="11" t="s">
        <v>126</v>
      </c>
      <c r="J32" s="7">
        <v>31</v>
      </c>
      <c r="K32" s="7">
        <v>14</v>
      </c>
      <c r="L32" s="7">
        <v>13</v>
      </c>
      <c r="M32" s="7">
        <v>4</v>
      </c>
      <c r="N32" s="7">
        <v>6</v>
      </c>
      <c r="O32" s="7">
        <v>9</v>
      </c>
      <c r="P32" s="7">
        <v>5</v>
      </c>
      <c r="Q32" s="8">
        <f t="shared" si="1"/>
        <v>82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3">
      <c r="A33" s="27" t="s">
        <v>114</v>
      </c>
      <c r="B33" s="28" t="s">
        <v>90</v>
      </c>
      <c r="C33" s="21" t="s">
        <v>66</v>
      </c>
      <c r="D33" s="31">
        <v>130000</v>
      </c>
      <c r="E33" s="31">
        <v>130000</v>
      </c>
      <c r="F33" s="22" t="s">
        <v>122</v>
      </c>
      <c r="G33" s="11" t="s">
        <v>123</v>
      </c>
      <c r="H33" s="11" t="s">
        <v>139</v>
      </c>
      <c r="I33" s="11" t="s">
        <v>126</v>
      </c>
      <c r="J33" s="7">
        <v>32</v>
      </c>
      <c r="K33" s="7">
        <v>11</v>
      </c>
      <c r="L33" s="7">
        <v>12</v>
      </c>
      <c r="M33" s="7">
        <v>4</v>
      </c>
      <c r="N33" s="7">
        <v>6</v>
      </c>
      <c r="O33" s="7">
        <v>7</v>
      </c>
      <c r="P33" s="7">
        <v>2</v>
      </c>
      <c r="Q33" s="8">
        <f t="shared" si="1"/>
        <v>74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x14ac:dyDescent="0.3">
      <c r="A34" s="27" t="s">
        <v>115</v>
      </c>
      <c r="B34" s="29" t="s">
        <v>91</v>
      </c>
      <c r="C34" s="21" t="s">
        <v>67</v>
      </c>
      <c r="D34" s="31">
        <v>171200</v>
      </c>
      <c r="E34" s="31">
        <v>150000</v>
      </c>
      <c r="F34" s="17" t="s">
        <v>129</v>
      </c>
      <c r="G34" s="11" t="s">
        <v>123</v>
      </c>
      <c r="H34" s="11" t="s">
        <v>143</v>
      </c>
      <c r="I34" s="11" t="s">
        <v>126</v>
      </c>
      <c r="J34" s="7">
        <v>27</v>
      </c>
      <c r="K34" s="7">
        <v>11</v>
      </c>
      <c r="L34" s="7">
        <v>11</v>
      </c>
      <c r="M34" s="7">
        <v>4</v>
      </c>
      <c r="N34" s="7">
        <v>8</v>
      </c>
      <c r="O34" s="7">
        <v>8</v>
      </c>
      <c r="P34" s="7">
        <v>3</v>
      </c>
      <c r="Q34" s="8">
        <f t="shared" si="1"/>
        <v>72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23</v>
      </c>
      <c r="K35" s="7">
        <v>10</v>
      </c>
      <c r="L35" s="7">
        <v>9</v>
      </c>
      <c r="M35" s="7">
        <v>3</v>
      </c>
      <c r="N35" s="7">
        <v>6</v>
      </c>
      <c r="O35" s="7">
        <v>7</v>
      </c>
      <c r="P35" s="7">
        <v>3</v>
      </c>
      <c r="Q35" s="8">
        <f t="shared" si="1"/>
        <v>61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3">
      <c r="A36" s="27" t="s">
        <v>117</v>
      </c>
      <c r="B36" s="29" t="s">
        <v>93</v>
      </c>
      <c r="C36" s="21" t="s">
        <v>69</v>
      </c>
      <c r="D36" s="31">
        <v>250000</v>
      </c>
      <c r="E36" s="31">
        <v>150000</v>
      </c>
      <c r="F36" s="23" t="s">
        <v>140</v>
      </c>
      <c r="G36" s="11" t="s">
        <v>123</v>
      </c>
      <c r="H36" s="11" t="s">
        <v>141</v>
      </c>
      <c r="I36" s="11" t="s">
        <v>126</v>
      </c>
      <c r="J36" s="7">
        <v>30</v>
      </c>
      <c r="K36" s="7">
        <v>11</v>
      </c>
      <c r="L36" s="7">
        <v>12</v>
      </c>
      <c r="M36" s="7">
        <v>4</v>
      </c>
      <c r="N36" s="7">
        <v>8</v>
      </c>
      <c r="O36" s="7">
        <v>8</v>
      </c>
      <c r="P36" s="7">
        <v>3</v>
      </c>
      <c r="Q36" s="8">
        <f t="shared" si="1"/>
        <v>76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3">
      <c r="A37" s="27" t="s">
        <v>118</v>
      </c>
      <c r="B37" s="29" t="s">
        <v>94</v>
      </c>
      <c r="C37" s="21" t="s">
        <v>70</v>
      </c>
      <c r="D37" s="31">
        <v>253886</v>
      </c>
      <c r="E37" s="31">
        <v>150000</v>
      </c>
      <c r="F37" s="23" t="s">
        <v>134</v>
      </c>
      <c r="G37" s="11" t="s">
        <v>123</v>
      </c>
      <c r="H37" s="11" t="s">
        <v>137</v>
      </c>
      <c r="I37" s="11" t="s">
        <v>123</v>
      </c>
      <c r="J37" s="7">
        <v>12</v>
      </c>
      <c r="K37" s="7">
        <v>10</v>
      </c>
      <c r="L37" s="7">
        <v>6</v>
      </c>
      <c r="M37" s="7">
        <v>4</v>
      </c>
      <c r="N37" s="7">
        <v>8</v>
      </c>
      <c r="O37" s="7">
        <v>8</v>
      </c>
      <c r="P37" s="7">
        <v>3</v>
      </c>
      <c r="Q37" s="8">
        <f t="shared" si="1"/>
        <v>51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3">
      <c r="A38" s="27" t="s">
        <v>119</v>
      </c>
      <c r="B38" s="29" t="s">
        <v>95</v>
      </c>
      <c r="C38" s="21" t="s">
        <v>71</v>
      </c>
      <c r="D38" s="31">
        <v>166667</v>
      </c>
      <c r="E38" s="31">
        <v>150000</v>
      </c>
      <c r="F38" s="22" t="s">
        <v>130</v>
      </c>
      <c r="G38" s="11" t="s">
        <v>123</v>
      </c>
      <c r="H38" s="11" t="s">
        <v>148</v>
      </c>
      <c r="I38" s="11" t="s">
        <v>149</v>
      </c>
      <c r="J38" s="7">
        <v>15</v>
      </c>
      <c r="K38" s="7">
        <v>10</v>
      </c>
      <c r="L38" s="7">
        <v>7</v>
      </c>
      <c r="M38" s="7">
        <v>4</v>
      </c>
      <c r="N38" s="7">
        <v>8</v>
      </c>
      <c r="O38" s="7">
        <v>8</v>
      </c>
      <c r="P38" s="7">
        <v>3</v>
      </c>
      <c r="Q38" s="8">
        <f t="shared" si="1"/>
        <v>55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3">
      <c r="A39" s="27" t="s">
        <v>120</v>
      </c>
      <c r="B39" s="29" t="s">
        <v>96</v>
      </c>
      <c r="C39" s="21" t="s">
        <v>72</v>
      </c>
      <c r="D39" s="31">
        <v>183000</v>
      </c>
      <c r="E39" s="31">
        <v>150000</v>
      </c>
      <c r="F39" s="23" t="s">
        <v>141</v>
      </c>
      <c r="G39" s="11" t="s">
        <v>123</v>
      </c>
      <c r="H39" s="11" t="s">
        <v>130</v>
      </c>
      <c r="I39" s="11" t="s">
        <v>126</v>
      </c>
      <c r="J39" s="7">
        <v>29</v>
      </c>
      <c r="K39" s="7">
        <v>11</v>
      </c>
      <c r="L39" s="7">
        <v>10</v>
      </c>
      <c r="M39" s="7">
        <v>4</v>
      </c>
      <c r="N39" s="7">
        <v>8</v>
      </c>
      <c r="O39" s="7">
        <v>8</v>
      </c>
      <c r="P39" s="7">
        <v>3</v>
      </c>
      <c r="Q39" s="8">
        <f t="shared" si="1"/>
        <v>73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3">
      <c r="A40" s="27" t="s">
        <v>121</v>
      </c>
      <c r="B40" s="29" t="s">
        <v>97</v>
      </c>
      <c r="C40" s="21" t="s">
        <v>73</v>
      </c>
      <c r="D40" s="31">
        <v>300000</v>
      </c>
      <c r="E40" s="31">
        <v>150000</v>
      </c>
      <c r="F40" s="24" t="s">
        <v>132</v>
      </c>
      <c r="G40" s="11" t="s">
        <v>123</v>
      </c>
      <c r="H40" s="11" t="s">
        <v>134</v>
      </c>
      <c r="I40" s="11" t="s">
        <v>123</v>
      </c>
      <c r="J40" s="7">
        <v>31</v>
      </c>
      <c r="K40" s="7">
        <v>10</v>
      </c>
      <c r="L40" s="7">
        <v>13</v>
      </c>
      <c r="M40" s="7">
        <v>4</v>
      </c>
      <c r="N40" s="7">
        <v>8</v>
      </c>
      <c r="O40" s="7">
        <v>8</v>
      </c>
      <c r="P40" s="7">
        <v>3</v>
      </c>
      <c r="Q40" s="8">
        <f t="shared" si="1"/>
        <v>77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6">
        <f>SUM(D17:D40)</f>
        <v>4237698</v>
      </c>
      <c r="E41" s="16">
        <f>SUM(E17:E40)</f>
        <v>3522560</v>
      </c>
      <c r="F41" s="9"/>
    </row>
    <row r="42" spans="1:81" x14ac:dyDescent="0.3">
      <c r="E42" s="9"/>
      <c r="F42" s="9"/>
      <c r="G42" s="9"/>
      <c r="H42" s="9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2">
    <dataValidation type="whole" showInputMessage="1" showErrorMessage="1" errorTitle="ZNOVU A LÉPE" error="To je móóóóóóc!!!!" sqref="K17:P40" xr:uid="{E6F5C59A-508E-4F63-8203-FC7F258A5946}">
      <formula1>0</formula1>
      <formula2>15</formula2>
    </dataValidation>
    <dataValidation type="whole" allowBlank="1" showInputMessage="1" showErrorMessage="1" errorTitle="ZNOVU A LÉPE" error="To je móóóóóóc!!!!" sqref="J17:J40" xr:uid="{0E47200B-16F6-4E49-A7E9-FD188254F207}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9438-BB75-4482-93B2-0307CA4E4C52}">
  <dimension ref="A1:CC42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6.6640625" style="3" customWidth="1"/>
    <col min="9" max="9" width="5.777343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38</v>
      </c>
    </row>
    <row r="2" spans="1:17" ht="14.4" x14ac:dyDescent="0.3">
      <c r="A2" s="4" t="s">
        <v>39</v>
      </c>
      <c r="D2" s="4" t="s">
        <v>26</v>
      </c>
    </row>
    <row r="3" spans="1:17" ht="14.4" x14ac:dyDescent="0.3">
      <c r="A3" s="4" t="s">
        <v>36</v>
      </c>
      <c r="D3" s="2" t="s">
        <v>43</v>
      </c>
    </row>
    <row r="4" spans="1:17" ht="14.4" x14ac:dyDescent="0.3">
      <c r="A4" s="4" t="s">
        <v>40</v>
      </c>
    </row>
    <row r="5" spans="1:17" ht="12.6" x14ac:dyDescent="0.3">
      <c r="A5" s="4" t="s">
        <v>41</v>
      </c>
      <c r="D5" s="2" t="s">
        <v>44</v>
      </c>
    </row>
    <row r="6" spans="1:17" ht="14.4" x14ac:dyDescent="0.3">
      <c r="A6" s="4" t="s">
        <v>42</v>
      </c>
      <c r="D6" s="2" t="s">
        <v>46</v>
      </c>
    </row>
    <row r="7" spans="1:17" ht="12.6" x14ac:dyDescent="0.3">
      <c r="A7" s="4"/>
      <c r="D7" s="2" t="s">
        <v>47</v>
      </c>
    </row>
    <row r="8" spans="1:17" ht="12.6" x14ac:dyDescent="0.3">
      <c r="A8" s="4"/>
      <c r="D8" s="2" t="s">
        <v>45</v>
      </c>
    </row>
    <row r="9" spans="1:17" ht="12.6" x14ac:dyDescent="0.3">
      <c r="A9" s="4"/>
    </row>
    <row r="10" spans="1:17" ht="12.6" x14ac:dyDescent="0.3">
      <c r="A10" s="4" t="s">
        <v>25</v>
      </c>
      <c r="D10" s="4" t="s">
        <v>27</v>
      </c>
    </row>
    <row r="11" spans="1:17" ht="14.4" x14ac:dyDescent="0.2">
      <c r="A11" s="10" t="s">
        <v>37</v>
      </c>
      <c r="D11" s="19" t="s">
        <v>48</v>
      </c>
    </row>
    <row r="12" spans="1:17" ht="14.4" x14ac:dyDescent="0.3">
      <c r="A12" s="10"/>
      <c r="D12" s="2" t="s">
        <v>49</v>
      </c>
    </row>
    <row r="13" spans="1:17" ht="12.6" x14ac:dyDescent="0.3">
      <c r="A13" s="4"/>
    </row>
    <row r="14" spans="1:17" ht="26.4" customHeight="1" x14ac:dyDescent="0.3">
      <c r="A14" s="44" t="s">
        <v>0</v>
      </c>
      <c r="B14" s="44" t="s">
        <v>1</v>
      </c>
      <c r="C14" s="44" t="s">
        <v>20</v>
      </c>
      <c r="D14" s="44" t="s">
        <v>13</v>
      </c>
      <c r="E14" s="47" t="s">
        <v>2</v>
      </c>
      <c r="F14" s="44" t="s">
        <v>34</v>
      </c>
      <c r="G14" s="44"/>
      <c r="H14" s="44" t="s">
        <v>35</v>
      </c>
      <c r="I14" s="44"/>
      <c r="J14" s="44" t="s">
        <v>16</v>
      </c>
      <c r="K14" s="44" t="s">
        <v>14</v>
      </c>
      <c r="L14" s="44" t="s">
        <v>17</v>
      </c>
      <c r="M14" s="44" t="s">
        <v>31</v>
      </c>
      <c r="N14" s="44" t="s">
        <v>32</v>
      </c>
      <c r="O14" s="44" t="s">
        <v>33</v>
      </c>
      <c r="P14" s="44" t="s">
        <v>3</v>
      </c>
      <c r="Q14" s="44" t="s">
        <v>4</v>
      </c>
    </row>
    <row r="15" spans="1:17" ht="59.4" customHeight="1" x14ac:dyDescent="0.3">
      <c r="A15" s="45"/>
      <c r="B15" s="45"/>
      <c r="C15" s="45"/>
      <c r="D15" s="45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ht="28.8" customHeight="1" x14ac:dyDescent="0.3">
      <c r="A16" s="46"/>
      <c r="B16" s="46"/>
      <c r="C16" s="46"/>
      <c r="D16" s="46"/>
      <c r="E16" s="49"/>
      <c r="F16" s="5" t="s">
        <v>28</v>
      </c>
      <c r="G16" s="15" t="s">
        <v>29</v>
      </c>
      <c r="H16" s="15" t="s">
        <v>28</v>
      </c>
      <c r="I16" s="15" t="s">
        <v>29</v>
      </c>
      <c r="J16" s="15" t="s">
        <v>30</v>
      </c>
      <c r="K16" s="15" t="s">
        <v>22</v>
      </c>
      <c r="L16" s="15" t="s">
        <v>22</v>
      </c>
      <c r="M16" s="15" t="s">
        <v>23</v>
      </c>
      <c r="N16" s="15" t="s">
        <v>24</v>
      </c>
      <c r="O16" s="15" t="s">
        <v>24</v>
      </c>
      <c r="P16" s="15" t="s">
        <v>23</v>
      </c>
      <c r="Q16" s="15"/>
    </row>
    <row r="17" spans="1:81" s="6" customFormat="1" ht="12.75" customHeight="1" x14ac:dyDescent="0.3">
      <c r="A17" s="27" t="s">
        <v>98</v>
      </c>
      <c r="B17" s="30" t="s">
        <v>74</v>
      </c>
      <c r="C17" s="21" t="s">
        <v>50</v>
      </c>
      <c r="D17" s="31">
        <v>165000</v>
      </c>
      <c r="E17" s="31">
        <v>150000</v>
      </c>
      <c r="F17" s="26" t="s">
        <v>135</v>
      </c>
      <c r="G17" s="13" t="s">
        <v>123</v>
      </c>
      <c r="H17" s="13" t="s">
        <v>145</v>
      </c>
      <c r="I17" s="13" t="s">
        <v>123</v>
      </c>
      <c r="J17" s="7">
        <v>15</v>
      </c>
      <c r="K17" s="7">
        <v>12</v>
      </c>
      <c r="L17" s="7">
        <v>6</v>
      </c>
      <c r="M17" s="7">
        <v>4</v>
      </c>
      <c r="N17" s="7">
        <v>8</v>
      </c>
      <c r="O17" s="7">
        <v>8</v>
      </c>
      <c r="P17" s="7">
        <v>4</v>
      </c>
      <c r="Q17" s="8">
        <f t="shared" ref="Q17" si="0">SUM(J17:P17)</f>
        <v>57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27" t="s">
        <v>99</v>
      </c>
      <c r="B18" s="29" t="s">
        <v>75</v>
      </c>
      <c r="C18" s="21" t="s">
        <v>51</v>
      </c>
      <c r="D18" s="31">
        <v>170000</v>
      </c>
      <c r="E18" s="31">
        <v>150000</v>
      </c>
      <c r="F18" s="23" t="s">
        <v>150</v>
      </c>
      <c r="G18" s="11" t="s">
        <v>126</v>
      </c>
      <c r="H18" s="11" t="s">
        <v>145</v>
      </c>
      <c r="I18" s="11" t="s">
        <v>126</v>
      </c>
      <c r="J18" s="7">
        <v>31</v>
      </c>
      <c r="K18" s="7">
        <v>11</v>
      </c>
      <c r="L18" s="7">
        <v>12</v>
      </c>
      <c r="M18" s="7">
        <v>4</v>
      </c>
      <c r="N18" s="7">
        <v>8</v>
      </c>
      <c r="O18" s="7">
        <v>8</v>
      </c>
      <c r="P18" s="7">
        <v>3</v>
      </c>
      <c r="Q18" s="8">
        <f t="shared" ref="Q18:Q40" si="1">SUM(J18:P18)</f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3">
      <c r="A19" s="27" t="s">
        <v>100</v>
      </c>
      <c r="B19" s="29" t="s">
        <v>76</v>
      </c>
      <c r="C19" s="21" t="s">
        <v>52</v>
      </c>
      <c r="D19" s="31">
        <v>166000</v>
      </c>
      <c r="E19" s="31">
        <v>150000</v>
      </c>
      <c r="F19" s="23" t="s">
        <v>134</v>
      </c>
      <c r="G19" s="11" t="s">
        <v>126</v>
      </c>
      <c r="H19" s="11" t="s">
        <v>141</v>
      </c>
      <c r="I19" s="11" t="s">
        <v>123</v>
      </c>
      <c r="J19" s="7">
        <v>13</v>
      </c>
      <c r="K19" s="7">
        <v>10</v>
      </c>
      <c r="L19" s="7">
        <v>5</v>
      </c>
      <c r="M19" s="7">
        <v>4</v>
      </c>
      <c r="N19" s="7">
        <v>8</v>
      </c>
      <c r="O19" s="7">
        <v>8</v>
      </c>
      <c r="P19" s="7">
        <v>3</v>
      </c>
      <c r="Q19" s="8">
        <f t="shared" si="1"/>
        <v>51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27" t="s">
        <v>101</v>
      </c>
      <c r="B20" s="29" t="s">
        <v>77</v>
      </c>
      <c r="C20" s="21" t="s">
        <v>53</v>
      </c>
      <c r="D20" s="31">
        <v>173000</v>
      </c>
      <c r="E20" s="31">
        <v>150000</v>
      </c>
      <c r="F20" s="22" t="s">
        <v>131</v>
      </c>
      <c r="G20" s="11" t="s">
        <v>123</v>
      </c>
      <c r="H20" s="11" t="s">
        <v>125</v>
      </c>
      <c r="I20" s="11" t="s">
        <v>126</v>
      </c>
      <c r="J20" s="7">
        <v>26</v>
      </c>
      <c r="K20" s="7">
        <v>11</v>
      </c>
      <c r="L20" s="7">
        <v>10</v>
      </c>
      <c r="M20" s="7">
        <v>4</v>
      </c>
      <c r="N20" s="7">
        <v>8</v>
      </c>
      <c r="O20" s="7">
        <v>8</v>
      </c>
      <c r="P20" s="7">
        <v>3</v>
      </c>
      <c r="Q20" s="8">
        <f t="shared" si="1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x14ac:dyDescent="0.3">
      <c r="A21" s="27" t="s">
        <v>102</v>
      </c>
      <c r="B21" s="29" t="s">
        <v>78</v>
      </c>
      <c r="C21" s="21" t="s">
        <v>54</v>
      </c>
      <c r="D21" s="31">
        <v>167000</v>
      </c>
      <c r="E21" s="31">
        <v>150000</v>
      </c>
      <c r="F21" s="23" t="s">
        <v>147</v>
      </c>
      <c r="G21" s="11" t="s">
        <v>126</v>
      </c>
      <c r="H21" s="11" t="s">
        <v>136</v>
      </c>
      <c r="I21" s="11" t="s">
        <v>126</v>
      </c>
      <c r="J21" s="7">
        <v>24</v>
      </c>
      <c r="K21" s="7">
        <v>11</v>
      </c>
      <c r="L21" s="7">
        <v>8</v>
      </c>
      <c r="M21" s="7">
        <v>4</v>
      </c>
      <c r="N21" s="7">
        <v>8</v>
      </c>
      <c r="O21" s="7">
        <v>8</v>
      </c>
      <c r="P21" s="7">
        <v>3</v>
      </c>
      <c r="Q21" s="8">
        <f t="shared" si="1"/>
        <v>66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3">
      <c r="A22" s="27" t="s">
        <v>103</v>
      </c>
      <c r="B22" s="29" t="s">
        <v>79</v>
      </c>
      <c r="C22" s="21" t="s">
        <v>55</v>
      </c>
      <c r="D22" s="31">
        <v>167000</v>
      </c>
      <c r="E22" s="31">
        <v>150000</v>
      </c>
      <c r="F22" s="22" t="s">
        <v>138</v>
      </c>
      <c r="G22" s="11" t="s">
        <v>126</v>
      </c>
      <c r="H22" s="43" t="s">
        <v>129</v>
      </c>
      <c r="I22" s="11" t="s">
        <v>123</v>
      </c>
      <c r="J22" s="7">
        <v>22</v>
      </c>
      <c r="K22" s="7">
        <v>11</v>
      </c>
      <c r="L22" s="7">
        <v>8</v>
      </c>
      <c r="M22" s="7">
        <v>4</v>
      </c>
      <c r="N22" s="7">
        <v>8</v>
      </c>
      <c r="O22" s="7">
        <v>8</v>
      </c>
      <c r="P22" s="7">
        <v>3</v>
      </c>
      <c r="Q22" s="8">
        <f t="shared" si="1"/>
        <v>64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27" t="s">
        <v>104</v>
      </c>
      <c r="B23" s="29" t="s">
        <v>80</v>
      </c>
      <c r="C23" s="21" t="s">
        <v>56</v>
      </c>
      <c r="D23" s="31">
        <v>177250</v>
      </c>
      <c r="E23" s="31">
        <v>150000</v>
      </c>
      <c r="F23" s="23" t="s">
        <v>128</v>
      </c>
      <c r="G23" s="11" t="s">
        <v>126</v>
      </c>
      <c r="H23" s="11" t="s">
        <v>140</v>
      </c>
      <c r="I23" s="11" t="s">
        <v>126</v>
      </c>
      <c r="J23" s="7">
        <v>20</v>
      </c>
      <c r="K23" s="7">
        <v>12</v>
      </c>
      <c r="L23" s="7">
        <v>7</v>
      </c>
      <c r="M23" s="7">
        <v>4</v>
      </c>
      <c r="N23" s="7">
        <v>8</v>
      </c>
      <c r="O23" s="7">
        <v>7</v>
      </c>
      <c r="P23" s="7">
        <v>3</v>
      </c>
      <c r="Q23" s="8">
        <f t="shared" si="1"/>
        <v>61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3.5" customHeight="1" x14ac:dyDescent="0.2">
      <c r="A24" s="27" t="s">
        <v>105</v>
      </c>
      <c r="B24" s="29" t="s">
        <v>81</v>
      </c>
      <c r="C24" s="21" t="s">
        <v>57</v>
      </c>
      <c r="D24" s="31">
        <v>150000</v>
      </c>
      <c r="E24" s="31">
        <v>150000</v>
      </c>
      <c r="F24" s="23" t="s">
        <v>136</v>
      </c>
      <c r="G24" s="11" t="s">
        <v>123</v>
      </c>
      <c r="H24" s="20" t="s">
        <v>144</v>
      </c>
      <c r="I24" s="11" t="s">
        <v>126</v>
      </c>
      <c r="J24" s="7">
        <v>18</v>
      </c>
      <c r="K24" s="7">
        <v>12</v>
      </c>
      <c r="L24" s="7">
        <v>7</v>
      </c>
      <c r="M24" s="7">
        <v>3</v>
      </c>
      <c r="N24" s="7">
        <v>6</v>
      </c>
      <c r="O24" s="7">
        <v>8</v>
      </c>
      <c r="P24" s="7">
        <v>4</v>
      </c>
      <c r="Q24" s="8">
        <f t="shared" si="1"/>
        <v>58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27" t="s">
        <v>106</v>
      </c>
      <c r="B25" s="29" t="s">
        <v>82</v>
      </c>
      <c r="C25" s="21" t="s">
        <v>58</v>
      </c>
      <c r="D25" s="31">
        <v>187000</v>
      </c>
      <c r="E25" s="31">
        <v>150000</v>
      </c>
      <c r="F25" s="23" t="s">
        <v>148</v>
      </c>
      <c r="G25" s="11" t="s">
        <v>149</v>
      </c>
      <c r="H25" s="11" t="s">
        <v>127</v>
      </c>
      <c r="I25" s="11" t="s">
        <v>123</v>
      </c>
      <c r="J25" s="7">
        <v>18</v>
      </c>
      <c r="K25" s="7">
        <v>11</v>
      </c>
      <c r="L25" s="7">
        <v>7</v>
      </c>
      <c r="M25" s="7">
        <v>4</v>
      </c>
      <c r="N25" s="7">
        <v>8</v>
      </c>
      <c r="O25" s="7">
        <v>8</v>
      </c>
      <c r="P25" s="7">
        <v>4</v>
      </c>
      <c r="Q25" s="8">
        <f t="shared" si="1"/>
        <v>60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27" t="s">
        <v>107</v>
      </c>
      <c r="B26" s="29" t="s">
        <v>83</v>
      </c>
      <c r="C26" s="21" t="s">
        <v>59</v>
      </c>
      <c r="D26" s="31">
        <v>160500</v>
      </c>
      <c r="E26" s="31">
        <v>150000</v>
      </c>
      <c r="F26" s="23" t="s">
        <v>133</v>
      </c>
      <c r="G26" s="11" t="s">
        <v>126</v>
      </c>
      <c r="H26" s="11" t="s">
        <v>124</v>
      </c>
      <c r="I26" s="11" t="s">
        <v>123</v>
      </c>
      <c r="J26" s="7">
        <v>30</v>
      </c>
      <c r="K26" s="7">
        <v>10</v>
      </c>
      <c r="L26" s="7">
        <v>11</v>
      </c>
      <c r="M26" s="7">
        <v>4</v>
      </c>
      <c r="N26" s="7">
        <v>6</v>
      </c>
      <c r="O26" s="7">
        <v>7</v>
      </c>
      <c r="P26" s="7">
        <v>3</v>
      </c>
      <c r="Q26" s="8">
        <f t="shared" si="1"/>
        <v>71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3">
      <c r="A27" s="27" t="s">
        <v>108</v>
      </c>
      <c r="B27" s="29" t="s">
        <v>84</v>
      </c>
      <c r="C27" s="21" t="s">
        <v>60</v>
      </c>
      <c r="D27" s="31">
        <v>160000</v>
      </c>
      <c r="E27" s="31">
        <v>150000</v>
      </c>
      <c r="F27" s="23" t="s">
        <v>127</v>
      </c>
      <c r="G27" s="11" t="s">
        <v>123</v>
      </c>
      <c r="H27" s="11" t="s">
        <v>142</v>
      </c>
      <c r="I27" s="11" t="s">
        <v>126</v>
      </c>
      <c r="J27" s="7">
        <v>30</v>
      </c>
      <c r="K27" s="7">
        <v>13</v>
      </c>
      <c r="L27" s="7">
        <v>10</v>
      </c>
      <c r="M27" s="7">
        <v>4</v>
      </c>
      <c r="N27" s="7">
        <v>6</v>
      </c>
      <c r="O27" s="7">
        <v>7</v>
      </c>
      <c r="P27" s="7">
        <v>3</v>
      </c>
      <c r="Q27" s="8">
        <f t="shared" si="1"/>
        <v>73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3">
      <c r="A28" s="27" t="s">
        <v>109</v>
      </c>
      <c r="B28" s="29" t="s">
        <v>85</v>
      </c>
      <c r="C28" s="21" t="s">
        <v>61</v>
      </c>
      <c r="D28" s="31">
        <v>174000</v>
      </c>
      <c r="E28" s="31">
        <v>150000</v>
      </c>
      <c r="F28" s="22" t="s">
        <v>146</v>
      </c>
      <c r="G28" s="11" t="s">
        <v>126</v>
      </c>
      <c r="H28" s="11" t="s">
        <v>138</v>
      </c>
      <c r="I28" s="11" t="s">
        <v>126</v>
      </c>
      <c r="J28" s="7">
        <v>20</v>
      </c>
      <c r="K28" s="7">
        <v>10</v>
      </c>
      <c r="L28" s="7">
        <v>9</v>
      </c>
      <c r="M28" s="7">
        <v>4</v>
      </c>
      <c r="N28" s="7">
        <v>7</v>
      </c>
      <c r="O28" s="7">
        <v>8</v>
      </c>
      <c r="P28" s="7">
        <v>3</v>
      </c>
      <c r="Q28" s="8">
        <f t="shared" si="1"/>
        <v>61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x14ac:dyDescent="0.3">
      <c r="A29" s="27" t="s">
        <v>110</v>
      </c>
      <c r="B29" s="29" t="s">
        <v>86</v>
      </c>
      <c r="C29" s="21" t="s">
        <v>62</v>
      </c>
      <c r="D29" s="31">
        <v>115560</v>
      </c>
      <c r="E29" s="31">
        <v>92560</v>
      </c>
      <c r="F29" s="23" t="s">
        <v>135</v>
      </c>
      <c r="G29" s="11" t="s">
        <v>126</v>
      </c>
      <c r="H29" s="11" t="s">
        <v>132</v>
      </c>
      <c r="I29" s="11" t="s">
        <v>126</v>
      </c>
      <c r="J29" s="7">
        <v>30</v>
      </c>
      <c r="K29" s="7">
        <v>10</v>
      </c>
      <c r="L29" s="7">
        <v>12</v>
      </c>
      <c r="M29" s="7">
        <v>3</v>
      </c>
      <c r="N29" s="7">
        <v>6</v>
      </c>
      <c r="O29" s="7">
        <v>5</v>
      </c>
      <c r="P29" s="7">
        <v>4</v>
      </c>
      <c r="Q29" s="8">
        <f t="shared" si="1"/>
        <v>70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3">
      <c r="A30" s="27" t="s">
        <v>111</v>
      </c>
      <c r="B30" s="29" t="s">
        <v>87</v>
      </c>
      <c r="C30" s="21" t="s">
        <v>63</v>
      </c>
      <c r="D30" s="31">
        <v>180000</v>
      </c>
      <c r="E30" s="31">
        <v>150000</v>
      </c>
      <c r="F30" s="22" t="s">
        <v>142</v>
      </c>
      <c r="G30" s="11" t="s">
        <v>126</v>
      </c>
      <c r="H30" s="11" t="s">
        <v>133</v>
      </c>
      <c r="I30" s="11" t="s">
        <v>126</v>
      </c>
      <c r="J30" s="7">
        <v>24</v>
      </c>
      <c r="K30" s="7">
        <v>11</v>
      </c>
      <c r="L30" s="7">
        <v>10</v>
      </c>
      <c r="M30" s="7">
        <v>4</v>
      </c>
      <c r="N30" s="7">
        <v>8</v>
      </c>
      <c r="O30" s="7">
        <v>7</v>
      </c>
      <c r="P30" s="7">
        <v>3</v>
      </c>
      <c r="Q30" s="8">
        <f t="shared" si="1"/>
        <v>67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3">
      <c r="A31" s="27" t="s">
        <v>112</v>
      </c>
      <c r="B31" s="29" t="s">
        <v>88</v>
      </c>
      <c r="C31" s="21" t="s">
        <v>64</v>
      </c>
      <c r="D31" s="31">
        <v>166000</v>
      </c>
      <c r="E31" s="31">
        <v>150000</v>
      </c>
      <c r="F31" s="23" t="s">
        <v>143</v>
      </c>
      <c r="G31" s="11" t="s">
        <v>123</v>
      </c>
      <c r="H31" s="11" t="s">
        <v>147</v>
      </c>
      <c r="I31" s="11" t="s">
        <v>126</v>
      </c>
      <c r="J31" s="7">
        <v>28</v>
      </c>
      <c r="K31" s="7">
        <v>10</v>
      </c>
      <c r="L31" s="7">
        <v>10</v>
      </c>
      <c r="M31" s="7">
        <v>4</v>
      </c>
      <c r="N31" s="7">
        <v>8</v>
      </c>
      <c r="O31" s="7">
        <v>8</v>
      </c>
      <c r="P31" s="7">
        <v>3</v>
      </c>
      <c r="Q31" s="8">
        <f t="shared" si="1"/>
        <v>71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3">
      <c r="A32" s="27" t="s">
        <v>113</v>
      </c>
      <c r="B32" s="28" t="s">
        <v>89</v>
      </c>
      <c r="C32" s="21" t="s">
        <v>65</v>
      </c>
      <c r="D32" s="31">
        <v>154635</v>
      </c>
      <c r="E32" s="31">
        <v>150000</v>
      </c>
      <c r="F32" s="22" t="s">
        <v>137</v>
      </c>
      <c r="G32" s="11" t="s">
        <v>126</v>
      </c>
      <c r="H32" s="11" t="s">
        <v>135</v>
      </c>
      <c r="I32" s="11" t="s">
        <v>126</v>
      </c>
      <c r="J32" s="7">
        <v>35</v>
      </c>
      <c r="K32" s="7">
        <v>14</v>
      </c>
      <c r="L32" s="7">
        <v>12</v>
      </c>
      <c r="M32" s="7">
        <v>3</v>
      </c>
      <c r="N32" s="7">
        <v>6</v>
      </c>
      <c r="O32" s="7">
        <v>10</v>
      </c>
      <c r="P32" s="7">
        <v>5</v>
      </c>
      <c r="Q32" s="8">
        <f t="shared" si="1"/>
        <v>85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3">
      <c r="A33" s="27" t="s">
        <v>114</v>
      </c>
      <c r="B33" s="28" t="s">
        <v>90</v>
      </c>
      <c r="C33" s="21" t="s">
        <v>66</v>
      </c>
      <c r="D33" s="31">
        <v>130000</v>
      </c>
      <c r="E33" s="31">
        <v>130000</v>
      </c>
      <c r="F33" s="22" t="s">
        <v>122</v>
      </c>
      <c r="G33" s="11" t="s">
        <v>123</v>
      </c>
      <c r="H33" s="11" t="s">
        <v>139</v>
      </c>
      <c r="I33" s="11" t="s">
        <v>126</v>
      </c>
      <c r="J33" s="7">
        <v>32</v>
      </c>
      <c r="K33" s="7">
        <v>10</v>
      </c>
      <c r="L33" s="7">
        <v>12</v>
      </c>
      <c r="M33" s="7">
        <v>3</v>
      </c>
      <c r="N33" s="7">
        <v>6</v>
      </c>
      <c r="O33" s="7">
        <v>7</v>
      </c>
      <c r="P33" s="7">
        <v>3</v>
      </c>
      <c r="Q33" s="8">
        <f t="shared" si="1"/>
        <v>73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x14ac:dyDescent="0.3">
      <c r="A34" s="27" t="s">
        <v>115</v>
      </c>
      <c r="B34" s="29" t="s">
        <v>91</v>
      </c>
      <c r="C34" s="21" t="s">
        <v>67</v>
      </c>
      <c r="D34" s="31">
        <v>171200</v>
      </c>
      <c r="E34" s="31">
        <v>150000</v>
      </c>
      <c r="F34" s="17" t="s">
        <v>129</v>
      </c>
      <c r="G34" s="11" t="s">
        <v>123</v>
      </c>
      <c r="H34" s="11" t="s">
        <v>143</v>
      </c>
      <c r="I34" s="11" t="s">
        <v>126</v>
      </c>
      <c r="J34" s="7">
        <v>30</v>
      </c>
      <c r="K34" s="7">
        <v>10</v>
      </c>
      <c r="L34" s="7">
        <v>12</v>
      </c>
      <c r="M34" s="7">
        <v>4</v>
      </c>
      <c r="N34" s="7">
        <v>8</v>
      </c>
      <c r="O34" s="7">
        <v>8</v>
      </c>
      <c r="P34" s="7">
        <v>3</v>
      </c>
      <c r="Q34" s="8">
        <f t="shared" si="1"/>
        <v>75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27" t="s">
        <v>116</v>
      </c>
      <c r="B35" s="29" t="s">
        <v>92</v>
      </c>
      <c r="C35" s="21" t="s">
        <v>68</v>
      </c>
      <c r="D35" s="31">
        <v>150000</v>
      </c>
      <c r="E35" s="31">
        <v>150000</v>
      </c>
      <c r="F35" s="25" t="s">
        <v>144</v>
      </c>
      <c r="G35" s="11" t="s">
        <v>123</v>
      </c>
      <c r="H35" s="11" t="s">
        <v>131</v>
      </c>
      <c r="I35" s="11" t="s">
        <v>123</v>
      </c>
      <c r="J35" s="7">
        <v>27</v>
      </c>
      <c r="K35" s="7">
        <v>10</v>
      </c>
      <c r="L35" s="7">
        <v>10</v>
      </c>
      <c r="M35" s="7">
        <v>3</v>
      </c>
      <c r="N35" s="7">
        <v>6</v>
      </c>
      <c r="O35" s="7">
        <v>7</v>
      </c>
      <c r="P35" s="7">
        <v>3</v>
      </c>
      <c r="Q35" s="8">
        <f t="shared" si="1"/>
        <v>66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3">
      <c r="A36" s="27" t="s">
        <v>117</v>
      </c>
      <c r="B36" s="29" t="s">
        <v>93</v>
      </c>
      <c r="C36" s="21" t="s">
        <v>69</v>
      </c>
      <c r="D36" s="31">
        <v>250000</v>
      </c>
      <c r="E36" s="31">
        <v>150000</v>
      </c>
      <c r="F36" s="23" t="s">
        <v>140</v>
      </c>
      <c r="G36" s="11" t="s">
        <v>123</v>
      </c>
      <c r="H36" s="11" t="s">
        <v>141</v>
      </c>
      <c r="I36" s="11" t="s">
        <v>126</v>
      </c>
      <c r="J36" s="7">
        <v>29</v>
      </c>
      <c r="K36" s="7">
        <v>11</v>
      </c>
      <c r="L36" s="7">
        <v>12</v>
      </c>
      <c r="M36" s="7">
        <v>4</v>
      </c>
      <c r="N36" s="7">
        <v>8</v>
      </c>
      <c r="O36" s="7">
        <v>8</v>
      </c>
      <c r="P36" s="7">
        <v>3</v>
      </c>
      <c r="Q36" s="8">
        <f t="shared" si="1"/>
        <v>75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3">
      <c r="A37" s="27" t="s">
        <v>118</v>
      </c>
      <c r="B37" s="29" t="s">
        <v>94</v>
      </c>
      <c r="C37" s="21" t="s">
        <v>70</v>
      </c>
      <c r="D37" s="31">
        <v>253886</v>
      </c>
      <c r="E37" s="31">
        <v>150000</v>
      </c>
      <c r="F37" s="23" t="s">
        <v>134</v>
      </c>
      <c r="G37" s="11" t="s">
        <v>123</v>
      </c>
      <c r="H37" s="11" t="s">
        <v>137</v>
      </c>
      <c r="I37" s="11" t="s">
        <v>123</v>
      </c>
      <c r="J37" s="7">
        <v>18</v>
      </c>
      <c r="K37" s="7">
        <v>10</v>
      </c>
      <c r="L37" s="7">
        <v>8</v>
      </c>
      <c r="M37" s="7">
        <v>4</v>
      </c>
      <c r="N37" s="7">
        <v>8</v>
      </c>
      <c r="O37" s="7">
        <v>8</v>
      </c>
      <c r="P37" s="7">
        <v>3</v>
      </c>
      <c r="Q37" s="8">
        <f t="shared" si="1"/>
        <v>59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3">
      <c r="A38" s="27" t="s">
        <v>119</v>
      </c>
      <c r="B38" s="29" t="s">
        <v>95</v>
      </c>
      <c r="C38" s="21" t="s">
        <v>71</v>
      </c>
      <c r="D38" s="31">
        <v>166667</v>
      </c>
      <c r="E38" s="31">
        <v>150000</v>
      </c>
      <c r="F38" s="22" t="s">
        <v>130</v>
      </c>
      <c r="G38" s="11" t="s">
        <v>123</v>
      </c>
      <c r="H38" s="11" t="s">
        <v>148</v>
      </c>
      <c r="I38" s="11" t="s">
        <v>149</v>
      </c>
      <c r="J38" s="7">
        <v>19</v>
      </c>
      <c r="K38" s="7">
        <v>10</v>
      </c>
      <c r="L38" s="7">
        <v>8</v>
      </c>
      <c r="M38" s="7">
        <v>4</v>
      </c>
      <c r="N38" s="7">
        <v>8</v>
      </c>
      <c r="O38" s="7">
        <v>8</v>
      </c>
      <c r="P38" s="7">
        <v>3</v>
      </c>
      <c r="Q38" s="8">
        <f t="shared" si="1"/>
        <v>60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3">
      <c r="A39" s="27" t="s">
        <v>120</v>
      </c>
      <c r="B39" s="29" t="s">
        <v>96</v>
      </c>
      <c r="C39" s="21" t="s">
        <v>72</v>
      </c>
      <c r="D39" s="31">
        <v>183000</v>
      </c>
      <c r="E39" s="31">
        <v>150000</v>
      </c>
      <c r="F39" s="23" t="s">
        <v>141</v>
      </c>
      <c r="G39" s="11" t="s">
        <v>123</v>
      </c>
      <c r="H39" s="11" t="s">
        <v>130</v>
      </c>
      <c r="I39" s="11" t="s">
        <v>126</v>
      </c>
      <c r="J39" s="7">
        <v>27</v>
      </c>
      <c r="K39" s="7">
        <v>10</v>
      </c>
      <c r="L39" s="7">
        <v>10</v>
      </c>
      <c r="M39" s="7">
        <v>4</v>
      </c>
      <c r="N39" s="7">
        <v>8</v>
      </c>
      <c r="O39" s="7">
        <v>8</v>
      </c>
      <c r="P39" s="7">
        <v>3</v>
      </c>
      <c r="Q39" s="8">
        <f t="shared" si="1"/>
        <v>70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3">
      <c r="A40" s="27" t="s">
        <v>121</v>
      </c>
      <c r="B40" s="29" t="s">
        <v>97</v>
      </c>
      <c r="C40" s="21" t="s">
        <v>73</v>
      </c>
      <c r="D40" s="31">
        <v>300000</v>
      </c>
      <c r="E40" s="31">
        <v>150000</v>
      </c>
      <c r="F40" s="24" t="s">
        <v>132</v>
      </c>
      <c r="G40" s="11" t="s">
        <v>123</v>
      </c>
      <c r="H40" s="11" t="s">
        <v>134</v>
      </c>
      <c r="I40" s="11" t="s">
        <v>123</v>
      </c>
      <c r="J40" s="7">
        <v>28</v>
      </c>
      <c r="K40" s="7">
        <v>10</v>
      </c>
      <c r="L40" s="7">
        <v>11</v>
      </c>
      <c r="M40" s="7">
        <v>3</v>
      </c>
      <c r="N40" s="7">
        <v>8</v>
      </c>
      <c r="O40" s="7">
        <v>8</v>
      </c>
      <c r="P40" s="7">
        <v>3</v>
      </c>
      <c r="Q40" s="8">
        <f t="shared" si="1"/>
        <v>71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6">
        <f>SUM(D17:D40)</f>
        <v>4237698</v>
      </c>
      <c r="E41" s="16">
        <f>SUM(E17:E40)</f>
        <v>3522560</v>
      </c>
      <c r="F41" s="9"/>
    </row>
    <row r="42" spans="1:81" x14ac:dyDescent="0.3">
      <c r="E42" s="9"/>
      <c r="F42" s="9"/>
      <c r="G42" s="9"/>
      <c r="H42" s="9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2">
    <dataValidation type="whole" showInputMessage="1" showErrorMessage="1" errorTitle="ZNOVU A LÉPE" error="To je móóóóóóc!!!!" sqref="K17:P40" xr:uid="{65F4FF61-1690-44E2-B3FD-6EBBE50E872D}">
      <formula1>0</formula1>
      <formula2>15</formula2>
    </dataValidation>
    <dataValidation type="whole" allowBlank="1" showInputMessage="1" showErrorMessage="1" errorTitle="ZNOVU A LÉPE" error="To je móóóóóóc!!!!" sqref="J17:J40" xr:uid="{0C77F946-62CA-4820-87AB-C4C879612128}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Literarni priprava</vt:lpstr>
      <vt:lpstr>IH</vt:lpstr>
      <vt:lpstr>JK</vt:lpstr>
      <vt:lpstr>LD</vt:lpstr>
      <vt:lpstr>PM</vt:lpstr>
      <vt:lpstr>ZK</vt:lpstr>
      <vt:lpstr>'Literarni priprava'!Oblast_tisku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2018-05-04T09:33:03Z</dcterms:modified>
</cp:coreProperties>
</file>