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8. jednání\"/>
    </mc:Choice>
  </mc:AlternateContent>
  <xr:revisionPtr revIDLastSave="0" documentId="10_ncr:8100000_{E567943E-27BA-4D29-A48D-5E0BE5322A92}" xr6:coauthVersionLast="33" xr6:coauthVersionMax="33" xr10:uidLastSave="{00000000-0000-0000-0000-000000000000}"/>
  <bookViews>
    <workbookView xWindow="0" yWindow="0" windowWidth="20496" windowHeight="7776" xr2:uid="{00000000-000D-0000-FFFF-FFFF00000000}"/>
  </bookViews>
  <sheets>
    <sheet name="Krátkometrážní film" sheetId="2" r:id="rId1"/>
    <sheet name="JarK" sheetId="3" r:id="rId2"/>
    <sheet name="JK" sheetId="4" r:id="rId3"/>
    <sheet name="MŠ" sheetId="5" r:id="rId4"/>
    <sheet name="PV" sheetId="6" r:id="rId5"/>
    <sheet name="RN" sheetId="7" r:id="rId6"/>
    <sheet name="VT" sheetId="8" r:id="rId7"/>
    <sheet name="ZK" sheetId="9" r:id="rId8"/>
  </sheets>
  <definedNames>
    <definedName name="_xlnm.Print_Area" localSheetId="0">'Krátkometrážní film'!$A$1:$AD$31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9" l="1"/>
  <c r="D23" i="9"/>
  <c r="S22" i="9"/>
  <c r="S21" i="9"/>
  <c r="S20" i="9"/>
  <c r="S19" i="9"/>
  <c r="S18" i="9"/>
  <c r="S17" i="9"/>
  <c r="S16" i="9"/>
  <c r="S15" i="9"/>
  <c r="S14" i="9"/>
  <c r="S13" i="9"/>
  <c r="E23" i="8"/>
  <c r="D23" i="8"/>
  <c r="S22" i="8"/>
  <c r="S21" i="8"/>
  <c r="S20" i="8"/>
  <c r="S19" i="8"/>
  <c r="S18" i="8"/>
  <c r="S17" i="8"/>
  <c r="S16" i="8"/>
  <c r="S15" i="8"/>
  <c r="S14" i="8"/>
  <c r="S13" i="8"/>
  <c r="E23" i="7"/>
  <c r="D23" i="7"/>
  <c r="S22" i="7"/>
  <c r="S21" i="7"/>
  <c r="S20" i="7"/>
  <c r="S19" i="7"/>
  <c r="S18" i="7"/>
  <c r="S17" i="7"/>
  <c r="S16" i="7"/>
  <c r="S15" i="7"/>
  <c r="S14" i="7"/>
  <c r="S13" i="7"/>
  <c r="E23" i="6"/>
  <c r="D23" i="6"/>
  <c r="S22" i="6"/>
  <c r="S21" i="6"/>
  <c r="S20" i="6"/>
  <c r="S19" i="6"/>
  <c r="S18" i="6"/>
  <c r="S17" i="6"/>
  <c r="S16" i="6"/>
  <c r="S15" i="6"/>
  <c r="S14" i="6"/>
  <c r="S13" i="6"/>
  <c r="E23" i="5"/>
  <c r="D23" i="5"/>
  <c r="S22" i="5"/>
  <c r="S21" i="5"/>
  <c r="S20" i="5"/>
  <c r="S19" i="5"/>
  <c r="S18" i="5"/>
  <c r="S17" i="5"/>
  <c r="S16" i="5"/>
  <c r="S15" i="5"/>
  <c r="S14" i="5"/>
  <c r="S13" i="5"/>
  <c r="E23" i="4"/>
  <c r="D23" i="4"/>
  <c r="S22" i="4"/>
  <c r="S21" i="4"/>
  <c r="S20" i="4"/>
  <c r="S19" i="4"/>
  <c r="S18" i="4"/>
  <c r="S17" i="4"/>
  <c r="S16" i="4"/>
  <c r="S15" i="4"/>
  <c r="S14" i="4"/>
  <c r="S13" i="4"/>
  <c r="AD16" i="2" l="1"/>
  <c r="AD15" i="2"/>
  <c r="E23" i="3" l="1"/>
  <c r="D23" i="3"/>
  <c r="S18" i="3"/>
  <c r="S20" i="3"/>
  <c r="S13" i="3"/>
  <c r="S15" i="3"/>
  <c r="S21" i="3"/>
  <c r="S14" i="3"/>
  <c r="S22" i="3"/>
  <c r="S17" i="3"/>
  <c r="S16" i="3"/>
  <c r="S19" i="3"/>
  <c r="E25" i="2" l="1"/>
  <c r="D25" i="2"/>
  <c r="S19" i="2" l="1"/>
  <c r="S21" i="2"/>
  <c r="S16" i="2"/>
  <c r="S17" i="2"/>
  <c r="S24" i="2"/>
  <c r="S15" i="2"/>
  <c r="S23" i="2"/>
  <c r="S20" i="2"/>
  <c r="S18" i="2"/>
  <c r="T25" i="2" l="1"/>
  <c r="T26" i="2" s="1"/>
  <c r="S22" i="2" l="1"/>
</calcChain>
</file>

<file path=xl/sharedStrings.xml><?xml version="1.0" encoding="utf-8"?>
<sst xmlns="http://schemas.openxmlformats.org/spreadsheetml/2006/main" count="1113" uniqueCount="109">
  <si>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</si>
  <si>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</si>
  <si>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</si>
  <si>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</si>
  <si>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</si>
  <si>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</si>
  <si>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</si>
  <si>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</si>
  <si>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</si>
  <si>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</si>
  <si>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</si>
  <si>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</si>
  <si>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</si>
  <si>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</si>
  <si>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</si>
  <si>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</si>
  <si>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</si>
  <si>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</si>
  <si>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</si>
  <si>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</si>
  <si>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</si>
  <si>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</si>
  <si>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</si>
  <si>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</si>
  <si>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</si>
  <si>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</si>
  <si>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</si>
  <si>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</si>
  <si>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</si>
  <si>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</si>
  <si>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</si>
  <si>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</si>
  <si>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</si>
  <si>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</si>
  <si>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</si>
  <si>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</si>
  <si>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</si>
  <si>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</si>
  <si>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</si>
  <si>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</si>
  <si>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31.12.2020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</si>
  <si>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</si>
  <si>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Výroba krátkometrážního hraného filmu s majoritní českou finanční účastí na celkových výrobních nákladech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</si>
  <si>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2018-2-2-4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</si>
  <si>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16.2.2018 - 16.3.2018</t>
    </r>
  </si>
  <si>
    <t>Finanční alokace: 3 000 000 Kč.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</si>
  <si>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</si>
  <si>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</si>
  <si>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t>2423-2018</t>
  </si>
  <si>
    <t>2424-2018</t>
  </si>
  <si>
    <t>2426-2018</t>
  </si>
  <si>
    <t>2427-2018</t>
  </si>
  <si>
    <t>2428-2018</t>
  </si>
  <si>
    <t>2429-2018</t>
  </si>
  <si>
    <t>2430-2018</t>
  </si>
  <si>
    <t>2431-2018</t>
  </si>
  <si>
    <t>2432-2018</t>
  </si>
  <si>
    <t>2433-2018</t>
  </si>
  <si>
    <t>Lonely Production s.r.o.</t>
  </si>
  <si>
    <t>Xova Film s.r.o.</t>
  </si>
  <si>
    <t>Lukáš Citnar f.o.</t>
  </si>
  <si>
    <t>Actress Film s.r.o.</t>
  </si>
  <si>
    <t>Analog Vision s.r.o.</t>
  </si>
  <si>
    <t>MasterFilm  s.r.o.</t>
  </si>
  <si>
    <t>Telegram Lab Films s.r.o.</t>
  </si>
  <si>
    <t>Mindset Pictures s.r.o.</t>
  </si>
  <si>
    <t>Background Films s.r.o.</t>
  </si>
  <si>
    <t>Guru Film s.r.o.</t>
  </si>
  <si>
    <t>Kaskadéři s.r.o.</t>
  </si>
  <si>
    <t>Po víkendu</t>
  </si>
  <si>
    <t>Silvie</t>
  </si>
  <si>
    <t>Herečka</t>
  </si>
  <si>
    <t>Vnitřní déšť</t>
  </si>
  <si>
    <t>Cestovatel</t>
  </si>
  <si>
    <t>Moc minulosti</t>
  </si>
  <si>
    <t>E.D.</t>
  </si>
  <si>
    <t>Francek</t>
  </si>
  <si>
    <t>ne</t>
  </si>
  <si>
    <t>ano</t>
  </si>
  <si>
    <t>Cviková Ludmila</t>
  </si>
  <si>
    <t xml:space="preserve">Vála Luboš  </t>
  </si>
  <si>
    <t>Bernard Jan</t>
  </si>
  <si>
    <t>Česálková Lucie</t>
  </si>
  <si>
    <t>Švecová Lamperová Marta</t>
  </si>
  <si>
    <t>Prokopová Alena</t>
  </si>
  <si>
    <t>Voráč Jiří</t>
  </si>
  <si>
    <t>Krejčí Tereza</t>
  </si>
  <si>
    <t>Stoltzová Anna</t>
  </si>
  <si>
    <t>Konečný Lubomír</t>
  </si>
  <si>
    <t>Slavíková Helena</t>
  </si>
  <si>
    <t>Uhrík Štefan</t>
  </si>
  <si>
    <t>Vandas Martin</t>
  </si>
  <si>
    <t>Cielová Hana</t>
  </si>
  <si>
    <t>Fleischer Jan</t>
  </si>
  <si>
    <t>Mathé Ivo</t>
  </si>
  <si>
    <t>Szczepanik Petr</t>
  </si>
  <si>
    <t>Schmarc Vít</t>
  </si>
  <si>
    <t>Rozvaldová Jana</t>
  </si>
  <si>
    <t>Krasnohorský Juraj</t>
  </si>
  <si>
    <t>Šuster Jan</t>
  </si>
  <si>
    <t>Gregor Lukáš</t>
  </si>
  <si>
    <t>Slavíková Nataša</t>
  </si>
  <si>
    <t>x</t>
  </si>
  <si>
    <t>Neumírej!</t>
  </si>
  <si>
    <t>odstoupili od projektu</t>
  </si>
  <si>
    <t>dotace</t>
  </si>
  <si>
    <t>60%</t>
  </si>
  <si>
    <t>90%</t>
  </si>
  <si>
    <t>Projekty v této výzvě budou na základě usnesení Rady č. 202/2018 hrazeny ze státní dotace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</si>
</sst>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0" borderId="2" xfId="0" applyFont="1" applyFill="1" applyBorder="1"/>
    <xf numFmtId="3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left" vertical="top"/>
    </xf>
    <xf numFmtId="2" fontId="3" fillId="0" borderId="2" xfId="0" applyNumberFormat="1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left" vertical="top"/>
    </xf>
    <xf numFmtId="9" fontId="3" fillId="0" borderId="2" xfId="0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 applyProtection="1">
      <alignment horizontal="left" vertical="top"/>
      <protection locked="0"/>
    </xf>
    <xf numFmtId="164" fontId="3" fillId="0" borderId="2" xfId="1" applyNumberFormat="1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49" fontId="3" fillId="0" borderId="2" xfId="0" applyNumberFormat="1" applyFont="1" applyFill="1" applyBorder="1" applyAlignment="1">
      <alignment horizontal="center" vertical="top"/>
    </xf>
    <xf numFmtId="14" fontId="3" fillId="0" borderId="2" xfId="0" applyNumberFormat="1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left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26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7.5546875" style="2" customWidth="1"/>
    <col min="21" max="21" width="14.332031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30" width="15" style="2" customWidth="1"/>
    <col min="31" max="16384" width="9.109375" style="2"/>
  </cols>
  <sheetData>
    <row r="1" spans="1:96" ht="38.25" customHeight="1" x14ac:dyDescent="0.3">
      <c r="A1" s="1" t="s">
        <v>42</v>
      </c>
    </row>
    <row r="2" spans="1:96" ht="14.4" x14ac:dyDescent="0.3">
      <c r="A2" s="4" t="s">
        <v>43</v>
      </c>
      <c r="D2" s="4" t="s">
        <v>27</v>
      </c>
    </row>
    <row r="3" spans="1:96" ht="14.4" x14ac:dyDescent="0.3">
      <c r="A3" s="4" t="s">
        <v>39</v>
      </c>
      <c r="D3" s="2" t="s">
        <v>38</v>
      </c>
    </row>
    <row r="4" spans="1:96" ht="14.4" x14ac:dyDescent="0.3">
      <c r="A4" s="4" t="s">
        <v>44</v>
      </c>
      <c r="D4" s="2" t="s">
        <v>26</v>
      </c>
    </row>
    <row r="5" spans="1:96" ht="12.6" x14ac:dyDescent="0.3">
      <c r="A5" s="4" t="s">
        <v>45</v>
      </c>
      <c r="D5" s="2" t="s">
        <v>46</v>
      </c>
    </row>
    <row r="6" spans="1:96" ht="14.4" x14ac:dyDescent="0.3">
      <c r="A6" s="4" t="s">
        <v>40</v>
      </c>
    </row>
    <row r="7" spans="1:96" ht="12.6" x14ac:dyDescent="0.3">
      <c r="A7" s="4" t="s">
        <v>25</v>
      </c>
      <c r="D7" s="4" t="s">
        <v>28</v>
      </c>
    </row>
    <row r="8" spans="1:96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96" ht="12.6" customHeight="1" x14ac:dyDescent="0.3">
      <c r="A9" s="7"/>
      <c r="D9" s="8"/>
      <c r="E9" s="8"/>
      <c r="F9" s="8"/>
      <c r="G9" s="8"/>
      <c r="H9" s="8"/>
      <c r="I9" s="8"/>
      <c r="J9" s="8"/>
      <c r="K9" s="8"/>
    </row>
    <row r="10" spans="1:96" ht="12.6" customHeight="1" x14ac:dyDescent="0.3">
      <c r="A10" s="7"/>
      <c r="D10" s="29" t="s">
        <v>108</v>
      </c>
      <c r="E10" s="29"/>
      <c r="F10" s="29"/>
      <c r="G10" s="29"/>
      <c r="H10" s="29"/>
      <c r="I10" s="29"/>
      <c r="J10" s="29"/>
      <c r="K10" s="29"/>
    </row>
    <row r="11" spans="1:96" ht="12.6" customHeight="1" x14ac:dyDescent="0.3">
      <c r="A11" s="4"/>
    </row>
    <row r="12" spans="1:96" ht="26.4" customHeight="1" x14ac:dyDescent="0.3">
      <c r="A12" s="30" t="s">
        <v>0</v>
      </c>
      <c r="B12" s="30" t="s">
        <v>1</v>
      </c>
      <c r="C12" s="30" t="s">
        <v>20</v>
      </c>
      <c r="D12" s="30" t="s">
        <v>13</v>
      </c>
      <c r="E12" s="32" t="s">
        <v>2</v>
      </c>
      <c r="F12" s="30" t="s">
        <v>35</v>
      </c>
      <c r="G12" s="30"/>
      <c r="H12" s="30" t="s">
        <v>36</v>
      </c>
      <c r="I12" s="30"/>
      <c r="J12" s="30" t="s">
        <v>37</v>
      </c>
      <c r="K12" s="30"/>
      <c r="L12" s="30" t="s">
        <v>16</v>
      </c>
      <c r="M12" s="30" t="s">
        <v>14</v>
      </c>
      <c r="N12" s="30" t="s">
        <v>17</v>
      </c>
      <c r="O12" s="30" t="s">
        <v>32</v>
      </c>
      <c r="P12" s="30" t="s">
        <v>33</v>
      </c>
      <c r="Q12" s="30" t="s">
        <v>34</v>
      </c>
      <c r="R12" s="30" t="s">
        <v>3</v>
      </c>
      <c r="S12" s="30" t="s">
        <v>4</v>
      </c>
      <c r="T12" s="30" t="s">
        <v>5</v>
      </c>
      <c r="U12" s="30" t="s">
        <v>6</v>
      </c>
      <c r="V12" s="30" t="s">
        <v>7</v>
      </c>
      <c r="W12" s="30" t="s">
        <v>8</v>
      </c>
      <c r="X12" s="30" t="s">
        <v>19</v>
      </c>
      <c r="Y12" s="30" t="s">
        <v>18</v>
      </c>
      <c r="Z12" s="30" t="s">
        <v>9</v>
      </c>
      <c r="AA12" s="30" t="s">
        <v>10</v>
      </c>
      <c r="AB12" s="30" t="s">
        <v>11</v>
      </c>
      <c r="AC12" s="30" t="s">
        <v>12</v>
      </c>
      <c r="AD12" s="31" t="s">
        <v>15</v>
      </c>
    </row>
    <row r="13" spans="1:96" ht="59.4" customHeight="1" x14ac:dyDescent="0.3">
      <c r="A13" s="30"/>
      <c r="B13" s="30"/>
      <c r="C13" s="30"/>
      <c r="D13" s="30"/>
      <c r="E13" s="3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1:96" ht="46.5" customHeight="1" x14ac:dyDescent="0.3">
      <c r="A14" s="30"/>
      <c r="B14" s="30"/>
      <c r="C14" s="30"/>
      <c r="D14" s="30"/>
      <c r="E14" s="32"/>
      <c r="F14" s="9" t="s">
        <v>29</v>
      </c>
      <c r="G14" s="10" t="s">
        <v>30</v>
      </c>
      <c r="H14" s="10" t="s">
        <v>29</v>
      </c>
      <c r="I14" s="10" t="s">
        <v>30</v>
      </c>
      <c r="J14" s="10" t="s">
        <v>29</v>
      </c>
      <c r="K14" s="10" t="s">
        <v>30</v>
      </c>
      <c r="L14" s="10" t="s">
        <v>31</v>
      </c>
      <c r="M14" s="10" t="s">
        <v>22</v>
      </c>
      <c r="N14" s="10" t="s">
        <v>22</v>
      </c>
      <c r="O14" s="10" t="s">
        <v>23</v>
      </c>
      <c r="P14" s="10" t="s">
        <v>24</v>
      </c>
      <c r="Q14" s="10" t="s">
        <v>24</v>
      </c>
      <c r="R14" s="10" t="s">
        <v>23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96" s="5" customFormat="1" ht="12.75" customHeight="1" x14ac:dyDescent="0.2">
      <c r="A15" s="11" t="s">
        <v>54</v>
      </c>
      <c r="B15" s="11" t="s">
        <v>64</v>
      </c>
      <c r="C15" s="11" t="s">
        <v>73</v>
      </c>
      <c r="D15" s="12">
        <v>6356000</v>
      </c>
      <c r="E15" s="13">
        <v>650000</v>
      </c>
      <c r="F15" s="11" t="s">
        <v>95</v>
      </c>
      <c r="G15" s="14" t="s">
        <v>78</v>
      </c>
      <c r="H15" s="11" t="s">
        <v>96</v>
      </c>
      <c r="I15" s="14" t="s">
        <v>102</v>
      </c>
      <c r="J15" s="11" t="s">
        <v>97</v>
      </c>
      <c r="K15" s="14" t="s">
        <v>78</v>
      </c>
      <c r="L15" s="16">
        <v>33.714300000000001</v>
      </c>
      <c r="M15" s="16">
        <v>12.142899999999999</v>
      </c>
      <c r="N15" s="16">
        <v>11.857100000000001</v>
      </c>
      <c r="O15" s="16">
        <v>4.2857000000000003</v>
      </c>
      <c r="P15" s="16">
        <v>9.5714000000000006</v>
      </c>
      <c r="Q15" s="16">
        <v>9.5714000000000006</v>
      </c>
      <c r="R15" s="16">
        <v>3</v>
      </c>
      <c r="S15" s="17">
        <f t="shared" ref="S15:S24" si="0">SUM(L15:R15)</f>
        <v>84.142799999999994</v>
      </c>
      <c r="T15" s="20">
        <v>650000</v>
      </c>
      <c r="U15" s="23" t="s">
        <v>105</v>
      </c>
      <c r="V15" s="14" t="s">
        <v>77</v>
      </c>
      <c r="W15" s="23" t="s">
        <v>77</v>
      </c>
      <c r="X15" s="14" t="s">
        <v>77</v>
      </c>
      <c r="Y15" s="23" t="s">
        <v>77</v>
      </c>
      <c r="Z15" s="19">
        <v>0.27</v>
      </c>
      <c r="AA15" s="23" t="s">
        <v>106</v>
      </c>
      <c r="AB15" s="24">
        <v>43830</v>
      </c>
      <c r="AC15" s="24">
        <v>43830</v>
      </c>
      <c r="AD15" s="25">
        <f>T15/(0.7*D15)</f>
        <v>0.14609367976265397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32</v>
      </c>
      <c r="M16" s="16">
        <v>11.2857</v>
      </c>
      <c r="N16" s="16">
        <v>11.857100000000001</v>
      </c>
      <c r="O16" s="16">
        <v>3</v>
      </c>
      <c r="P16" s="16">
        <v>6.7142999999999997</v>
      </c>
      <c r="Q16" s="16">
        <v>7.5713999999999997</v>
      </c>
      <c r="R16" s="16">
        <v>2.1429</v>
      </c>
      <c r="S16" s="17">
        <f t="shared" si="0"/>
        <v>74.571399999999997</v>
      </c>
      <c r="T16" s="21">
        <v>450000</v>
      </c>
      <c r="U16" s="23" t="s">
        <v>105</v>
      </c>
      <c r="V16" s="14" t="s">
        <v>78</v>
      </c>
      <c r="W16" s="23" t="s">
        <v>78</v>
      </c>
      <c r="X16" s="14" t="s">
        <v>77</v>
      </c>
      <c r="Y16" s="23" t="s">
        <v>77</v>
      </c>
      <c r="Z16" s="19">
        <v>0.61</v>
      </c>
      <c r="AA16" s="23" t="s">
        <v>107</v>
      </c>
      <c r="AB16" s="24">
        <v>43465</v>
      </c>
      <c r="AC16" s="24">
        <v>43465</v>
      </c>
      <c r="AD16" s="25">
        <f>T16/(0.7*D16)</f>
        <v>0.34633732501210451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5" customFormat="1" ht="12.75" customHeight="1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21.571400000000001</v>
      </c>
      <c r="M17" s="16">
        <v>11.2857</v>
      </c>
      <c r="N17" s="16">
        <v>10.857100000000001</v>
      </c>
      <c r="O17" s="16">
        <v>3.7143000000000002</v>
      </c>
      <c r="P17" s="16">
        <v>6.7142999999999997</v>
      </c>
      <c r="Q17" s="16">
        <v>7.1429</v>
      </c>
      <c r="R17" s="16">
        <v>3.1429</v>
      </c>
      <c r="S17" s="17">
        <f t="shared" si="0"/>
        <v>64.428600000000003</v>
      </c>
      <c r="T17" s="21"/>
      <c r="U17" s="23"/>
      <c r="V17" s="14" t="s">
        <v>78</v>
      </c>
      <c r="W17" s="23"/>
      <c r="X17" s="14" t="s">
        <v>77</v>
      </c>
      <c r="Y17" s="23"/>
      <c r="Z17" s="19">
        <v>0.56999999999999995</v>
      </c>
      <c r="AA17" s="23"/>
      <c r="AB17" s="24">
        <v>43373</v>
      </c>
      <c r="AC17" s="23"/>
      <c r="AD17" s="2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5" customFormat="1" ht="12.75" customHeight="1" x14ac:dyDescent="0.2">
      <c r="A18" s="11" t="s">
        <v>57</v>
      </c>
      <c r="B18" s="11" t="s">
        <v>67</v>
      </c>
      <c r="C18" s="11" t="s">
        <v>76</v>
      </c>
      <c r="D18" s="12">
        <v>2730100</v>
      </c>
      <c r="E18" s="13">
        <v>700000</v>
      </c>
      <c r="F18" s="11" t="s">
        <v>85</v>
      </c>
      <c r="G18" s="14" t="s">
        <v>78</v>
      </c>
      <c r="H18" s="11" t="s">
        <v>100</v>
      </c>
      <c r="I18" s="14" t="s">
        <v>78</v>
      </c>
      <c r="J18" s="11" t="s">
        <v>101</v>
      </c>
      <c r="K18" s="14" t="s">
        <v>78</v>
      </c>
      <c r="L18" s="16">
        <v>21</v>
      </c>
      <c r="M18" s="16">
        <v>10.2857</v>
      </c>
      <c r="N18" s="16">
        <v>9.8571000000000009</v>
      </c>
      <c r="O18" s="16">
        <v>3.5714000000000001</v>
      </c>
      <c r="P18" s="16">
        <v>6.4286000000000003</v>
      </c>
      <c r="Q18" s="16">
        <v>7.2857000000000003</v>
      </c>
      <c r="R18" s="16">
        <v>3.2856999999999998</v>
      </c>
      <c r="S18" s="17">
        <f t="shared" si="0"/>
        <v>61.714199999999998</v>
      </c>
      <c r="T18" s="21"/>
      <c r="U18" s="23"/>
      <c r="V18" s="14" t="s">
        <v>78</v>
      </c>
      <c r="W18" s="23"/>
      <c r="X18" s="14" t="s">
        <v>77</v>
      </c>
      <c r="Y18" s="23"/>
      <c r="Z18" s="19">
        <v>0.95</v>
      </c>
      <c r="AA18" s="23"/>
      <c r="AB18" s="24">
        <v>43496</v>
      </c>
      <c r="AC18" s="23"/>
      <c r="AD18" s="2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5" customFormat="1" x14ac:dyDescent="0.2">
      <c r="A19" s="11" t="s">
        <v>49</v>
      </c>
      <c r="B19" s="11" t="s">
        <v>59</v>
      </c>
      <c r="C19" s="11" t="s">
        <v>69</v>
      </c>
      <c r="D19" s="12">
        <v>1337739</v>
      </c>
      <c r="E19" s="13">
        <v>700000</v>
      </c>
      <c r="F19" s="11" t="s">
        <v>81</v>
      </c>
      <c r="G19" s="14" t="s">
        <v>78</v>
      </c>
      <c r="H19" s="11" t="s">
        <v>82</v>
      </c>
      <c r="I19" s="14" t="s">
        <v>78</v>
      </c>
      <c r="J19" s="11" t="s">
        <v>83</v>
      </c>
      <c r="K19" s="14" t="s">
        <v>102</v>
      </c>
      <c r="L19" s="16">
        <v>20.285699999999999</v>
      </c>
      <c r="M19" s="16">
        <v>10.857100000000001</v>
      </c>
      <c r="N19" s="16">
        <v>9.1428999999999991</v>
      </c>
      <c r="O19" s="16">
        <v>4</v>
      </c>
      <c r="P19" s="16">
        <v>7.5713999999999997</v>
      </c>
      <c r="Q19" s="16">
        <v>6.1429</v>
      </c>
      <c r="R19" s="16">
        <v>3</v>
      </c>
      <c r="S19" s="17">
        <f t="shared" si="0"/>
        <v>60.999999999999993</v>
      </c>
      <c r="T19" s="21"/>
      <c r="U19" s="23"/>
      <c r="V19" s="14" t="s">
        <v>78</v>
      </c>
      <c r="W19" s="23"/>
      <c r="X19" s="14" t="s">
        <v>77</v>
      </c>
      <c r="Y19" s="23"/>
      <c r="Z19" s="19">
        <v>0.67</v>
      </c>
      <c r="AA19" s="23"/>
      <c r="AB19" s="24">
        <v>43496</v>
      </c>
      <c r="AC19" s="23"/>
      <c r="AD19" s="2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5" customFormat="1" ht="12.75" customHeight="1" x14ac:dyDescent="0.2">
      <c r="A20" s="11" t="s">
        <v>56</v>
      </c>
      <c r="B20" s="11" t="s">
        <v>66</v>
      </c>
      <c r="C20" s="11" t="s">
        <v>75</v>
      </c>
      <c r="D20" s="12">
        <v>1084000</v>
      </c>
      <c r="E20" s="13">
        <v>800000</v>
      </c>
      <c r="F20" s="11" t="s">
        <v>93</v>
      </c>
      <c r="G20" s="14" t="s">
        <v>78</v>
      </c>
      <c r="H20" s="11" t="s">
        <v>79</v>
      </c>
      <c r="I20" s="14" t="s">
        <v>78</v>
      </c>
      <c r="J20" s="11" t="s">
        <v>99</v>
      </c>
      <c r="K20" s="14" t="s">
        <v>78</v>
      </c>
      <c r="L20" s="16">
        <v>20.285699999999999</v>
      </c>
      <c r="M20" s="16">
        <v>11</v>
      </c>
      <c r="N20" s="16">
        <v>7.7142999999999997</v>
      </c>
      <c r="O20" s="16">
        <v>3.5714000000000001</v>
      </c>
      <c r="P20" s="16">
        <v>5.7142999999999997</v>
      </c>
      <c r="Q20" s="16">
        <v>7.2857000000000003</v>
      </c>
      <c r="R20" s="16">
        <v>4.1429</v>
      </c>
      <c r="S20" s="17">
        <f t="shared" si="0"/>
        <v>59.714299999999994</v>
      </c>
      <c r="T20" s="21"/>
      <c r="U20" s="23"/>
      <c r="V20" s="14" t="s">
        <v>78</v>
      </c>
      <c r="W20" s="23"/>
      <c r="X20" s="14" t="s">
        <v>77</v>
      </c>
      <c r="Y20" s="23"/>
      <c r="Z20" s="19">
        <v>0.74</v>
      </c>
      <c r="AA20" s="23"/>
      <c r="AB20" s="24">
        <v>43829</v>
      </c>
      <c r="AC20" s="23"/>
      <c r="AD20" s="2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5" customFormat="1" ht="12.75" customHeight="1" x14ac:dyDescent="0.2">
      <c r="A21" s="11" t="s">
        <v>50</v>
      </c>
      <c r="B21" s="11" t="s">
        <v>60</v>
      </c>
      <c r="C21" s="11" t="s">
        <v>70</v>
      </c>
      <c r="D21" s="12">
        <v>1067500</v>
      </c>
      <c r="E21" s="13">
        <v>400000</v>
      </c>
      <c r="F21" s="11" t="s">
        <v>84</v>
      </c>
      <c r="G21" s="14" t="s">
        <v>77</v>
      </c>
      <c r="H21" s="11" t="s">
        <v>85</v>
      </c>
      <c r="I21" s="14" t="s">
        <v>78</v>
      </c>
      <c r="J21" s="11" t="s">
        <v>86</v>
      </c>
      <c r="K21" s="14" t="s">
        <v>78</v>
      </c>
      <c r="L21" s="16">
        <v>15.571400000000001</v>
      </c>
      <c r="M21" s="16">
        <v>8.2857000000000003</v>
      </c>
      <c r="N21" s="16">
        <v>7</v>
      </c>
      <c r="O21" s="16">
        <v>3.8571</v>
      </c>
      <c r="P21" s="16">
        <v>6.8571</v>
      </c>
      <c r="Q21" s="16">
        <v>6.5713999999999997</v>
      </c>
      <c r="R21" s="16">
        <v>1.8571</v>
      </c>
      <c r="S21" s="17">
        <f t="shared" si="0"/>
        <v>49.999800000000008</v>
      </c>
      <c r="T21" s="21"/>
      <c r="U21" s="23"/>
      <c r="V21" s="14" t="s">
        <v>77</v>
      </c>
      <c r="W21" s="23"/>
      <c r="X21" s="14" t="s">
        <v>77</v>
      </c>
      <c r="Y21" s="23"/>
      <c r="Z21" s="19">
        <v>0.41</v>
      </c>
      <c r="AA21" s="23"/>
      <c r="AB21" s="24">
        <v>43525</v>
      </c>
      <c r="AC21" s="23"/>
      <c r="AD21" s="2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5" customFormat="1" ht="12.75" customHeight="1" x14ac:dyDescent="0.2">
      <c r="A22" s="11" t="s">
        <v>48</v>
      </c>
      <c r="B22" s="11" t="s">
        <v>58</v>
      </c>
      <c r="C22" s="11" t="s">
        <v>68</v>
      </c>
      <c r="D22" s="12">
        <v>539650</v>
      </c>
      <c r="E22" s="13">
        <v>364650</v>
      </c>
      <c r="F22" s="11" t="s">
        <v>79</v>
      </c>
      <c r="G22" s="14" t="s">
        <v>77</v>
      </c>
      <c r="H22" s="11" t="s">
        <v>89</v>
      </c>
      <c r="I22" s="14" t="s">
        <v>78</v>
      </c>
      <c r="J22" s="11" t="s">
        <v>80</v>
      </c>
      <c r="K22" s="15" t="s">
        <v>77</v>
      </c>
      <c r="L22" s="16">
        <v>16.714300000000001</v>
      </c>
      <c r="M22" s="16">
        <v>7.7142999999999997</v>
      </c>
      <c r="N22" s="16">
        <v>6.7142999999999997</v>
      </c>
      <c r="O22" s="16">
        <v>3.1429</v>
      </c>
      <c r="P22" s="16">
        <v>5.8571</v>
      </c>
      <c r="Q22" s="16">
        <v>5</v>
      </c>
      <c r="R22" s="16">
        <v>1.8571</v>
      </c>
      <c r="S22" s="17">
        <f t="shared" si="0"/>
        <v>47.000000000000007</v>
      </c>
      <c r="T22" s="21"/>
      <c r="U22" s="23"/>
      <c r="V22" s="14" t="s">
        <v>77</v>
      </c>
      <c r="W22" s="23"/>
      <c r="X22" s="14" t="s">
        <v>77</v>
      </c>
      <c r="Y22" s="23"/>
      <c r="Z22" s="19">
        <v>0.68</v>
      </c>
      <c r="AA22" s="23"/>
      <c r="AB22" s="24">
        <v>43343</v>
      </c>
      <c r="AC22" s="23"/>
      <c r="AD22" s="2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5" customFormat="1" ht="13.5" customHeight="1" x14ac:dyDescent="0.2">
      <c r="A23" s="11" t="s">
        <v>55</v>
      </c>
      <c r="B23" s="11" t="s">
        <v>65</v>
      </c>
      <c r="C23" s="11" t="s">
        <v>74</v>
      </c>
      <c r="D23" s="12">
        <v>4249260</v>
      </c>
      <c r="E23" s="13">
        <v>1850000</v>
      </c>
      <c r="F23" s="11" t="s">
        <v>82</v>
      </c>
      <c r="G23" s="14" t="s">
        <v>78</v>
      </c>
      <c r="H23" s="11" t="s">
        <v>95</v>
      </c>
      <c r="I23" s="14" t="s">
        <v>77</v>
      </c>
      <c r="J23" s="11" t="s">
        <v>98</v>
      </c>
      <c r="K23" s="14" t="s">
        <v>78</v>
      </c>
      <c r="L23" s="16">
        <v>13</v>
      </c>
      <c r="M23" s="16">
        <v>9</v>
      </c>
      <c r="N23" s="16">
        <v>6.7142999999999997</v>
      </c>
      <c r="O23" s="16">
        <v>2.7143000000000002</v>
      </c>
      <c r="P23" s="16">
        <v>4</v>
      </c>
      <c r="Q23" s="16">
        <v>5</v>
      </c>
      <c r="R23" s="16">
        <v>2.8571</v>
      </c>
      <c r="S23" s="17">
        <f t="shared" si="0"/>
        <v>43.285700000000006</v>
      </c>
      <c r="T23" s="21"/>
      <c r="U23" s="23"/>
      <c r="V23" s="14" t="s">
        <v>78</v>
      </c>
      <c r="W23" s="23"/>
      <c r="X23" s="14" t="s">
        <v>77</v>
      </c>
      <c r="Y23" s="23"/>
      <c r="Z23" s="19">
        <v>0.53</v>
      </c>
      <c r="AA23" s="23"/>
      <c r="AB23" s="24">
        <v>43495</v>
      </c>
      <c r="AC23" s="23"/>
      <c r="AD23" s="2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5" customFormat="1" ht="13.5" customHeight="1" x14ac:dyDescent="0.2">
      <c r="A24" s="11" t="s">
        <v>53</v>
      </c>
      <c r="B24" s="11" t="s">
        <v>63</v>
      </c>
      <c r="C24" s="11" t="s">
        <v>103</v>
      </c>
      <c r="D24" s="12">
        <v>1473000</v>
      </c>
      <c r="E24" s="13">
        <v>950000</v>
      </c>
      <c r="F24" s="11" t="s">
        <v>92</v>
      </c>
      <c r="G24" s="14" t="s">
        <v>77</v>
      </c>
      <c r="H24" s="11" t="s">
        <v>93</v>
      </c>
      <c r="I24" s="14" t="s">
        <v>77</v>
      </c>
      <c r="J24" s="11" t="s">
        <v>94</v>
      </c>
      <c r="K24" s="14" t="s">
        <v>78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7">
        <f t="shared" si="0"/>
        <v>0</v>
      </c>
      <c r="T24" s="18" t="s">
        <v>104</v>
      </c>
      <c r="U24" s="23"/>
      <c r="V24" s="14" t="s">
        <v>78</v>
      </c>
      <c r="W24" s="23"/>
      <c r="X24" s="14" t="s">
        <v>77</v>
      </c>
      <c r="Y24" s="23"/>
      <c r="Z24" s="19">
        <v>0.86</v>
      </c>
      <c r="AA24" s="23"/>
      <c r="AB24" s="24">
        <v>43495</v>
      </c>
      <c r="AC24" s="23"/>
      <c r="AD24" s="2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3">
      <c r="D25" s="6">
        <f>SUM(D15:D24)</f>
        <v>23000194</v>
      </c>
      <c r="E25" s="6">
        <f>SUM(E15:E24)</f>
        <v>7914650</v>
      </c>
      <c r="F25" s="6"/>
      <c r="T25" s="22">
        <f>SUM(T15:T24)</f>
        <v>1100000</v>
      </c>
    </row>
    <row r="26" spans="1:96" x14ac:dyDescent="0.3">
      <c r="E26" s="6"/>
      <c r="F26" s="6"/>
      <c r="G26" s="6"/>
      <c r="H26" s="6"/>
      <c r="S26" s="2" t="s">
        <v>21</v>
      </c>
      <c r="T26" s="22">
        <f>3000000-T25</f>
        <v>1900000</v>
      </c>
    </row>
  </sheetData>
  <mergeCells count="29">
    <mergeCell ref="W12:W13"/>
    <mergeCell ref="X12:X13"/>
    <mergeCell ref="Y12:Y13"/>
    <mergeCell ref="A12:A14"/>
    <mergeCell ref="B12:B14"/>
    <mergeCell ref="C12:C14"/>
    <mergeCell ref="D12:D14"/>
    <mergeCell ref="E12:E14"/>
    <mergeCell ref="R12:R13"/>
    <mergeCell ref="S12:S13"/>
    <mergeCell ref="T12:T13"/>
    <mergeCell ref="U12:U13"/>
    <mergeCell ref="V12:V13"/>
    <mergeCell ref="D8:K8"/>
    <mergeCell ref="AA12:AA13"/>
    <mergeCell ref="AB12:AB13"/>
    <mergeCell ref="AC12:AC13"/>
    <mergeCell ref="AD12:AD13"/>
    <mergeCell ref="F12:G13"/>
    <mergeCell ref="H12:I13"/>
    <mergeCell ref="J12:K13"/>
    <mergeCell ref="D10:K10"/>
    <mergeCell ref="L12:L13"/>
    <mergeCell ref="M12:M13"/>
    <mergeCell ref="N12:N13"/>
    <mergeCell ref="Z12:Z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24" xr:uid="{00000000-0002-0000-0000-000000000000}">
      <formula1>40</formula1>
    </dataValidation>
    <dataValidation type="decimal" operator="lessThanOrEqual" allowBlank="1" showInputMessage="1" showErrorMessage="1" error="max. 15" sqref="M15:N24" xr:uid="{00000000-0002-0000-0000-000001000000}">
      <formula1>15</formula1>
    </dataValidation>
    <dataValidation type="decimal" operator="lessThanOrEqual" allowBlank="1" showInputMessage="1" showErrorMessage="1" error="max. 10" sqref="P15:Q24" xr:uid="{00000000-0002-0000-0000-000002000000}">
      <formula1>10</formula1>
    </dataValidation>
    <dataValidation type="decimal" operator="lessThanOrEqual" allowBlank="1" showInputMessage="1" showErrorMessage="1" error="max. 5" sqref="R15:R24 O15:O2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FD3E-2EF6-46D4-9653-9E817B72F96E}">
  <dimension ref="A1:CD24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ht="14.4" x14ac:dyDescent="0.3">
      <c r="A2" s="4" t="s">
        <v>43</v>
      </c>
      <c r="D2" s="4" t="s">
        <v>27</v>
      </c>
    </row>
    <row r="3" spans="1:82" ht="14.4" x14ac:dyDescent="0.3">
      <c r="A3" s="4" t="s">
        <v>39</v>
      </c>
      <c r="D3" s="2" t="s">
        <v>38</v>
      </c>
    </row>
    <row r="4" spans="1:82" ht="14.4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ht="14.4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9" t="s">
        <v>29</v>
      </c>
      <c r="G12" s="10" t="s">
        <v>30</v>
      </c>
      <c r="H12" s="10" t="s">
        <v>29</v>
      </c>
      <c r="I12" s="10" t="s">
        <v>30</v>
      </c>
      <c r="J12" s="10" t="s">
        <v>29</v>
      </c>
      <c r="K12" s="10" t="s">
        <v>30</v>
      </c>
      <c r="L12" s="10" t="s">
        <v>31</v>
      </c>
      <c r="M12" s="10" t="s">
        <v>22</v>
      </c>
      <c r="N12" s="10" t="s">
        <v>22</v>
      </c>
      <c r="O12" s="10" t="s">
        <v>23</v>
      </c>
      <c r="P12" s="10" t="s">
        <v>24</v>
      </c>
      <c r="Q12" s="10" t="s">
        <v>24</v>
      </c>
      <c r="R12" s="10" t="s">
        <v>23</v>
      </c>
      <c r="S12" s="10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10</v>
      </c>
      <c r="M13" s="16">
        <v>5</v>
      </c>
      <c r="N13" s="16">
        <v>5</v>
      </c>
      <c r="O13" s="16">
        <v>2</v>
      </c>
      <c r="P13" s="16">
        <v>4</v>
      </c>
      <c r="Q13" s="16">
        <v>4</v>
      </c>
      <c r="R13" s="16">
        <v>1</v>
      </c>
      <c r="S13" s="17">
        <f t="shared" ref="S13:S22" si="0">SUM(L13:R13)</f>
        <v>31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20</v>
      </c>
      <c r="M14" s="16">
        <v>11</v>
      </c>
      <c r="N14" s="16">
        <v>10</v>
      </c>
      <c r="O14" s="16">
        <v>3</v>
      </c>
      <c r="P14" s="16">
        <v>7</v>
      </c>
      <c r="Q14" s="16">
        <v>5</v>
      </c>
      <c r="R14" s="16">
        <v>3</v>
      </c>
      <c r="S14" s="33">
        <f t="shared" si="0"/>
        <v>59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20</v>
      </c>
      <c r="M15" s="16">
        <v>10</v>
      </c>
      <c r="N15" s="16">
        <v>8</v>
      </c>
      <c r="O15" s="16">
        <v>3</v>
      </c>
      <c r="P15" s="16">
        <v>8</v>
      </c>
      <c r="Q15" s="16">
        <v>6</v>
      </c>
      <c r="R15" s="16">
        <v>3</v>
      </c>
      <c r="S15" s="33">
        <f t="shared" si="0"/>
        <v>58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27</v>
      </c>
      <c r="M16" s="16">
        <v>12</v>
      </c>
      <c r="N16" s="16">
        <v>12</v>
      </c>
      <c r="O16" s="16">
        <v>3</v>
      </c>
      <c r="P16" s="16">
        <v>7</v>
      </c>
      <c r="Q16" s="16">
        <v>7</v>
      </c>
      <c r="R16" s="16">
        <v>3</v>
      </c>
      <c r="S16" s="33">
        <f t="shared" si="0"/>
        <v>71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21</v>
      </c>
      <c r="M17" s="16">
        <v>13</v>
      </c>
      <c r="N17" s="16">
        <v>12</v>
      </c>
      <c r="O17" s="16">
        <v>3</v>
      </c>
      <c r="P17" s="16">
        <v>8</v>
      </c>
      <c r="Q17" s="16">
        <v>6</v>
      </c>
      <c r="R17" s="16">
        <v>4</v>
      </c>
      <c r="S17" s="33">
        <f t="shared" si="0"/>
        <v>67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25</v>
      </c>
      <c r="M19" s="16">
        <v>14</v>
      </c>
      <c r="N19" s="16">
        <v>10</v>
      </c>
      <c r="O19" s="16">
        <v>5</v>
      </c>
      <c r="P19" s="16">
        <v>9</v>
      </c>
      <c r="Q19" s="16">
        <v>8</v>
      </c>
      <c r="R19" s="16">
        <v>3</v>
      </c>
      <c r="S19" s="33">
        <f t="shared" si="0"/>
        <v>74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10</v>
      </c>
      <c r="M20" s="16">
        <v>7</v>
      </c>
      <c r="N20" s="16">
        <v>8</v>
      </c>
      <c r="O20" s="16">
        <v>1</v>
      </c>
      <c r="P20" s="16">
        <v>1</v>
      </c>
      <c r="Q20" s="16">
        <v>4</v>
      </c>
      <c r="R20" s="16">
        <v>2</v>
      </c>
      <c r="S20" s="33">
        <f t="shared" si="0"/>
        <v>33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20</v>
      </c>
      <c r="M21" s="16">
        <v>12</v>
      </c>
      <c r="N21" s="16">
        <v>8</v>
      </c>
      <c r="O21" s="16">
        <v>3</v>
      </c>
      <c r="P21" s="16">
        <v>5</v>
      </c>
      <c r="Q21" s="16">
        <v>6</v>
      </c>
      <c r="R21" s="16">
        <v>5</v>
      </c>
      <c r="S21" s="17">
        <f t="shared" si="0"/>
        <v>59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20</v>
      </c>
      <c r="M22" s="16">
        <v>10</v>
      </c>
      <c r="N22" s="16">
        <v>12</v>
      </c>
      <c r="O22" s="16">
        <v>5</v>
      </c>
      <c r="P22" s="16">
        <v>6</v>
      </c>
      <c r="Q22" s="16">
        <v>6</v>
      </c>
      <c r="R22" s="16">
        <v>5</v>
      </c>
      <c r="S22" s="17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x14ac:dyDescent="0.3">
      <c r="D23" s="6">
        <f>SUM(D13:D22)</f>
        <v>23000194</v>
      </c>
      <c r="E23" s="6">
        <f>SUM(E13:E22)</f>
        <v>7914650</v>
      </c>
      <c r="F23" s="6"/>
    </row>
    <row r="24" spans="1:82" x14ac:dyDescent="0.3">
      <c r="E24" s="6"/>
      <c r="F24" s="6"/>
      <c r="G24" s="6"/>
      <c r="H24" s="6"/>
    </row>
  </sheetData>
  <sortState ref="A13:FF22">
    <sortCondition ref="A13"/>
  </sortState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R13:R22 O13:O22" xr:uid="{0ECD14E6-34CC-4012-A967-2BF2E5F4038B}">
      <formula1>5</formula1>
    </dataValidation>
    <dataValidation type="decimal" operator="lessThanOrEqual" allowBlank="1" showInputMessage="1" showErrorMessage="1" error="max. 10" sqref="P13:Q22" xr:uid="{91EC7E0A-A0CA-431E-B6E2-487FBB50F43A}">
      <formula1>10</formula1>
    </dataValidation>
    <dataValidation type="decimal" operator="lessThanOrEqual" allowBlank="1" showInputMessage="1" showErrorMessage="1" error="max. 15" sqref="M13:N22" xr:uid="{120DB365-2657-49E2-BCCB-8E6B16E6D4E9}">
      <formula1>15</formula1>
    </dataValidation>
    <dataValidation type="decimal" operator="lessThanOrEqual" allowBlank="1" showInputMessage="1" showErrorMessage="1" error="max. 40" sqref="L13:L22" xr:uid="{56CB65C8-A997-4CCF-8986-3E00D59170F3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5B89-942E-4DB6-AE38-69E4881A15CF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15</v>
      </c>
      <c r="M13" s="16">
        <v>8</v>
      </c>
      <c r="N13" s="16">
        <v>5</v>
      </c>
      <c r="O13" s="16">
        <v>4</v>
      </c>
      <c r="P13" s="16">
        <v>7</v>
      </c>
      <c r="Q13" s="16">
        <v>5</v>
      </c>
      <c r="R13" s="16">
        <v>2</v>
      </c>
      <c r="S13" s="17">
        <f t="shared" ref="S13:S22" si="0">SUM(L13:R13)</f>
        <v>46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20</v>
      </c>
      <c r="M14" s="16">
        <v>12</v>
      </c>
      <c r="N14" s="16">
        <v>7</v>
      </c>
      <c r="O14" s="16">
        <v>5</v>
      </c>
      <c r="P14" s="16">
        <v>8</v>
      </c>
      <c r="Q14" s="16">
        <v>6</v>
      </c>
      <c r="R14" s="16">
        <v>3</v>
      </c>
      <c r="S14" s="33">
        <f t="shared" si="0"/>
        <v>61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15</v>
      </c>
      <c r="M15" s="16">
        <v>10</v>
      </c>
      <c r="N15" s="16">
        <v>7</v>
      </c>
      <c r="O15" s="16">
        <v>4</v>
      </c>
      <c r="P15" s="16">
        <v>7</v>
      </c>
      <c r="Q15" s="16">
        <v>7</v>
      </c>
      <c r="R15" s="16">
        <v>2</v>
      </c>
      <c r="S15" s="33">
        <f t="shared" si="0"/>
        <v>52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30</v>
      </c>
      <c r="M16" s="16">
        <v>12</v>
      </c>
      <c r="N16" s="16">
        <v>12</v>
      </c>
      <c r="O16" s="16">
        <v>3</v>
      </c>
      <c r="P16" s="16">
        <v>6</v>
      </c>
      <c r="Q16" s="16">
        <v>7</v>
      </c>
      <c r="R16" s="16">
        <v>2</v>
      </c>
      <c r="S16" s="33">
        <f t="shared" si="0"/>
        <v>72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22</v>
      </c>
      <c r="M17" s="16">
        <v>11</v>
      </c>
      <c r="N17" s="16">
        <v>10</v>
      </c>
      <c r="O17" s="16">
        <v>4</v>
      </c>
      <c r="P17" s="16">
        <v>6</v>
      </c>
      <c r="Q17" s="16">
        <v>8</v>
      </c>
      <c r="R17" s="16">
        <v>3</v>
      </c>
      <c r="S17" s="33">
        <f t="shared" si="0"/>
        <v>64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35</v>
      </c>
      <c r="M19" s="16">
        <v>12</v>
      </c>
      <c r="N19" s="16">
        <v>12</v>
      </c>
      <c r="O19" s="16">
        <v>5</v>
      </c>
      <c r="P19" s="16">
        <v>10</v>
      </c>
      <c r="Q19" s="16">
        <v>10</v>
      </c>
      <c r="R19" s="16">
        <v>3</v>
      </c>
      <c r="S19" s="33">
        <f t="shared" si="0"/>
        <v>87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15</v>
      </c>
      <c r="M20" s="16">
        <v>10</v>
      </c>
      <c r="N20" s="16">
        <v>5</v>
      </c>
      <c r="O20" s="16">
        <v>3</v>
      </c>
      <c r="P20" s="16">
        <v>4</v>
      </c>
      <c r="Q20" s="16">
        <v>5</v>
      </c>
      <c r="R20" s="16">
        <v>3</v>
      </c>
      <c r="S20" s="33">
        <f t="shared" si="0"/>
        <v>45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22</v>
      </c>
      <c r="M21" s="16">
        <v>11</v>
      </c>
      <c r="N21" s="16">
        <v>7</v>
      </c>
      <c r="O21" s="16">
        <v>4</v>
      </c>
      <c r="P21" s="16">
        <v>5</v>
      </c>
      <c r="Q21" s="16">
        <v>8</v>
      </c>
      <c r="R21" s="16">
        <v>4</v>
      </c>
      <c r="S21" s="17">
        <f t="shared" si="0"/>
        <v>61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25</v>
      </c>
      <c r="M22" s="16">
        <v>11</v>
      </c>
      <c r="N22" s="16">
        <v>10</v>
      </c>
      <c r="O22" s="16">
        <v>4</v>
      </c>
      <c r="P22" s="16">
        <v>6</v>
      </c>
      <c r="Q22" s="16">
        <v>8</v>
      </c>
      <c r="R22" s="16">
        <v>3</v>
      </c>
      <c r="S22" s="17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1FAD304F-F07B-4D23-A114-87E1AA92734F}">
      <formula1>40</formula1>
    </dataValidation>
    <dataValidation type="decimal" operator="lessThanOrEqual" allowBlank="1" showInputMessage="1" showErrorMessage="1" error="max. 15" sqref="M13:N22" xr:uid="{F79D820E-A3E9-472E-8443-C5265AC6DBD7}">
      <formula1>15</formula1>
    </dataValidation>
    <dataValidation type="decimal" operator="lessThanOrEqual" allowBlank="1" showInputMessage="1" showErrorMessage="1" error="max. 10" sqref="P13:Q22" xr:uid="{2C8BB2D0-B9F9-4BF4-9C55-77E181351FBC}">
      <formula1>10</formula1>
    </dataValidation>
    <dataValidation type="decimal" operator="lessThanOrEqual" allowBlank="1" showInputMessage="1" showErrorMessage="1" error="max. 5" sqref="R13:R22 O13:O22" xr:uid="{68BDECC6-FE6B-40D5-8FA1-02FAA6001CB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26EF-FA3E-497E-B0DE-78D853639392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20</v>
      </c>
      <c r="M13" s="16">
        <v>8</v>
      </c>
      <c r="N13" s="16">
        <v>4</v>
      </c>
      <c r="O13" s="16">
        <v>3</v>
      </c>
      <c r="P13" s="16">
        <v>5</v>
      </c>
      <c r="Q13" s="16">
        <v>5</v>
      </c>
      <c r="R13" s="16">
        <v>2</v>
      </c>
      <c r="S13" s="17">
        <f t="shared" ref="S13:S22" si="0">SUM(L13:R13)</f>
        <v>47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26</v>
      </c>
      <c r="M14" s="16">
        <v>12</v>
      </c>
      <c r="N14" s="16">
        <v>9</v>
      </c>
      <c r="O14" s="16">
        <v>4</v>
      </c>
      <c r="P14" s="16">
        <v>6</v>
      </c>
      <c r="Q14" s="16">
        <v>8</v>
      </c>
      <c r="R14" s="16">
        <v>3</v>
      </c>
      <c r="S14" s="33">
        <f t="shared" si="0"/>
        <v>68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15</v>
      </c>
      <c r="M15" s="16">
        <v>8</v>
      </c>
      <c r="N15" s="16">
        <v>5</v>
      </c>
      <c r="O15" s="16">
        <v>4</v>
      </c>
      <c r="P15" s="16">
        <v>6</v>
      </c>
      <c r="Q15" s="16">
        <v>8</v>
      </c>
      <c r="R15" s="16">
        <v>1</v>
      </c>
      <c r="S15" s="33">
        <f t="shared" si="0"/>
        <v>47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32</v>
      </c>
      <c r="M16" s="16">
        <v>13</v>
      </c>
      <c r="N16" s="16">
        <v>12</v>
      </c>
      <c r="O16" s="16">
        <v>3</v>
      </c>
      <c r="P16" s="16">
        <v>8</v>
      </c>
      <c r="Q16" s="16">
        <v>10</v>
      </c>
      <c r="R16" s="16">
        <v>2</v>
      </c>
      <c r="S16" s="33">
        <f t="shared" si="0"/>
        <v>80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29</v>
      </c>
      <c r="M17" s="16">
        <v>10</v>
      </c>
      <c r="N17" s="16">
        <v>9</v>
      </c>
      <c r="O17" s="16">
        <v>4</v>
      </c>
      <c r="P17" s="16">
        <v>6</v>
      </c>
      <c r="Q17" s="16">
        <v>8</v>
      </c>
      <c r="R17" s="16">
        <v>3</v>
      </c>
      <c r="S17" s="33">
        <f t="shared" si="0"/>
        <v>69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35</v>
      </c>
      <c r="M19" s="16">
        <v>14</v>
      </c>
      <c r="N19" s="16">
        <v>12</v>
      </c>
      <c r="O19" s="16">
        <v>4</v>
      </c>
      <c r="P19" s="16">
        <v>10</v>
      </c>
      <c r="Q19" s="16">
        <v>10</v>
      </c>
      <c r="R19" s="16">
        <v>3</v>
      </c>
      <c r="S19" s="33">
        <f t="shared" si="0"/>
        <v>88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15</v>
      </c>
      <c r="M20" s="16">
        <v>8</v>
      </c>
      <c r="N20" s="16">
        <v>5</v>
      </c>
      <c r="O20" s="16">
        <v>3</v>
      </c>
      <c r="P20" s="16">
        <v>5</v>
      </c>
      <c r="Q20" s="16">
        <v>6</v>
      </c>
      <c r="R20" s="16">
        <v>3</v>
      </c>
      <c r="S20" s="33">
        <f t="shared" si="0"/>
        <v>45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20</v>
      </c>
      <c r="M21" s="16">
        <v>12</v>
      </c>
      <c r="N21" s="16">
        <v>10</v>
      </c>
      <c r="O21" s="16">
        <v>3</v>
      </c>
      <c r="P21" s="16">
        <v>8</v>
      </c>
      <c r="Q21" s="16">
        <v>7</v>
      </c>
      <c r="R21" s="16">
        <v>4</v>
      </c>
      <c r="S21" s="17">
        <f t="shared" si="0"/>
        <v>64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24</v>
      </c>
      <c r="M22" s="16">
        <v>12</v>
      </c>
      <c r="N22" s="16">
        <v>9</v>
      </c>
      <c r="O22" s="16">
        <v>3</v>
      </c>
      <c r="P22" s="16">
        <v>8</v>
      </c>
      <c r="Q22" s="16">
        <v>8</v>
      </c>
      <c r="R22" s="16">
        <v>3</v>
      </c>
      <c r="S22" s="17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A33D665E-1F71-4E44-A365-42E15BE0C5FA}">
      <formula1>40</formula1>
    </dataValidation>
    <dataValidation type="decimal" operator="lessThanOrEqual" allowBlank="1" showInputMessage="1" showErrorMessage="1" error="max. 15" sqref="M13:N22" xr:uid="{629E1F08-AB9E-48A4-A498-BFCCF53EFC75}">
      <formula1>15</formula1>
    </dataValidation>
    <dataValidation type="decimal" operator="lessThanOrEqual" allowBlank="1" showInputMessage="1" showErrorMessage="1" error="max. 10" sqref="P13:Q22" xr:uid="{5411B508-90AF-4916-BEB7-5C4AB4252525}">
      <formula1>10</formula1>
    </dataValidation>
    <dataValidation type="decimal" operator="lessThanOrEqual" allowBlank="1" showInputMessage="1" showErrorMessage="1" error="max. 5" sqref="R13:R22 O13:O22" xr:uid="{740FB329-033B-4F84-8E8E-00B24A0B78DD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511A-C249-4661-A378-FA320B46D9F9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20</v>
      </c>
      <c r="M13" s="16">
        <v>9</v>
      </c>
      <c r="N13" s="16">
        <v>10</v>
      </c>
      <c r="O13" s="16">
        <v>4</v>
      </c>
      <c r="P13" s="16">
        <v>6</v>
      </c>
      <c r="Q13" s="16">
        <v>5</v>
      </c>
      <c r="R13" s="16">
        <v>2</v>
      </c>
      <c r="S13" s="17">
        <f t="shared" ref="S13:S22" si="0">SUM(L13:R13)</f>
        <v>56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20</v>
      </c>
      <c r="M14" s="16">
        <v>12</v>
      </c>
      <c r="N14" s="16">
        <v>12</v>
      </c>
      <c r="O14" s="16">
        <v>4</v>
      </c>
      <c r="P14" s="16">
        <v>8</v>
      </c>
      <c r="Q14" s="16">
        <v>6</v>
      </c>
      <c r="R14" s="16">
        <v>3</v>
      </c>
      <c r="S14" s="33">
        <f t="shared" si="0"/>
        <v>65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15</v>
      </c>
      <c r="M15" s="16">
        <v>8</v>
      </c>
      <c r="N15" s="16">
        <v>8</v>
      </c>
      <c r="O15" s="16">
        <v>4</v>
      </c>
      <c r="P15" s="16">
        <v>7</v>
      </c>
      <c r="Q15" s="16">
        <v>6</v>
      </c>
      <c r="R15" s="16">
        <v>2</v>
      </c>
      <c r="S15" s="33">
        <f t="shared" si="0"/>
        <v>50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35</v>
      </c>
      <c r="M16" s="16">
        <v>11</v>
      </c>
      <c r="N16" s="16">
        <v>12</v>
      </c>
      <c r="O16" s="16">
        <v>3</v>
      </c>
      <c r="P16" s="16">
        <v>7</v>
      </c>
      <c r="Q16" s="16">
        <v>8</v>
      </c>
      <c r="R16" s="16">
        <v>2</v>
      </c>
      <c r="S16" s="33">
        <f t="shared" si="0"/>
        <v>78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20</v>
      </c>
      <c r="M17" s="16">
        <v>12</v>
      </c>
      <c r="N17" s="16">
        <v>13</v>
      </c>
      <c r="O17" s="16">
        <v>4</v>
      </c>
      <c r="P17" s="16">
        <v>7</v>
      </c>
      <c r="Q17" s="16">
        <v>6</v>
      </c>
      <c r="R17" s="16">
        <v>3</v>
      </c>
      <c r="S17" s="33">
        <f t="shared" si="0"/>
        <v>65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40</v>
      </c>
      <c r="M19" s="16">
        <v>11</v>
      </c>
      <c r="N19" s="16">
        <v>14</v>
      </c>
      <c r="O19" s="16">
        <v>4</v>
      </c>
      <c r="P19" s="16">
        <v>10</v>
      </c>
      <c r="Q19" s="16">
        <v>10</v>
      </c>
      <c r="R19" s="16">
        <v>3</v>
      </c>
      <c r="S19" s="33">
        <f t="shared" si="0"/>
        <v>92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15</v>
      </c>
      <c r="M20" s="16">
        <v>11</v>
      </c>
      <c r="N20" s="16">
        <v>8</v>
      </c>
      <c r="O20" s="16">
        <v>3</v>
      </c>
      <c r="P20" s="16">
        <v>4</v>
      </c>
      <c r="Q20" s="16">
        <v>5</v>
      </c>
      <c r="R20" s="16">
        <v>3</v>
      </c>
      <c r="S20" s="33">
        <f t="shared" si="0"/>
        <v>49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30</v>
      </c>
      <c r="M21" s="16">
        <v>10</v>
      </c>
      <c r="N21" s="16">
        <v>5</v>
      </c>
      <c r="O21" s="16">
        <v>4</v>
      </c>
      <c r="P21" s="16">
        <v>4</v>
      </c>
      <c r="Q21" s="16">
        <v>7</v>
      </c>
      <c r="R21" s="16">
        <v>4</v>
      </c>
      <c r="S21" s="17">
        <f t="shared" si="0"/>
        <v>64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25</v>
      </c>
      <c r="M22" s="16">
        <v>10</v>
      </c>
      <c r="N22" s="16">
        <v>9</v>
      </c>
      <c r="O22" s="16">
        <v>3</v>
      </c>
      <c r="P22" s="16">
        <v>6</v>
      </c>
      <c r="Q22" s="16">
        <v>7</v>
      </c>
      <c r="R22" s="16">
        <v>3</v>
      </c>
      <c r="S22" s="17">
        <f t="shared" si="0"/>
        <v>63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D496AE77-03B1-4447-B0D8-79C4AEA9669E}">
      <formula1>40</formula1>
    </dataValidation>
    <dataValidation type="decimal" operator="lessThanOrEqual" allowBlank="1" showInputMessage="1" showErrorMessage="1" error="max. 15" sqref="M13:N22" xr:uid="{6AA56ACA-4307-42C1-AF1C-9F34E43737EB}">
      <formula1>15</formula1>
    </dataValidation>
    <dataValidation type="decimal" operator="lessThanOrEqual" allowBlank="1" showInputMessage="1" showErrorMessage="1" error="max. 10" sqref="P13:Q22" xr:uid="{B3CE200A-B4D6-4AAF-8526-48D85C036326}">
      <formula1>10</formula1>
    </dataValidation>
    <dataValidation type="decimal" operator="lessThanOrEqual" allowBlank="1" showInputMessage="1" showErrorMessage="1" error="max. 5" sqref="R13:R22 O13:O22" xr:uid="{AEF9CF9B-2588-4C1A-87FB-F06D1EB3284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EDD51-2485-4E85-BA15-12865278BBCF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24</v>
      </c>
      <c r="M13" s="16">
        <v>8</v>
      </c>
      <c r="N13" s="16">
        <v>8</v>
      </c>
      <c r="O13" s="16">
        <v>3</v>
      </c>
      <c r="P13" s="16">
        <v>6</v>
      </c>
      <c r="Q13" s="16">
        <v>6</v>
      </c>
      <c r="R13" s="16">
        <v>2</v>
      </c>
      <c r="S13" s="17">
        <f t="shared" ref="S13:S22" si="0">SUM(L13:R13)</f>
        <v>57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20</v>
      </c>
      <c r="M14" s="16">
        <v>10</v>
      </c>
      <c r="N14" s="16">
        <v>8</v>
      </c>
      <c r="O14" s="16">
        <v>4</v>
      </c>
      <c r="P14" s="16">
        <v>8</v>
      </c>
      <c r="Q14" s="16">
        <v>6</v>
      </c>
      <c r="R14" s="16">
        <v>3</v>
      </c>
      <c r="S14" s="33">
        <f t="shared" si="0"/>
        <v>59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18</v>
      </c>
      <c r="M15" s="16">
        <v>8</v>
      </c>
      <c r="N15" s="16">
        <v>7</v>
      </c>
      <c r="O15" s="16">
        <v>4</v>
      </c>
      <c r="P15" s="16">
        <v>7</v>
      </c>
      <c r="Q15" s="16">
        <v>7</v>
      </c>
      <c r="R15" s="16">
        <v>1</v>
      </c>
      <c r="S15" s="33">
        <f t="shared" si="0"/>
        <v>52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30</v>
      </c>
      <c r="M16" s="16">
        <v>11</v>
      </c>
      <c r="N16" s="16">
        <v>12</v>
      </c>
      <c r="O16" s="16">
        <v>3</v>
      </c>
      <c r="P16" s="16">
        <v>7</v>
      </c>
      <c r="Q16" s="16">
        <v>6</v>
      </c>
      <c r="R16" s="16">
        <v>2</v>
      </c>
      <c r="S16" s="33">
        <f t="shared" si="0"/>
        <v>71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24</v>
      </c>
      <c r="M17" s="16">
        <v>11</v>
      </c>
      <c r="N17" s="16">
        <v>12</v>
      </c>
      <c r="O17" s="16">
        <v>4</v>
      </c>
      <c r="P17" s="16">
        <v>7</v>
      </c>
      <c r="Q17" s="16">
        <v>6</v>
      </c>
      <c r="R17" s="16">
        <v>3</v>
      </c>
      <c r="S17" s="33">
        <f t="shared" si="0"/>
        <v>67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32</v>
      </c>
      <c r="M19" s="16">
        <v>11</v>
      </c>
      <c r="N19" s="16">
        <v>12</v>
      </c>
      <c r="O19" s="16">
        <v>4</v>
      </c>
      <c r="P19" s="16">
        <v>9</v>
      </c>
      <c r="Q19" s="16">
        <v>10</v>
      </c>
      <c r="R19" s="16">
        <v>3</v>
      </c>
      <c r="S19" s="33">
        <f t="shared" si="0"/>
        <v>81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13</v>
      </c>
      <c r="M20" s="16">
        <v>9</v>
      </c>
      <c r="N20" s="16">
        <v>6</v>
      </c>
      <c r="O20" s="16">
        <v>3</v>
      </c>
      <c r="P20" s="16">
        <v>6</v>
      </c>
      <c r="Q20" s="16">
        <v>6</v>
      </c>
      <c r="R20" s="16">
        <v>3</v>
      </c>
      <c r="S20" s="33">
        <f t="shared" si="0"/>
        <v>46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22</v>
      </c>
      <c r="M21" s="16">
        <v>11</v>
      </c>
      <c r="N21" s="16">
        <v>7</v>
      </c>
      <c r="O21" s="16">
        <v>3</v>
      </c>
      <c r="P21" s="16">
        <v>7</v>
      </c>
      <c r="Q21" s="16">
        <v>7</v>
      </c>
      <c r="R21" s="16">
        <v>4</v>
      </c>
      <c r="S21" s="17">
        <f t="shared" si="0"/>
        <v>61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15</v>
      </c>
      <c r="M22" s="16">
        <v>10</v>
      </c>
      <c r="N22" s="16">
        <v>10</v>
      </c>
      <c r="O22" s="16">
        <v>3</v>
      </c>
      <c r="P22" s="16">
        <v>6</v>
      </c>
      <c r="Q22" s="16">
        <v>7</v>
      </c>
      <c r="R22" s="16">
        <v>3</v>
      </c>
      <c r="S22" s="17">
        <f t="shared" si="0"/>
        <v>54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027B3243-3417-428C-992F-A3952A5E6150}">
      <formula1>40</formula1>
    </dataValidation>
    <dataValidation type="decimal" operator="lessThanOrEqual" allowBlank="1" showInputMessage="1" showErrorMessage="1" error="max. 15" sqref="M13:N22" xr:uid="{0D3CB955-FAB6-466F-A27C-092ADCAA8432}">
      <formula1>15</formula1>
    </dataValidation>
    <dataValidation type="decimal" operator="lessThanOrEqual" allowBlank="1" showInputMessage="1" showErrorMessage="1" error="max. 10" sqref="P13:Q22" xr:uid="{08A1896C-536B-462B-B426-C65767BC1781}">
      <formula1>10</formula1>
    </dataValidation>
    <dataValidation type="decimal" operator="lessThanOrEqual" allowBlank="1" showInputMessage="1" showErrorMessage="1" error="max. 5" sqref="R13:R22 O13:O22" xr:uid="{A1D8644C-03DD-4E83-8EE6-50F26DE9CDD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5FD7-C417-475E-813B-393BDD8B864C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10</v>
      </c>
      <c r="M13" s="16">
        <v>8</v>
      </c>
      <c r="N13" s="16">
        <v>8</v>
      </c>
      <c r="O13" s="16">
        <v>3</v>
      </c>
      <c r="P13" s="16">
        <v>6</v>
      </c>
      <c r="Q13" s="16">
        <v>5</v>
      </c>
      <c r="R13" s="16">
        <v>2</v>
      </c>
      <c r="S13" s="17">
        <f t="shared" ref="S13:S22" si="0">SUM(L13:R13)</f>
        <v>42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16</v>
      </c>
      <c r="M14" s="16">
        <v>9</v>
      </c>
      <c r="N14" s="16">
        <v>10</v>
      </c>
      <c r="O14" s="16">
        <v>4</v>
      </c>
      <c r="P14" s="16">
        <v>8</v>
      </c>
      <c r="Q14" s="16">
        <v>6</v>
      </c>
      <c r="R14" s="16">
        <v>3</v>
      </c>
      <c r="S14" s="33">
        <f t="shared" si="0"/>
        <v>56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8</v>
      </c>
      <c r="M15" s="16">
        <v>7</v>
      </c>
      <c r="N15" s="16">
        <v>8</v>
      </c>
      <c r="O15" s="16">
        <v>4</v>
      </c>
      <c r="P15" s="16">
        <v>7</v>
      </c>
      <c r="Q15" s="16">
        <v>6</v>
      </c>
      <c r="R15" s="16">
        <v>2</v>
      </c>
      <c r="S15" s="33">
        <f t="shared" si="0"/>
        <v>42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36</v>
      </c>
      <c r="M16" s="16">
        <v>9</v>
      </c>
      <c r="N16" s="16">
        <v>12</v>
      </c>
      <c r="O16" s="16">
        <v>3</v>
      </c>
      <c r="P16" s="16">
        <v>6</v>
      </c>
      <c r="Q16" s="16">
        <v>7</v>
      </c>
      <c r="R16" s="16">
        <v>2</v>
      </c>
      <c r="S16" s="33">
        <f t="shared" si="0"/>
        <v>75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15</v>
      </c>
      <c r="M17" s="16">
        <v>12</v>
      </c>
      <c r="N17" s="16">
        <v>10</v>
      </c>
      <c r="O17" s="16">
        <v>4</v>
      </c>
      <c r="P17" s="16">
        <v>6</v>
      </c>
      <c r="Q17" s="16">
        <v>8</v>
      </c>
      <c r="R17" s="16">
        <v>3</v>
      </c>
      <c r="S17" s="33">
        <f t="shared" si="0"/>
        <v>58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37</v>
      </c>
      <c r="M19" s="16">
        <v>11</v>
      </c>
      <c r="N19" s="16">
        <v>12</v>
      </c>
      <c r="O19" s="16">
        <v>4</v>
      </c>
      <c r="P19" s="16">
        <v>10</v>
      </c>
      <c r="Q19" s="16">
        <v>10</v>
      </c>
      <c r="R19" s="16">
        <v>3</v>
      </c>
      <c r="S19" s="33">
        <f t="shared" si="0"/>
        <v>87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8</v>
      </c>
      <c r="M20" s="16">
        <v>9</v>
      </c>
      <c r="N20" s="16">
        <v>8</v>
      </c>
      <c r="O20" s="16">
        <v>3</v>
      </c>
      <c r="P20" s="16">
        <v>4</v>
      </c>
      <c r="Q20" s="16">
        <v>4</v>
      </c>
      <c r="R20" s="16">
        <v>3</v>
      </c>
      <c r="S20" s="33">
        <f t="shared" si="0"/>
        <v>39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8</v>
      </c>
      <c r="M21" s="16">
        <v>10</v>
      </c>
      <c r="N21" s="16">
        <v>7</v>
      </c>
      <c r="O21" s="16">
        <v>4</v>
      </c>
      <c r="P21" s="16">
        <v>5</v>
      </c>
      <c r="Q21" s="16">
        <v>8</v>
      </c>
      <c r="R21" s="16">
        <v>4</v>
      </c>
      <c r="S21" s="17">
        <f t="shared" si="0"/>
        <v>46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16</v>
      </c>
      <c r="M22" s="16">
        <v>9</v>
      </c>
      <c r="N22" s="16">
        <v>9</v>
      </c>
      <c r="O22" s="16">
        <v>3</v>
      </c>
      <c r="P22" s="16">
        <v>7</v>
      </c>
      <c r="Q22" s="16">
        <v>7</v>
      </c>
      <c r="R22" s="16">
        <v>3</v>
      </c>
      <c r="S22" s="17">
        <f t="shared" si="0"/>
        <v>54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81B0868B-CC67-4D27-8161-D26378788108}">
      <formula1>40</formula1>
    </dataValidation>
    <dataValidation type="decimal" operator="lessThanOrEqual" allowBlank="1" showInputMessage="1" showErrorMessage="1" error="max. 15" sqref="M13:N22" xr:uid="{81EF1897-C757-49F6-BC7B-0322F0B69F10}">
      <formula1>15</formula1>
    </dataValidation>
    <dataValidation type="decimal" operator="lessThanOrEqual" allowBlank="1" showInputMessage="1" showErrorMessage="1" error="max. 10" sqref="P13:Q22" xr:uid="{745199F5-0671-4F0C-9B33-3D363E496665}">
      <formula1>10</formula1>
    </dataValidation>
    <dataValidation type="decimal" operator="lessThanOrEqual" allowBlank="1" showInputMessage="1" showErrorMessage="1" error="max. 5" sqref="R13:R22 O13:O22" xr:uid="{6057A05B-CA04-4160-BDD8-59192257CD7A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1288-2AE6-4183-8DE1-AC4D4E86F1DD}">
  <dimension ref="A1:CD24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9.109375" style="3" customWidth="1"/>
    <col min="9" max="9" width="5.6640625" style="2" customWidth="1"/>
    <col min="10" max="10" width="22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42</v>
      </c>
    </row>
    <row r="2" spans="1:82" x14ac:dyDescent="0.3">
      <c r="A2" s="4" t="s">
        <v>43</v>
      </c>
      <c r="D2" s="4" t="s">
        <v>27</v>
      </c>
    </row>
    <row r="3" spans="1:82" x14ac:dyDescent="0.3">
      <c r="A3" s="4" t="s">
        <v>39</v>
      </c>
      <c r="D3" s="2" t="s">
        <v>38</v>
      </c>
    </row>
    <row r="4" spans="1:82" x14ac:dyDescent="0.3">
      <c r="A4" s="4" t="s">
        <v>44</v>
      </c>
      <c r="D4" s="2" t="s">
        <v>26</v>
      </c>
    </row>
    <row r="5" spans="1:82" ht="12.6" x14ac:dyDescent="0.3">
      <c r="A5" s="4" t="s">
        <v>45</v>
      </c>
      <c r="D5" s="2" t="s">
        <v>46</v>
      </c>
    </row>
    <row r="6" spans="1:82" x14ac:dyDescent="0.3">
      <c r="A6" s="4" t="s">
        <v>40</v>
      </c>
    </row>
    <row r="7" spans="1:82" ht="12.6" x14ac:dyDescent="0.3">
      <c r="A7" s="4" t="s">
        <v>25</v>
      </c>
      <c r="D7" s="4" t="s">
        <v>28</v>
      </c>
    </row>
    <row r="8" spans="1:82" ht="27.6" customHeight="1" x14ac:dyDescent="0.3">
      <c r="A8" s="7" t="s">
        <v>41</v>
      </c>
      <c r="D8" s="29" t="s">
        <v>47</v>
      </c>
      <c r="E8" s="29"/>
      <c r="F8" s="29"/>
      <c r="G8" s="29"/>
      <c r="H8" s="29"/>
      <c r="I8" s="29"/>
      <c r="J8" s="29"/>
      <c r="K8" s="29"/>
    </row>
    <row r="9" spans="1:82" ht="12.6" x14ac:dyDescent="0.3">
      <c r="A9" s="4"/>
    </row>
    <row r="10" spans="1:82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2" t="s">
        <v>2</v>
      </c>
      <c r="F10" s="30" t="s">
        <v>35</v>
      </c>
      <c r="G10" s="30"/>
      <c r="H10" s="30" t="s">
        <v>36</v>
      </c>
      <c r="I10" s="30"/>
      <c r="J10" s="30" t="s">
        <v>37</v>
      </c>
      <c r="K10" s="30"/>
      <c r="L10" s="30" t="s">
        <v>16</v>
      </c>
      <c r="M10" s="30" t="s">
        <v>14</v>
      </c>
      <c r="N10" s="30" t="s">
        <v>17</v>
      </c>
      <c r="O10" s="30" t="s">
        <v>32</v>
      </c>
      <c r="P10" s="30" t="s">
        <v>33</v>
      </c>
      <c r="Q10" s="30" t="s">
        <v>34</v>
      </c>
      <c r="R10" s="30" t="s">
        <v>3</v>
      </c>
      <c r="S10" s="30" t="s">
        <v>4</v>
      </c>
    </row>
    <row r="11" spans="1:82" ht="59.4" customHeight="1" x14ac:dyDescent="0.3">
      <c r="A11" s="30"/>
      <c r="B11" s="30"/>
      <c r="C11" s="30"/>
      <c r="D11" s="30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82" ht="46.5" customHeight="1" x14ac:dyDescent="0.3">
      <c r="A12" s="30"/>
      <c r="B12" s="30"/>
      <c r="C12" s="30"/>
      <c r="D12" s="30"/>
      <c r="E12" s="32"/>
      <c r="F12" s="28" t="s">
        <v>29</v>
      </c>
      <c r="G12" s="27" t="s">
        <v>30</v>
      </c>
      <c r="H12" s="27" t="s">
        <v>29</v>
      </c>
      <c r="I12" s="27" t="s">
        <v>30</v>
      </c>
      <c r="J12" s="27" t="s">
        <v>29</v>
      </c>
      <c r="K12" s="27" t="s">
        <v>30</v>
      </c>
      <c r="L12" s="27" t="s">
        <v>31</v>
      </c>
      <c r="M12" s="27" t="s">
        <v>22</v>
      </c>
      <c r="N12" s="27" t="s">
        <v>22</v>
      </c>
      <c r="O12" s="27" t="s">
        <v>23</v>
      </c>
      <c r="P12" s="27" t="s">
        <v>24</v>
      </c>
      <c r="Q12" s="27" t="s">
        <v>24</v>
      </c>
      <c r="R12" s="27" t="s">
        <v>23</v>
      </c>
      <c r="S12" s="27"/>
    </row>
    <row r="13" spans="1:82" s="5" customFormat="1" ht="12.75" customHeight="1" x14ac:dyDescent="0.2">
      <c r="A13" s="11" t="s">
        <v>48</v>
      </c>
      <c r="B13" s="11" t="s">
        <v>58</v>
      </c>
      <c r="C13" s="11" t="s">
        <v>68</v>
      </c>
      <c r="D13" s="12">
        <v>539650</v>
      </c>
      <c r="E13" s="13">
        <v>364650</v>
      </c>
      <c r="F13" s="11" t="s">
        <v>79</v>
      </c>
      <c r="G13" s="14" t="s">
        <v>77</v>
      </c>
      <c r="H13" s="11" t="s">
        <v>89</v>
      </c>
      <c r="I13" s="14" t="s">
        <v>78</v>
      </c>
      <c r="J13" s="11" t="s">
        <v>80</v>
      </c>
      <c r="K13" s="15" t="s">
        <v>77</v>
      </c>
      <c r="L13" s="16">
        <v>18</v>
      </c>
      <c r="M13" s="16">
        <v>8</v>
      </c>
      <c r="N13" s="16">
        <v>7</v>
      </c>
      <c r="O13" s="16">
        <v>3</v>
      </c>
      <c r="P13" s="16">
        <v>7</v>
      </c>
      <c r="Q13" s="16">
        <v>5</v>
      </c>
      <c r="R13" s="16">
        <v>2</v>
      </c>
      <c r="S13" s="17">
        <f t="shared" ref="S13:S22" si="0">SUM(L13:R13)</f>
        <v>50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s="5" customFormat="1" ht="12.75" customHeight="1" x14ac:dyDescent="0.2">
      <c r="A14" s="11" t="s">
        <v>49</v>
      </c>
      <c r="B14" s="11" t="s">
        <v>59</v>
      </c>
      <c r="C14" s="11" t="s">
        <v>69</v>
      </c>
      <c r="D14" s="12">
        <v>1337739</v>
      </c>
      <c r="E14" s="13">
        <v>700000</v>
      </c>
      <c r="F14" s="11" t="s">
        <v>81</v>
      </c>
      <c r="G14" s="14" t="s">
        <v>78</v>
      </c>
      <c r="H14" s="11" t="s">
        <v>82</v>
      </c>
      <c r="I14" s="14" t="s">
        <v>78</v>
      </c>
      <c r="J14" s="11" t="s">
        <v>83</v>
      </c>
      <c r="K14" s="14" t="s">
        <v>102</v>
      </c>
      <c r="L14" s="16">
        <v>20</v>
      </c>
      <c r="M14" s="16">
        <v>10</v>
      </c>
      <c r="N14" s="16">
        <v>8</v>
      </c>
      <c r="O14" s="16">
        <v>4</v>
      </c>
      <c r="P14" s="16">
        <v>8</v>
      </c>
      <c r="Q14" s="16">
        <v>6</v>
      </c>
      <c r="R14" s="16">
        <v>3</v>
      </c>
      <c r="S14" s="33">
        <f t="shared" si="0"/>
        <v>59</v>
      </c>
      <c r="T14" s="3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12.75" customHeight="1" x14ac:dyDescent="0.2">
      <c r="A15" s="11" t="s">
        <v>50</v>
      </c>
      <c r="B15" s="11" t="s">
        <v>60</v>
      </c>
      <c r="C15" s="11" t="s">
        <v>70</v>
      </c>
      <c r="D15" s="12">
        <v>1067500</v>
      </c>
      <c r="E15" s="13">
        <v>400000</v>
      </c>
      <c r="F15" s="11" t="s">
        <v>84</v>
      </c>
      <c r="G15" s="14" t="s">
        <v>77</v>
      </c>
      <c r="H15" s="11" t="s">
        <v>85</v>
      </c>
      <c r="I15" s="14" t="s">
        <v>78</v>
      </c>
      <c r="J15" s="11" t="s">
        <v>86</v>
      </c>
      <c r="K15" s="14" t="s">
        <v>78</v>
      </c>
      <c r="L15" s="16">
        <v>18</v>
      </c>
      <c r="M15" s="16">
        <v>7</v>
      </c>
      <c r="N15" s="16">
        <v>6</v>
      </c>
      <c r="O15" s="16">
        <v>4</v>
      </c>
      <c r="P15" s="16">
        <v>6</v>
      </c>
      <c r="Q15" s="16">
        <v>6</v>
      </c>
      <c r="R15" s="16">
        <v>2</v>
      </c>
      <c r="S15" s="33">
        <f t="shared" si="0"/>
        <v>49</v>
      </c>
      <c r="T15" s="3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12.75" customHeight="1" x14ac:dyDescent="0.2">
      <c r="A16" s="11" t="s">
        <v>51</v>
      </c>
      <c r="B16" s="11" t="s">
        <v>61</v>
      </c>
      <c r="C16" s="11" t="s">
        <v>71</v>
      </c>
      <c r="D16" s="12">
        <v>1856159</v>
      </c>
      <c r="E16" s="13">
        <v>500000</v>
      </c>
      <c r="F16" s="11" t="s">
        <v>87</v>
      </c>
      <c r="G16" s="15" t="s">
        <v>102</v>
      </c>
      <c r="H16" s="11" t="s">
        <v>81</v>
      </c>
      <c r="I16" s="14" t="s">
        <v>77</v>
      </c>
      <c r="J16" s="11" t="s">
        <v>88</v>
      </c>
      <c r="K16" s="14" t="s">
        <v>77</v>
      </c>
      <c r="L16" s="16">
        <v>34</v>
      </c>
      <c r="M16" s="16">
        <v>11</v>
      </c>
      <c r="N16" s="16">
        <v>11</v>
      </c>
      <c r="O16" s="16">
        <v>3</v>
      </c>
      <c r="P16" s="16">
        <v>6</v>
      </c>
      <c r="Q16" s="16">
        <v>8</v>
      </c>
      <c r="R16" s="16">
        <v>2</v>
      </c>
      <c r="S16" s="33">
        <f t="shared" si="0"/>
        <v>75</v>
      </c>
      <c r="T16" s="3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" x14ac:dyDescent="0.2">
      <c r="A17" s="11" t="s">
        <v>52</v>
      </c>
      <c r="B17" s="11" t="s">
        <v>62</v>
      </c>
      <c r="C17" s="11" t="s">
        <v>72</v>
      </c>
      <c r="D17" s="12">
        <v>2306786</v>
      </c>
      <c r="E17" s="13">
        <v>1000000</v>
      </c>
      <c r="F17" s="11" t="s">
        <v>89</v>
      </c>
      <c r="G17" s="14" t="s">
        <v>77</v>
      </c>
      <c r="H17" s="11" t="s">
        <v>90</v>
      </c>
      <c r="I17" s="14" t="s">
        <v>78</v>
      </c>
      <c r="J17" s="11" t="s">
        <v>91</v>
      </c>
      <c r="K17" s="14" t="s">
        <v>102</v>
      </c>
      <c r="L17" s="16">
        <v>20</v>
      </c>
      <c r="M17" s="16">
        <v>10</v>
      </c>
      <c r="N17" s="16">
        <v>10</v>
      </c>
      <c r="O17" s="16">
        <v>3</v>
      </c>
      <c r="P17" s="16">
        <v>7</v>
      </c>
      <c r="Q17" s="16">
        <v>8</v>
      </c>
      <c r="R17" s="16">
        <v>3</v>
      </c>
      <c r="S17" s="33">
        <f t="shared" si="0"/>
        <v>61</v>
      </c>
      <c r="T17" s="3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1" t="s">
        <v>53</v>
      </c>
      <c r="B18" s="11" t="s">
        <v>63</v>
      </c>
      <c r="C18" s="11" t="s">
        <v>103</v>
      </c>
      <c r="D18" s="12">
        <v>1473000</v>
      </c>
      <c r="E18" s="13">
        <v>950000</v>
      </c>
      <c r="F18" s="11" t="s">
        <v>92</v>
      </c>
      <c r="G18" s="14" t="s">
        <v>77</v>
      </c>
      <c r="H18" s="11" t="s">
        <v>93</v>
      </c>
      <c r="I18" s="14" t="s">
        <v>77</v>
      </c>
      <c r="J18" s="11" t="s">
        <v>94</v>
      </c>
      <c r="K18" s="14" t="s">
        <v>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3">
        <f t="shared" si="0"/>
        <v>0</v>
      </c>
      <c r="T18" s="35" t="s">
        <v>104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1" t="s">
        <v>54</v>
      </c>
      <c r="B19" s="11" t="s">
        <v>64</v>
      </c>
      <c r="C19" s="11" t="s">
        <v>73</v>
      </c>
      <c r="D19" s="12">
        <v>6356000</v>
      </c>
      <c r="E19" s="13">
        <v>650000</v>
      </c>
      <c r="F19" s="11" t="s">
        <v>95</v>
      </c>
      <c r="G19" s="14" t="s">
        <v>78</v>
      </c>
      <c r="H19" s="11" t="s">
        <v>96</v>
      </c>
      <c r="I19" s="14" t="s">
        <v>102</v>
      </c>
      <c r="J19" s="11" t="s">
        <v>97</v>
      </c>
      <c r="K19" s="14" t="s">
        <v>78</v>
      </c>
      <c r="L19" s="16">
        <v>32</v>
      </c>
      <c r="M19" s="16">
        <v>12</v>
      </c>
      <c r="N19" s="16">
        <v>11</v>
      </c>
      <c r="O19" s="16">
        <v>4</v>
      </c>
      <c r="P19" s="16">
        <v>9</v>
      </c>
      <c r="Q19" s="16">
        <v>9</v>
      </c>
      <c r="R19" s="16">
        <v>3</v>
      </c>
      <c r="S19" s="33">
        <f t="shared" si="0"/>
        <v>80</v>
      </c>
      <c r="T19" s="3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.75" customHeight="1" x14ac:dyDescent="0.2">
      <c r="A20" s="11" t="s">
        <v>55</v>
      </c>
      <c r="B20" s="11" t="s">
        <v>65</v>
      </c>
      <c r="C20" s="11" t="s">
        <v>74</v>
      </c>
      <c r="D20" s="12">
        <v>4249260</v>
      </c>
      <c r="E20" s="13">
        <v>1850000</v>
      </c>
      <c r="F20" s="11" t="s">
        <v>82</v>
      </c>
      <c r="G20" s="14" t="s">
        <v>78</v>
      </c>
      <c r="H20" s="11" t="s">
        <v>95</v>
      </c>
      <c r="I20" s="14" t="s">
        <v>77</v>
      </c>
      <c r="J20" s="11" t="s">
        <v>98</v>
      </c>
      <c r="K20" s="14" t="s">
        <v>78</v>
      </c>
      <c r="L20" s="16">
        <v>15</v>
      </c>
      <c r="M20" s="16">
        <v>9</v>
      </c>
      <c r="N20" s="16">
        <v>7</v>
      </c>
      <c r="O20" s="16">
        <v>3</v>
      </c>
      <c r="P20" s="16">
        <v>4</v>
      </c>
      <c r="Q20" s="16">
        <v>5</v>
      </c>
      <c r="R20" s="16">
        <v>3</v>
      </c>
      <c r="S20" s="33">
        <f t="shared" si="0"/>
        <v>46</v>
      </c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3.5" customHeight="1" x14ac:dyDescent="0.2">
      <c r="A21" s="11" t="s">
        <v>56</v>
      </c>
      <c r="B21" s="11" t="s">
        <v>66</v>
      </c>
      <c r="C21" s="11" t="s">
        <v>75</v>
      </c>
      <c r="D21" s="12">
        <v>1084000</v>
      </c>
      <c r="E21" s="13">
        <v>800000</v>
      </c>
      <c r="F21" s="11" t="s">
        <v>93</v>
      </c>
      <c r="G21" s="14" t="s">
        <v>78</v>
      </c>
      <c r="H21" s="11" t="s">
        <v>79</v>
      </c>
      <c r="I21" s="14" t="s">
        <v>78</v>
      </c>
      <c r="J21" s="11" t="s">
        <v>99</v>
      </c>
      <c r="K21" s="14" t="s">
        <v>78</v>
      </c>
      <c r="L21" s="16">
        <v>20</v>
      </c>
      <c r="M21" s="16">
        <v>11</v>
      </c>
      <c r="N21" s="16">
        <v>10</v>
      </c>
      <c r="O21" s="16">
        <v>4</v>
      </c>
      <c r="P21" s="16">
        <v>6</v>
      </c>
      <c r="Q21" s="16">
        <v>8</v>
      </c>
      <c r="R21" s="16">
        <v>4</v>
      </c>
      <c r="S21" s="17">
        <f t="shared" si="0"/>
        <v>63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3.5" customHeight="1" x14ac:dyDescent="0.2">
      <c r="A22" s="11" t="s">
        <v>57</v>
      </c>
      <c r="B22" s="11" t="s">
        <v>67</v>
      </c>
      <c r="C22" s="11" t="s">
        <v>76</v>
      </c>
      <c r="D22" s="12">
        <v>2730100</v>
      </c>
      <c r="E22" s="13">
        <v>700000</v>
      </c>
      <c r="F22" s="11" t="s">
        <v>85</v>
      </c>
      <c r="G22" s="14" t="s">
        <v>78</v>
      </c>
      <c r="H22" s="11" t="s">
        <v>100</v>
      </c>
      <c r="I22" s="14" t="s">
        <v>78</v>
      </c>
      <c r="J22" s="11" t="s">
        <v>101</v>
      </c>
      <c r="K22" s="14" t="s">
        <v>78</v>
      </c>
      <c r="L22" s="16">
        <v>22</v>
      </c>
      <c r="M22" s="16">
        <v>10</v>
      </c>
      <c r="N22" s="16">
        <v>10</v>
      </c>
      <c r="O22" s="16">
        <v>4</v>
      </c>
      <c r="P22" s="16">
        <v>6</v>
      </c>
      <c r="Q22" s="16">
        <v>8</v>
      </c>
      <c r="R22" s="16">
        <v>3</v>
      </c>
      <c r="S22" s="17">
        <f t="shared" si="0"/>
        <v>63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12" x14ac:dyDescent="0.3">
      <c r="D23" s="6">
        <f>SUM(D13:D22)</f>
        <v>23000194</v>
      </c>
      <c r="E23" s="6">
        <f>SUM(E13:E22)</f>
        <v>7914650</v>
      </c>
      <c r="F23" s="6"/>
    </row>
    <row r="24" spans="1:82" ht="12" x14ac:dyDescent="0.3">
      <c r="E24" s="6"/>
      <c r="F24" s="6"/>
      <c r="G24" s="6"/>
      <c r="H24" s="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22" xr:uid="{8CC05951-DA61-4EAF-828B-4FF81C96B4A3}">
      <formula1>40</formula1>
    </dataValidation>
    <dataValidation type="decimal" operator="lessThanOrEqual" allowBlank="1" showInputMessage="1" showErrorMessage="1" error="max. 15" sqref="M13:N22" xr:uid="{29F844EB-EC88-4221-B01E-A3C6366ED8FB}">
      <formula1>15</formula1>
    </dataValidation>
    <dataValidation type="decimal" operator="lessThanOrEqual" allowBlank="1" showInputMessage="1" showErrorMessage="1" error="max. 10" sqref="P13:Q22" xr:uid="{40A2BB7D-E524-4F93-B3D7-175B8AD0EABB}">
      <formula1>10</formula1>
    </dataValidation>
    <dataValidation type="decimal" operator="lessThanOrEqual" allowBlank="1" showInputMessage="1" showErrorMessage="1" error="max. 5" sqref="R13:R22 O13:O22" xr:uid="{6E083D02-DB22-4AF4-B7D3-615A8C832D7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Krátkometrážní film</vt:lpstr>
      <vt:lpstr>JarK</vt:lpstr>
      <vt:lpstr>JK</vt:lpstr>
      <vt:lpstr>MŠ</vt:lpstr>
      <vt:lpstr>PV</vt:lpstr>
      <vt:lpstr>RN</vt:lpstr>
      <vt:lpstr>VT</vt:lpstr>
      <vt:lpstr>ZK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2018-06-07T13:53:31Z</dcterms:modified>
</cp:coreProperties>
</file>