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9. jednání\"/>
    </mc:Choice>
  </mc:AlternateContent>
  <xr:revisionPtr revIDLastSave="0" documentId="10_ncr:8100000_{A3867A34-DBA4-4C32-90AB-1EE258AFB776}" xr6:coauthVersionLast="34" xr6:coauthVersionMax="34" xr10:uidLastSave="{00000000-0000-0000-0000-000000000000}"/>
  <bookViews>
    <workbookView xWindow="0" yWindow="0" windowWidth="20496" windowHeight="7776" xr2:uid="{00000000-000D-0000-FFFF-FFFF00000000}"/>
  </bookViews>
  <sheets>
    <sheet name="konference a vyzkum" sheetId="2" r:id="rId1"/>
    <sheet name="HB" sheetId="3" r:id="rId2"/>
    <sheet name="JarK" sheetId="4" r:id="rId3"/>
    <sheet name="LD" sheetId="5" r:id="rId4"/>
    <sheet name="PV" sheetId="6" r:id="rId5"/>
    <sheet name="ZK" sheetId="7" r:id="rId6"/>
  </sheets>
  <definedNames>
    <definedName name="_xlnm.Print_Area" localSheetId="0">'konference a vyzkum'!$A$1:$AA$24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7" l="1"/>
  <c r="D18" i="7"/>
  <c r="Q17" i="7"/>
  <c r="Q16" i="7"/>
  <c r="Q15" i="7"/>
  <c r="Q14" i="7"/>
  <c r="E18" i="6"/>
  <c r="D18" i="6"/>
  <c r="Q17" i="6"/>
  <c r="Q16" i="6"/>
  <c r="Q15" i="6"/>
  <c r="Q14" i="6"/>
  <c r="E18" i="5"/>
  <c r="D18" i="5"/>
  <c r="Q17" i="5"/>
  <c r="Q16" i="5"/>
  <c r="Q15" i="5"/>
  <c r="Q14" i="5"/>
  <c r="E18" i="4"/>
  <c r="D18" i="4"/>
  <c r="Q17" i="4"/>
  <c r="Q16" i="4"/>
  <c r="Q15" i="4"/>
  <c r="Q14" i="4"/>
  <c r="AA15" i="2"/>
  <c r="AA14" i="2"/>
  <c r="E18" i="3"/>
  <c r="D18" i="3"/>
  <c r="Q17" i="3"/>
  <c r="Q16" i="3"/>
  <c r="Q15" i="3"/>
  <c r="Q14" i="3"/>
  <c r="E18" i="2" l="1"/>
  <c r="D18" i="2"/>
  <c r="Q15" i="2" l="1"/>
  <c r="Q14" i="2"/>
  <c r="Q17" i="2"/>
  <c r="S18" i="2" l="1"/>
  <c r="S19" i="2" s="1"/>
  <c r="Q16" i="2" l="1"/>
</calcChain>
</file>

<file path=xl/sharedStrings.xml><?xml version="1.0" encoding="utf-8"?>
<sst xmlns="http://schemas.openxmlformats.org/spreadsheetml/2006/main" count="431" uniqueCount="72">
  <si>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</si>
  <si>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</si>
  <si>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</si>
  <si>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</si>
  <si>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</si>
  <si>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</si>
  <si>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</si>
  <si>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</si>
  <si>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</si>
  <si>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</si>
  <si>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</si>
  <si>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</si>
  <si>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</si>
  <si>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</si>
  <si>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</si>
  <si>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</si>
  <si>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</si>
  <si>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</si>
  <si>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</si>
  <si>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</si>
  <si>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</si>
  <si>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</si>
  <si>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</si>
  <si>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</si>
  <si>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</si>
  <si>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</si>
  <si>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</si>
  <si>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</si>
  <si>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</si>
  <si>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</si>
  <si>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</si>
  <si>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Distribuční a marketingová strategie</t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</si>
  <si>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</t>
    </r>
  </si>
  <si>
    <t>Konference a výzkumné projekty v oblasti filmové vědy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</si>
  <si>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2018-6-1-5</t>
    </r>
  </si>
  <si>
    <r>
      <t xml:space="preserve">Dotační okruh: </t>
    </r>
    <r>
      <rPr>
        <sz val="11"/>
        <color theme="1"/>
        <rFont val="Calibri"/>
        <family val="2"/>
        <charset val="238"/>
        <scheme val="minor"/>
      </rPr>
      <t>6. publikační činnost v oblasti kinematografie a činnost v oblasti filmové vědy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</si>
  <si>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28.2.2018 - 28.3.2018</t>
    </r>
  </si>
  <si>
    <t>Finanční alokace: 1 000 000 Kč</t>
  </si>
  <si>
    <t xml:space="preserve">1. podpora výzkumu s důrazem na základní výzkum v oblasti české kinematografie </t>
  </si>
  <si>
    <t xml:space="preserve">2. podpora odborné publikační a konferenční činnosti </t>
  </si>
  <si>
    <t xml:space="preserve">3. podpora rozvoje oboru filmových a audiovizuálních studií </t>
  </si>
  <si>
    <t>4. zapojení filmových studií do evropského prostředí a posílení jejich mezinárodní konkurenceschopnosti</t>
  </si>
  <si>
    <t>5. podpora rozvoje kinematografie prostřednictvím kvalifikované reflexe</t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</si>
  <si>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konference nejpozději do 30. června 2019, </t>
    </r>
  </si>
  <si>
    <t xml:space="preserve">výzkumné projekty nejpozději do 30. června 2020                                                               </t>
  </si>
  <si>
    <t>Podpora kinematografie je určena pro pořádání odborné konference s národním či mezinárodním významem nebo výzkumné projekty v oblasti filmové vědy.</t>
  </si>
  <si>
    <t xml:space="preserve">Odborná a/nebo programová kvalita projektu </t>
  </si>
  <si>
    <t>2435/2018</t>
  </si>
  <si>
    <t>2436/2018</t>
  </si>
  <si>
    <t>2438/2018</t>
  </si>
  <si>
    <t>2439/2018</t>
  </si>
  <si>
    <t>Jak naučit točit? Praha-Mnichov-Postupim</t>
  </si>
  <si>
    <t>Studie mapující možnosti českých producentů na zahraničních trzích/festivalech/akcích</t>
  </si>
  <si>
    <t>Československý nezávislý a umělecký film 80. let v amatérských podmínkách</t>
  </si>
  <si>
    <t>Akademie múzických umění v Praze</t>
  </si>
  <si>
    <t>Asociace producentů v audiovizi</t>
  </si>
  <si>
    <t>Národní filmový archiv</t>
  </si>
  <si>
    <t>Jílek, Jan</t>
  </si>
  <si>
    <t>Skopal, Pavel</t>
  </si>
  <si>
    <t>Szczepanik, Petr</t>
  </si>
  <si>
    <t>Bernard, Jan</t>
  </si>
  <si>
    <t>Gregor, Lukáš</t>
  </si>
  <si>
    <t>Uhrík, Štefan</t>
  </si>
  <si>
    <t>Baslarová, Iva</t>
  </si>
  <si>
    <t>ano</t>
  </si>
  <si>
    <t>ne</t>
  </si>
  <si>
    <t>Přípravná fáze projektu dějin české kinematografie</t>
  </si>
  <si>
    <t>dotace</t>
  </si>
  <si>
    <t>75%</t>
  </si>
  <si>
    <t>50%</t>
  </si>
  <si>
    <t>30.6.2020</t>
  </si>
  <si>
    <t>31.10.2018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</si>
</sst>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0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 applyProtection="1">
      <alignment horizontal="left" vertical="top"/>
    </xf>
    <xf numFmtId="2" fontId="4" fillId="2" borderId="1" xfId="0" applyNumberFormat="1" applyFont="1" applyFill="1" applyBorder="1" applyAlignment="1">
      <alignment horizontal="left" vertical="top"/>
    </xf>
    <xf numFmtId="3" fontId="4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1" fontId="4" fillId="2" borderId="3" xfId="0" applyNumberFormat="1" applyFont="1" applyFill="1" applyBorder="1" applyAlignment="1">
      <alignment horizontal="left" vertical="top"/>
    </xf>
    <xf numFmtId="0" fontId="6" fillId="0" borderId="11" xfId="0" applyFont="1" applyFill="1" applyBorder="1" applyAlignment="1"/>
    <xf numFmtId="3" fontId="6" fillId="0" borderId="11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/>
    <xf numFmtId="0" fontId="4" fillId="0" borderId="11" xfId="0" applyFont="1" applyFill="1" applyBorder="1" applyAlignment="1">
      <alignment horizontal="left" vertical="top" wrapText="1"/>
    </xf>
    <xf numFmtId="1" fontId="4" fillId="0" borderId="11" xfId="0" applyNumberFormat="1" applyFont="1" applyFill="1" applyBorder="1" applyAlignment="1">
      <alignment horizontal="left" vertical="top"/>
    </xf>
    <xf numFmtId="0" fontId="6" fillId="0" borderId="11" xfId="0" applyFont="1" applyBorder="1" applyAlignment="1">
      <alignment horizontal="center"/>
    </xf>
    <xf numFmtId="9" fontId="6" fillId="0" borderId="11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2" fontId="5" fillId="2" borderId="4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49" fontId="4" fillId="2" borderId="11" xfId="0" applyNumberFormat="1" applyFont="1" applyFill="1" applyBorder="1" applyAlignment="1">
      <alignment horizontal="center" vertical="top"/>
    </xf>
    <xf numFmtId="164" fontId="4" fillId="2" borderId="1" xfId="1" applyNumberFormat="1" applyFont="1" applyFill="1" applyBorder="1" applyAlignment="1">
      <alignment horizontal="left" vertical="top"/>
    </xf>
    <xf numFmtId="164" fontId="4" fillId="2" borderId="0" xfId="1" applyNumberFormat="1" applyFont="1" applyFill="1" applyBorder="1" applyAlignment="1">
      <alignment horizontal="left" vertical="top"/>
    </xf>
    <xf numFmtId="49" fontId="4" fillId="2" borderId="2" xfId="0" applyNumberFormat="1" applyFont="1" applyFill="1" applyBorder="1" applyAlignment="1">
      <alignment horizontal="center" vertical="top"/>
    </xf>
    <xf numFmtId="14" fontId="6" fillId="0" borderId="11" xfId="0" applyNumberFormat="1" applyFont="1" applyBorder="1" applyAlignment="1">
      <alignment horizontal="center"/>
    </xf>
    <xf numFmtId="49" fontId="4" fillId="2" borderId="3" xfId="0" applyNumberFormat="1" applyFont="1" applyFill="1" applyBorder="1" applyAlignment="1">
      <alignment horizontal="center" vertical="top"/>
    </xf>
    <xf numFmtId="9" fontId="4" fillId="2" borderId="1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left" vertical="top" wrapText="1"/>
    </xf>
    <xf numFmtId="2" fontId="5" fillId="2" borderId="4" xfId="0" applyNumberFormat="1" applyFont="1" applyFill="1" applyBorder="1" applyAlignment="1">
      <alignment horizontal="left" vertical="top" wrapText="1"/>
    </xf>
    <xf numFmtId="2" fontId="5" fillId="2" borderId="6" xfId="0" applyNumberFormat="1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19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8" width="9.33203125" style="2" customWidth="1"/>
    <col min="19" max="19" width="14.44140625" style="2" customWidth="1"/>
    <col min="20" max="20" width="15" style="2" customWidth="1"/>
    <col min="21" max="21" width="10.33203125" style="2" customWidth="1"/>
    <col min="22" max="23" width="9.33203125" style="2" customWidth="1"/>
    <col min="24" max="24" width="10.33203125" style="2" customWidth="1"/>
    <col min="25" max="26" width="15.6640625" style="2" customWidth="1"/>
    <col min="27" max="27" width="15" style="2" customWidth="1"/>
    <col min="28" max="16384" width="9.109375" style="2"/>
  </cols>
  <sheetData>
    <row r="1" spans="1:93" ht="38.25" customHeight="1" x14ac:dyDescent="0.3">
      <c r="A1" s="1" t="s">
        <v>33</v>
      </c>
    </row>
    <row r="2" spans="1:93" ht="14.4" x14ac:dyDescent="0.3">
      <c r="A2" s="9" t="s">
        <v>34</v>
      </c>
      <c r="D2" s="4" t="s">
        <v>22</v>
      </c>
    </row>
    <row r="3" spans="1:93" ht="14.4" x14ac:dyDescent="0.3">
      <c r="A3" s="9" t="s">
        <v>35</v>
      </c>
      <c r="D3" s="2" t="s">
        <v>38</v>
      </c>
    </row>
    <row r="4" spans="1:93" ht="14.4" x14ac:dyDescent="0.3">
      <c r="A4" s="9" t="s">
        <v>36</v>
      </c>
      <c r="D4" s="2" t="s">
        <v>39</v>
      </c>
    </row>
    <row r="5" spans="1:93" ht="12.6" x14ac:dyDescent="0.3">
      <c r="A5" s="9" t="s">
        <v>37</v>
      </c>
      <c r="D5" s="2" t="s">
        <v>40</v>
      </c>
    </row>
    <row r="6" spans="1:93" ht="12.6" customHeight="1" x14ac:dyDescent="0.3">
      <c r="A6" s="31" t="s">
        <v>43</v>
      </c>
      <c r="B6" s="31"/>
      <c r="C6" s="31"/>
      <c r="D6" s="2" t="s">
        <v>41</v>
      </c>
    </row>
    <row r="7" spans="1:93" x14ac:dyDescent="0.3">
      <c r="A7" s="2" t="s">
        <v>44</v>
      </c>
      <c r="D7" s="2" t="s">
        <v>42</v>
      </c>
    </row>
    <row r="8" spans="1:93" ht="14.4" x14ac:dyDescent="0.3">
      <c r="A8" s="10" t="s">
        <v>32</v>
      </c>
      <c r="D8" s="9" t="s">
        <v>23</v>
      </c>
    </row>
    <row r="9" spans="1:93" ht="24.6" customHeight="1" x14ac:dyDescent="0.3">
      <c r="D9" s="43" t="s">
        <v>45</v>
      </c>
      <c r="E9" s="43"/>
      <c r="F9" s="43"/>
      <c r="G9" s="43"/>
      <c r="H9" s="43"/>
      <c r="I9" s="43"/>
      <c r="J9" s="43"/>
    </row>
    <row r="10" spans="1:93" ht="12.6" x14ac:dyDescent="0.3">
      <c r="A10" s="4"/>
    </row>
    <row r="11" spans="1:93" ht="26.4" customHeight="1" x14ac:dyDescent="0.3">
      <c r="A11" s="32" t="s">
        <v>0</v>
      </c>
      <c r="B11" s="32" t="s">
        <v>1</v>
      </c>
      <c r="C11" s="32" t="s">
        <v>17</v>
      </c>
      <c r="D11" s="32" t="s">
        <v>13</v>
      </c>
      <c r="E11" s="37" t="s">
        <v>2</v>
      </c>
      <c r="F11" s="39" t="s">
        <v>29</v>
      </c>
      <c r="G11" s="40"/>
      <c r="H11" s="39" t="s">
        <v>30</v>
      </c>
      <c r="I11" s="40"/>
      <c r="J11" s="44" t="s">
        <v>46</v>
      </c>
      <c r="K11" s="32" t="s">
        <v>14</v>
      </c>
      <c r="L11" s="32" t="s">
        <v>16</v>
      </c>
      <c r="M11" s="32" t="s">
        <v>27</v>
      </c>
      <c r="N11" s="32" t="s">
        <v>28</v>
      </c>
      <c r="O11" s="32" t="s">
        <v>31</v>
      </c>
      <c r="P11" s="32" t="s">
        <v>3</v>
      </c>
      <c r="Q11" s="32" t="s">
        <v>4</v>
      </c>
      <c r="R11" s="19"/>
      <c r="S11" s="32" t="s">
        <v>5</v>
      </c>
      <c r="T11" s="32" t="s">
        <v>6</v>
      </c>
      <c r="U11" s="32" t="s">
        <v>7</v>
      </c>
      <c r="V11" s="32" t="s">
        <v>8</v>
      </c>
      <c r="W11" s="32" t="s">
        <v>9</v>
      </c>
      <c r="X11" s="32" t="s">
        <v>10</v>
      </c>
      <c r="Y11" s="32" t="s">
        <v>11</v>
      </c>
      <c r="Z11" s="32" t="s">
        <v>12</v>
      </c>
      <c r="AA11" s="34" t="s">
        <v>15</v>
      </c>
    </row>
    <row r="12" spans="1:93" ht="59.4" customHeight="1" x14ac:dyDescent="0.3">
      <c r="A12" s="36"/>
      <c r="B12" s="36"/>
      <c r="C12" s="36"/>
      <c r="D12" s="36"/>
      <c r="E12" s="38"/>
      <c r="F12" s="41"/>
      <c r="G12" s="42"/>
      <c r="H12" s="41"/>
      <c r="I12" s="42"/>
      <c r="J12" s="33"/>
      <c r="K12" s="33"/>
      <c r="L12" s="33"/>
      <c r="M12" s="33"/>
      <c r="N12" s="33"/>
      <c r="O12" s="33"/>
      <c r="P12" s="33"/>
      <c r="Q12" s="33"/>
      <c r="R12" s="20"/>
      <c r="S12" s="33"/>
      <c r="T12" s="33"/>
      <c r="U12" s="33"/>
      <c r="V12" s="33"/>
      <c r="W12" s="33"/>
      <c r="X12" s="33"/>
      <c r="Y12" s="33"/>
      <c r="Z12" s="33"/>
      <c r="AA12" s="35"/>
    </row>
    <row r="13" spans="1:93" s="5" customFormat="1" ht="12.75" customHeight="1" x14ac:dyDescent="0.3"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</row>
    <row r="14" spans="1:93" s="5" customFormat="1" ht="12.75" customHeight="1" x14ac:dyDescent="0.2">
      <c r="A14" s="12" t="s">
        <v>49</v>
      </c>
      <c r="B14" s="12" t="s">
        <v>56</v>
      </c>
      <c r="C14" s="12" t="s">
        <v>53</v>
      </c>
      <c r="D14" s="14">
        <v>189000</v>
      </c>
      <c r="E14" s="14">
        <v>92000</v>
      </c>
      <c r="F14" s="12" t="s">
        <v>59</v>
      </c>
      <c r="G14" s="16" t="s">
        <v>64</v>
      </c>
      <c r="H14" s="12" t="s">
        <v>57</v>
      </c>
      <c r="I14" s="11" t="s">
        <v>64</v>
      </c>
      <c r="J14" s="6">
        <v>30.6</v>
      </c>
      <c r="K14" s="6">
        <v>11.6</v>
      </c>
      <c r="L14" s="6">
        <v>11.2</v>
      </c>
      <c r="M14" s="6">
        <v>3.2</v>
      </c>
      <c r="N14" s="6">
        <v>7.6</v>
      </c>
      <c r="O14" s="6">
        <v>7</v>
      </c>
      <c r="P14" s="6">
        <v>5</v>
      </c>
      <c r="Q14" s="7">
        <f>SUM(J14:P14)</f>
        <v>76.2</v>
      </c>
      <c r="R14" s="7">
        <v>76.2</v>
      </c>
      <c r="S14" s="25">
        <v>90000</v>
      </c>
      <c r="T14" s="27" t="s">
        <v>67</v>
      </c>
      <c r="U14" s="17" t="s">
        <v>65</v>
      </c>
      <c r="V14" s="24" t="s">
        <v>64</v>
      </c>
      <c r="W14" s="18">
        <v>0.49</v>
      </c>
      <c r="X14" s="24" t="s">
        <v>68</v>
      </c>
      <c r="Y14" s="28">
        <v>44196</v>
      </c>
      <c r="Z14" s="29" t="s">
        <v>70</v>
      </c>
      <c r="AA14" s="30">
        <f>S14/(0.7*D14)</f>
        <v>0.68027210884353739</v>
      </c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</row>
    <row r="15" spans="1:93" s="5" customFormat="1" ht="12.75" customHeight="1" x14ac:dyDescent="0.2">
      <c r="A15" s="12" t="s">
        <v>48</v>
      </c>
      <c r="B15" s="12" t="s">
        <v>55</v>
      </c>
      <c r="C15" s="12" t="s">
        <v>52</v>
      </c>
      <c r="D15" s="13">
        <v>802800</v>
      </c>
      <c r="E15" s="14">
        <v>400000</v>
      </c>
      <c r="F15" s="12" t="s">
        <v>58</v>
      </c>
      <c r="G15" s="16" t="s">
        <v>64</v>
      </c>
      <c r="H15" s="12" t="s">
        <v>62</v>
      </c>
      <c r="I15" s="11" t="s">
        <v>65</v>
      </c>
      <c r="J15" s="6">
        <v>27.4</v>
      </c>
      <c r="K15" s="6">
        <v>12.8</v>
      </c>
      <c r="L15" s="6">
        <v>11.2</v>
      </c>
      <c r="M15" s="6">
        <v>3.8</v>
      </c>
      <c r="N15" s="6">
        <v>5.8</v>
      </c>
      <c r="O15" s="6">
        <v>7</v>
      </c>
      <c r="P15" s="6">
        <v>5</v>
      </c>
      <c r="Q15" s="7">
        <f>SUM(J15:P15)</f>
        <v>73</v>
      </c>
      <c r="R15" s="7">
        <v>73</v>
      </c>
      <c r="S15" s="25">
        <v>200000</v>
      </c>
      <c r="T15" s="27" t="s">
        <v>67</v>
      </c>
      <c r="U15" s="17" t="s">
        <v>65</v>
      </c>
      <c r="V15" s="24" t="s">
        <v>65</v>
      </c>
      <c r="W15" s="18">
        <v>0.5</v>
      </c>
      <c r="X15" s="24" t="s">
        <v>69</v>
      </c>
      <c r="Y15" s="28">
        <v>43344</v>
      </c>
      <c r="Z15" s="29" t="s">
        <v>71</v>
      </c>
      <c r="AA15" s="30">
        <f>S15/(0.7*D15)</f>
        <v>0.35589721688376397</v>
      </c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5" customFormat="1" ht="12.75" customHeight="1" x14ac:dyDescent="0.2">
      <c r="A16" s="12" t="s">
        <v>47</v>
      </c>
      <c r="B16" s="12" t="s">
        <v>54</v>
      </c>
      <c r="C16" s="12" t="s">
        <v>51</v>
      </c>
      <c r="D16" s="13">
        <v>421000</v>
      </c>
      <c r="E16" s="14">
        <v>378000</v>
      </c>
      <c r="F16" s="12" t="s">
        <v>57</v>
      </c>
      <c r="G16" s="15" t="s">
        <v>64</v>
      </c>
      <c r="H16" s="12" t="s">
        <v>61</v>
      </c>
      <c r="I16" s="23" t="s">
        <v>64</v>
      </c>
      <c r="J16" s="6">
        <v>25.4</v>
      </c>
      <c r="K16" s="6">
        <v>13.2</v>
      </c>
      <c r="L16" s="6">
        <v>10.6</v>
      </c>
      <c r="M16" s="6">
        <v>3.4</v>
      </c>
      <c r="N16" s="6">
        <v>4.2</v>
      </c>
      <c r="O16" s="6">
        <v>5.2</v>
      </c>
      <c r="P16" s="6">
        <v>5</v>
      </c>
      <c r="Q16" s="7">
        <f>SUM(J16:P16)</f>
        <v>67</v>
      </c>
      <c r="R16" s="7">
        <v>67</v>
      </c>
      <c r="S16" s="25"/>
      <c r="T16" s="27"/>
      <c r="U16" s="17" t="s">
        <v>64</v>
      </c>
      <c r="V16" s="24"/>
      <c r="W16" s="18">
        <v>0.9</v>
      </c>
      <c r="X16" s="24"/>
      <c r="Y16" s="28">
        <v>44012</v>
      </c>
      <c r="Z16" s="29"/>
      <c r="AA16" s="30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5" customFormat="1" ht="12.75" customHeight="1" x14ac:dyDescent="0.2">
      <c r="A17" s="12" t="s">
        <v>50</v>
      </c>
      <c r="B17" s="12" t="s">
        <v>56</v>
      </c>
      <c r="C17" s="12" t="s">
        <v>66</v>
      </c>
      <c r="D17" s="14">
        <v>950000</v>
      </c>
      <c r="E17" s="14">
        <v>800000</v>
      </c>
      <c r="F17" s="12" t="s">
        <v>60</v>
      </c>
      <c r="G17" s="16" t="s">
        <v>65</v>
      </c>
      <c r="H17" s="12" t="s">
        <v>63</v>
      </c>
      <c r="I17" s="11" t="s">
        <v>64</v>
      </c>
      <c r="J17" s="6">
        <v>11.4</v>
      </c>
      <c r="K17" s="6">
        <v>9.8000000000000007</v>
      </c>
      <c r="L17" s="6">
        <v>10.4</v>
      </c>
      <c r="M17" s="6">
        <v>2.6</v>
      </c>
      <c r="N17" s="6">
        <v>3.4</v>
      </c>
      <c r="O17" s="6">
        <v>3.8</v>
      </c>
      <c r="P17" s="6">
        <v>5</v>
      </c>
      <c r="Q17" s="7">
        <f>SUM(J17:P17)</f>
        <v>46.4</v>
      </c>
      <c r="R17" s="7">
        <v>46.4</v>
      </c>
      <c r="S17" s="25"/>
      <c r="T17" s="27"/>
      <c r="U17" s="17" t="s">
        <v>64</v>
      </c>
      <c r="V17" s="24"/>
      <c r="W17" s="18">
        <v>0.84</v>
      </c>
      <c r="X17" s="24"/>
      <c r="Y17" s="28">
        <v>43524</v>
      </c>
      <c r="Z17" s="29"/>
      <c r="AA17" s="30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x14ac:dyDescent="0.3">
      <c r="D18" s="8">
        <f>SUM(D14:D17)</f>
        <v>2362800</v>
      </c>
      <c r="E18" s="8">
        <f>SUM(E14:E17)</f>
        <v>1670000</v>
      </c>
      <c r="F18" s="8"/>
      <c r="S18" s="26">
        <f>SUM(S14:S17)</f>
        <v>290000</v>
      </c>
    </row>
    <row r="19" spans="1:93" x14ac:dyDescent="0.3">
      <c r="E19" s="8"/>
      <c r="F19" s="8"/>
      <c r="G19" s="8"/>
      <c r="H19" s="8"/>
      <c r="Q19" s="2" t="s">
        <v>18</v>
      </c>
      <c r="S19" s="26">
        <f>1000000-S18</f>
        <v>710000</v>
      </c>
    </row>
  </sheetData>
  <sortState ref="R14:AA17">
    <sortCondition descending="1" ref="R14"/>
  </sortState>
  <mergeCells count="26">
    <mergeCell ref="W11:W12"/>
    <mergeCell ref="M11:M12"/>
    <mergeCell ref="N11:N12"/>
    <mergeCell ref="O11:O12"/>
    <mergeCell ref="P11:P12"/>
    <mergeCell ref="Q11:Q12"/>
    <mergeCell ref="S11:S12"/>
    <mergeCell ref="T11:T12"/>
    <mergeCell ref="U11:U12"/>
    <mergeCell ref="V11:V12"/>
    <mergeCell ref="A6:C6"/>
    <mergeCell ref="X11:X12"/>
    <mergeCell ref="Y11:Y12"/>
    <mergeCell ref="Z11:Z12"/>
    <mergeCell ref="AA11:AA12"/>
    <mergeCell ref="A11:A12"/>
    <mergeCell ref="B11:B12"/>
    <mergeCell ref="C11:C12"/>
    <mergeCell ref="D11:D12"/>
    <mergeCell ref="E11:E12"/>
    <mergeCell ref="F11:G12"/>
    <mergeCell ref="H11:I12"/>
    <mergeCell ref="D9:J9"/>
    <mergeCell ref="J11:J12"/>
    <mergeCell ref="K11:K12"/>
    <mergeCell ref="L11:L12"/>
  </mergeCells>
  <dataValidations count="4">
    <dataValidation type="decimal" operator="lessThanOrEqual" allowBlank="1" showInputMessage="1" showErrorMessage="1" error="max. 40" sqref="J14:J17" xr:uid="{00000000-0002-0000-0000-000000000000}">
      <formula1>40</formula1>
    </dataValidation>
    <dataValidation type="decimal" operator="lessThanOrEqual" allowBlank="1" showInputMessage="1" showErrorMessage="1" error="max. 15" sqref="K14:L17" xr:uid="{00000000-0002-0000-0000-000001000000}">
      <formula1>15</formula1>
    </dataValidation>
    <dataValidation type="decimal" operator="lessThanOrEqual" allowBlank="1" showInputMessage="1" showErrorMessage="1" error="max. 10" sqref="N14:O17" xr:uid="{00000000-0002-0000-0000-000002000000}">
      <formula1>10</formula1>
    </dataValidation>
    <dataValidation type="decimal" operator="lessThanOrEqual" allowBlank="1" showInputMessage="1" showErrorMessage="1" error="max. 5" sqref="P14:P17 M14:M17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07D65-9A7C-4AE6-8C5C-A6D5558FB35C}">
  <dimension ref="A1:CB1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0" ht="38.25" customHeight="1" x14ac:dyDescent="0.3">
      <c r="A1" s="1" t="s">
        <v>33</v>
      </c>
    </row>
    <row r="2" spans="1:80" ht="14.4" x14ac:dyDescent="0.3">
      <c r="A2" s="9" t="s">
        <v>34</v>
      </c>
      <c r="D2" s="4" t="s">
        <v>22</v>
      </c>
    </row>
    <row r="3" spans="1:80" ht="14.4" x14ac:dyDescent="0.3">
      <c r="A3" s="9" t="s">
        <v>35</v>
      </c>
      <c r="D3" s="2" t="s">
        <v>38</v>
      </c>
    </row>
    <row r="4" spans="1:80" ht="14.4" x14ac:dyDescent="0.3">
      <c r="A4" s="9" t="s">
        <v>36</v>
      </c>
      <c r="D4" s="2" t="s">
        <v>39</v>
      </c>
    </row>
    <row r="5" spans="1:80" ht="12.6" x14ac:dyDescent="0.3">
      <c r="A5" s="9" t="s">
        <v>37</v>
      </c>
      <c r="D5" s="2" t="s">
        <v>40</v>
      </c>
    </row>
    <row r="6" spans="1:80" ht="12.6" customHeight="1" x14ac:dyDescent="0.3">
      <c r="A6" s="31" t="s">
        <v>43</v>
      </c>
      <c r="B6" s="31"/>
      <c r="C6" s="31"/>
      <c r="D6" s="2" t="s">
        <v>41</v>
      </c>
    </row>
    <row r="7" spans="1:80" x14ac:dyDescent="0.3">
      <c r="A7" s="2" t="s">
        <v>44</v>
      </c>
      <c r="D7" s="2" t="s">
        <v>42</v>
      </c>
    </row>
    <row r="8" spans="1:80" ht="14.4" x14ac:dyDescent="0.3">
      <c r="A8" s="10" t="s">
        <v>32</v>
      </c>
      <c r="D8" s="9" t="s">
        <v>23</v>
      </c>
    </row>
    <row r="9" spans="1:80" ht="24.6" customHeight="1" x14ac:dyDescent="0.3">
      <c r="D9" s="43" t="s">
        <v>45</v>
      </c>
      <c r="E9" s="43"/>
      <c r="F9" s="43"/>
      <c r="G9" s="43"/>
      <c r="H9" s="43"/>
      <c r="I9" s="43"/>
      <c r="J9" s="43"/>
    </row>
    <row r="10" spans="1:80" ht="12.6" x14ac:dyDescent="0.3">
      <c r="A10" s="4"/>
    </row>
    <row r="11" spans="1:80" ht="26.4" customHeight="1" x14ac:dyDescent="0.3">
      <c r="A11" s="32" t="s">
        <v>0</v>
      </c>
      <c r="B11" s="32" t="s">
        <v>1</v>
      </c>
      <c r="C11" s="32" t="s">
        <v>17</v>
      </c>
      <c r="D11" s="32" t="s">
        <v>13</v>
      </c>
      <c r="E11" s="37" t="s">
        <v>2</v>
      </c>
      <c r="F11" s="39" t="s">
        <v>29</v>
      </c>
      <c r="G11" s="40"/>
      <c r="H11" s="39" t="s">
        <v>30</v>
      </c>
      <c r="I11" s="40"/>
      <c r="J11" s="44" t="s">
        <v>46</v>
      </c>
      <c r="K11" s="32" t="s">
        <v>14</v>
      </c>
      <c r="L11" s="32" t="s">
        <v>16</v>
      </c>
      <c r="M11" s="32" t="s">
        <v>27</v>
      </c>
      <c r="N11" s="32" t="s">
        <v>28</v>
      </c>
      <c r="O11" s="32" t="s">
        <v>31</v>
      </c>
      <c r="P11" s="32" t="s">
        <v>3</v>
      </c>
      <c r="Q11" s="32" t="s">
        <v>4</v>
      </c>
    </row>
    <row r="12" spans="1:80" ht="59.4" customHeight="1" x14ac:dyDescent="0.3">
      <c r="A12" s="36"/>
      <c r="B12" s="36"/>
      <c r="C12" s="36"/>
      <c r="D12" s="36"/>
      <c r="E12" s="38"/>
      <c r="F12" s="41"/>
      <c r="G12" s="42"/>
      <c r="H12" s="41"/>
      <c r="I12" s="42"/>
      <c r="J12" s="33"/>
      <c r="K12" s="33"/>
      <c r="L12" s="33"/>
      <c r="M12" s="33"/>
      <c r="N12" s="33"/>
      <c r="O12" s="33"/>
      <c r="P12" s="33"/>
      <c r="Q12" s="33"/>
    </row>
    <row r="13" spans="1:80" ht="28.95" customHeight="1" x14ac:dyDescent="0.3">
      <c r="A13" s="36"/>
      <c r="B13" s="36"/>
      <c r="C13" s="36"/>
      <c r="D13" s="36"/>
      <c r="E13" s="38"/>
      <c r="F13" s="21" t="s">
        <v>24</v>
      </c>
      <c r="G13" s="19" t="s">
        <v>25</v>
      </c>
      <c r="H13" s="19" t="s">
        <v>24</v>
      </c>
      <c r="I13" s="22" t="s">
        <v>25</v>
      </c>
      <c r="J13" s="22" t="s">
        <v>26</v>
      </c>
      <c r="K13" s="22" t="s">
        <v>19</v>
      </c>
      <c r="L13" s="22" t="s">
        <v>19</v>
      </c>
      <c r="M13" s="22" t="s">
        <v>20</v>
      </c>
      <c r="N13" s="22" t="s">
        <v>21</v>
      </c>
      <c r="O13" s="22" t="s">
        <v>21</v>
      </c>
      <c r="P13" s="22" t="s">
        <v>20</v>
      </c>
      <c r="Q13" s="22"/>
    </row>
    <row r="14" spans="1:80" s="5" customFormat="1" ht="12.75" customHeight="1" x14ac:dyDescent="0.2">
      <c r="A14" s="12" t="s">
        <v>47</v>
      </c>
      <c r="B14" s="12" t="s">
        <v>54</v>
      </c>
      <c r="C14" s="12" t="s">
        <v>51</v>
      </c>
      <c r="D14" s="13">
        <v>421000</v>
      </c>
      <c r="E14" s="14">
        <v>378000</v>
      </c>
      <c r="F14" s="12" t="s">
        <v>57</v>
      </c>
      <c r="G14" s="15" t="s">
        <v>64</v>
      </c>
      <c r="H14" s="12" t="s">
        <v>61</v>
      </c>
      <c r="I14" s="23" t="s">
        <v>64</v>
      </c>
      <c r="J14" s="6">
        <v>29</v>
      </c>
      <c r="K14" s="6">
        <v>13</v>
      </c>
      <c r="L14" s="6">
        <v>8</v>
      </c>
      <c r="M14" s="6">
        <v>4</v>
      </c>
      <c r="N14" s="6">
        <v>5</v>
      </c>
      <c r="O14" s="6">
        <v>5</v>
      </c>
      <c r="P14" s="6">
        <v>5</v>
      </c>
      <c r="Q14" s="7">
        <f>SUM(J14:P14)</f>
        <v>69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s="5" customFormat="1" ht="12.75" customHeight="1" x14ac:dyDescent="0.2">
      <c r="A15" s="12" t="s">
        <v>48</v>
      </c>
      <c r="B15" s="12" t="s">
        <v>55</v>
      </c>
      <c r="C15" s="12" t="s">
        <v>52</v>
      </c>
      <c r="D15" s="13">
        <v>802800</v>
      </c>
      <c r="E15" s="14">
        <v>400000</v>
      </c>
      <c r="F15" s="12" t="s">
        <v>58</v>
      </c>
      <c r="G15" s="16" t="s">
        <v>64</v>
      </c>
      <c r="H15" s="12" t="s">
        <v>62</v>
      </c>
      <c r="I15" s="11" t="s">
        <v>65</v>
      </c>
      <c r="J15" s="6">
        <v>27</v>
      </c>
      <c r="K15" s="6">
        <v>13</v>
      </c>
      <c r="L15" s="6">
        <v>9</v>
      </c>
      <c r="M15" s="6">
        <v>5</v>
      </c>
      <c r="N15" s="6">
        <v>5</v>
      </c>
      <c r="O15" s="6">
        <v>7</v>
      </c>
      <c r="P15" s="6">
        <v>5</v>
      </c>
      <c r="Q15" s="7">
        <f t="shared" ref="Q15:Q17" si="0">SUM(J15:P15)</f>
        <v>71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5" customFormat="1" ht="12.75" customHeight="1" x14ac:dyDescent="0.2">
      <c r="A16" s="12" t="s">
        <v>49</v>
      </c>
      <c r="B16" s="12" t="s">
        <v>56</v>
      </c>
      <c r="C16" s="12" t="s">
        <v>53</v>
      </c>
      <c r="D16" s="14">
        <v>189000</v>
      </c>
      <c r="E16" s="14">
        <v>92000</v>
      </c>
      <c r="F16" s="12" t="s">
        <v>59</v>
      </c>
      <c r="G16" s="16" t="s">
        <v>64</v>
      </c>
      <c r="H16" s="12" t="s">
        <v>57</v>
      </c>
      <c r="I16" s="11" t="s">
        <v>64</v>
      </c>
      <c r="J16" s="6">
        <v>33</v>
      </c>
      <c r="K16" s="6">
        <v>11</v>
      </c>
      <c r="L16" s="6">
        <v>10</v>
      </c>
      <c r="M16" s="6">
        <v>2</v>
      </c>
      <c r="N16" s="6">
        <v>9</v>
      </c>
      <c r="O16" s="6">
        <v>4</v>
      </c>
      <c r="P16" s="6">
        <v>5</v>
      </c>
      <c r="Q16" s="7">
        <f t="shared" si="0"/>
        <v>74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5" customFormat="1" ht="12.75" customHeight="1" x14ac:dyDescent="0.2">
      <c r="A17" s="12" t="s">
        <v>50</v>
      </c>
      <c r="B17" s="12" t="s">
        <v>56</v>
      </c>
      <c r="C17" s="12" t="s">
        <v>66</v>
      </c>
      <c r="D17" s="14">
        <v>950000</v>
      </c>
      <c r="E17" s="14">
        <v>800000</v>
      </c>
      <c r="F17" s="12" t="s">
        <v>60</v>
      </c>
      <c r="G17" s="16" t="s">
        <v>65</v>
      </c>
      <c r="H17" s="12" t="s">
        <v>63</v>
      </c>
      <c r="I17" s="11" t="s">
        <v>64</v>
      </c>
      <c r="J17" s="6">
        <v>5</v>
      </c>
      <c r="K17" s="6">
        <v>4</v>
      </c>
      <c r="L17" s="6">
        <v>5</v>
      </c>
      <c r="M17" s="6">
        <v>1</v>
      </c>
      <c r="N17" s="6">
        <v>1</v>
      </c>
      <c r="O17" s="6">
        <v>3</v>
      </c>
      <c r="P17" s="6">
        <v>5</v>
      </c>
      <c r="Q17" s="7">
        <f t="shared" si="0"/>
        <v>24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x14ac:dyDescent="0.3">
      <c r="D18" s="8">
        <f>SUM(D14:D17)</f>
        <v>2362800</v>
      </c>
      <c r="E18" s="8">
        <f>SUM(E14:E17)</f>
        <v>1670000</v>
      </c>
      <c r="F18" s="8"/>
    </row>
    <row r="19" spans="1:80" x14ac:dyDescent="0.3">
      <c r="E19" s="8"/>
      <c r="F19" s="8"/>
      <c r="G19" s="8"/>
      <c r="H19" s="8"/>
    </row>
  </sheetData>
  <mergeCells count="17">
    <mergeCell ref="A6:C6"/>
    <mergeCell ref="D9:J9"/>
    <mergeCell ref="A11:A13"/>
    <mergeCell ref="B11:B13"/>
    <mergeCell ref="C11:C13"/>
    <mergeCell ref="D11:D13"/>
    <mergeCell ref="E11:E13"/>
    <mergeCell ref="F11:G12"/>
    <mergeCell ref="H11:I12"/>
    <mergeCell ref="J11:J12"/>
    <mergeCell ref="Q11:Q12"/>
    <mergeCell ref="K11:K12"/>
    <mergeCell ref="L11:L12"/>
    <mergeCell ref="M11:M12"/>
    <mergeCell ref="N11:N12"/>
    <mergeCell ref="O11:O12"/>
    <mergeCell ref="P11:P12"/>
  </mergeCells>
  <dataValidations count="4">
    <dataValidation type="decimal" operator="lessThanOrEqual" allowBlank="1" showInputMessage="1" showErrorMessage="1" error="max. 5" sqref="M14:M17 P14:P17" xr:uid="{74558FDC-1FDB-4889-9411-5E50F53CAB6E}">
      <formula1>5</formula1>
    </dataValidation>
    <dataValidation type="decimal" operator="lessThanOrEqual" allowBlank="1" showInputMessage="1" showErrorMessage="1" error="max. 10" sqref="N14:O17" xr:uid="{01A45B25-5E39-475B-AFBF-CB21A7039807}">
      <formula1>10</formula1>
    </dataValidation>
    <dataValidation type="decimal" operator="lessThanOrEqual" allowBlank="1" showInputMessage="1" showErrorMessage="1" error="max. 15" sqref="K14:L17" xr:uid="{2C92C2A4-829D-46AC-A368-9B5DD8B9B8F0}">
      <formula1>15</formula1>
    </dataValidation>
    <dataValidation type="decimal" operator="lessThanOrEqual" allowBlank="1" showInputMessage="1" showErrorMessage="1" error="max. 40" sqref="J14:J17" xr:uid="{A59A1A98-7F5A-483E-9CC4-4D6B061FAAF3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BE269-EBD0-48F7-B832-00EFC22201E5}">
  <dimension ref="A1:CB1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0" ht="38.25" customHeight="1" x14ac:dyDescent="0.3">
      <c r="A1" s="1" t="s">
        <v>33</v>
      </c>
    </row>
    <row r="2" spans="1:80" ht="14.4" x14ac:dyDescent="0.3">
      <c r="A2" s="9" t="s">
        <v>34</v>
      </c>
      <c r="D2" s="4" t="s">
        <v>22</v>
      </c>
    </row>
    <row r="3" spans="1:80" ht="14.4" x14ac:dyDescent="0.3">
      <c r="A3" s="9" t="s">
        <v>35</v>
      </c>
      <c r="D3" s="2" t="s">
        <v>38</v>
      </c>
    </row>
    <row r="4" spans="1:80" ht="14.4" x14ac:dyDescent="0.3">
      <c r="A4" s="9" t="s">
        <v>36</v>
      </c>
      <c r="D4" s="2" t="s">
        <v>39</v>
      </c>
    </row>
    <row r="5" spans="1:80" ht="12.6" x14ac:dyDescent="0.3">
      <c r="A5" s="9" t="s">
        <v>37</v>
      </c>
      <c r="D5" s="2" t="s">
        <v>40</v>
      </c>
    </row>
    <row r="6" spans="1:80" ht="12.6" customHeight="1" x14ac:dyDescent="0.3">
      <c r="A6" s="31" t="s">
        <v>43</v>
      </c>
      <c r="B6" s="31"/>
      <c r="C6" s="31"/>
      <c r="D6" s="2" t="s">
        <v>41</v>
      </c>
    </row>
    <row r="7" spans="1:80" x14ac:dyDescent="0.3">
      <c r="A7" s="2" t="s">
        <v>44</v>
      </c>
      <c r="D7" s="2" t="s">
        <v>42</v>
      </c>
    </row>
    <row r="8" spans="1:80" ht="14.4" x14ac:dyDescent="0.3">
      <c r="A8" s="10" t="s">
        <v>32</v>
      </c>
      <c r="D8" s="9" t="s">
        <v>23</v>
      </c>
    </row>
    <row r="9" spans="1:80" ht="24.6" customHeight="1" x14ac:dyDescent="0.3">
      <c r="D9" s="43" t="s">
        <v>45</v>
      </c>
      <c r="E9" s="43"/>
      <c r="F9" s="43"/>
      <c r="G9" s="43"/>
      <c r="H9" s="43"/>
      <c r="I9" s="43"/>
      <c r="J9" s="43"/>
    </row>
    <row r="10" spans="1:80" ht="12.6" x14ac:dyDescent="0.3">
      <c r="A10" s="4"/>
    </row>
    <row r="11" spans="1:80" ht="26.4" customHeight="1" x14ac:dyDescent="0.3">
      <c r="A11" s="32" t="s">
        <v>0</v>
      </c>
      <c r="B11" s="32" t="s">
        <v>1</v>
      </c>
      <c r="C11" s="32" t="s">
        <v>17</v>
      </c>
      <c r="D11" s="32" t="s">
        <v>13</v>
      </c>
      <c r="E11" s="37" t="s">
        <v>2</v>
      </c>
      <c r="F11" s="39" t="s">
        <v>29</v>
      </c>
      <c r="G11" s="40"/>
      <c r="H11" s="39" t="s">
        <v>30</v>
      </c>
      <c r="I11" s="40"/>
      <c r="J11" s="44" t="s">
        <v>46</v>
      </c>
      <c r="K11" s="32" t="s">
        <v>14</v>
      </c>
      <c r="L11" s="32" t="s">
        <v>16</v>
      </c>
      <c r="M11" s="32" t="s">
        <v>27</v>
      </c>
      <c r="N11" s="32" t="s">
        <v>28</v>
      </c>
      <c r="O11" s="32" t="s">
        <v>31</v>
      </c>
      <c r="P11" s="32" t="s">
        <v>3</v>
      </c>
      <c r="Q11" s="32" t="s">
        <v>4</v>
      </c>
    </row>
    <row r="12" spans="1:80" ht="59.4" customHeight="1" x14ac:dyDescent="0.3">
      <c r="A12" s="36"/>
      <c r="B12" s="36"/>
      <c r="C12" s="36"/>
      <c r="D12" s="36"/>
      <c r="E12" s="38"/>
      <c r="F12" s="41"/>
      <c r="G12" s="42"/>
      <c r="H12" s="41"/>
      <c r="I12" s="42"/>
      <c r="J12" s="33"/>
      <c r="K12" s="33"/>
      <c r="L12" s="33"/>
      <c r="M12" s="33"/>
      <c r="N12" s="33"/>
      <c r="O12" s="33"/>
      <c r="P12" s="33"/>
      <c r="Q12" s="33"/>
    </row>
    <row r="13" spans="1:80" ht="28.95" customHeight="1" x14ac:dyDescent="0.3">
      <c r="A13" s="36"/>
      <c r="B13" s="36"/>
      <c r="C13" s="36"/>
      <c r="D13" s="36"/>
      <c r="E13" s="38"/>
      <c r="F13" s="21" t="s">
        <v>24</v>
      </c>
      <c r="G13" s="19" t="s">
        <v>25</v>
      </c>
      <c r="H13" s="19" t="s">
        <v>24</v>
      </c>
      <c r="I13" s="22" t="s">
        <v>25</v>
      </c>
      <c r="J13" s="22" t="s">
        <v>26</v>
      </c>
      <c r="K13" s="22" t="s">
        <v>19</v>
      </c>
      <c r="L13" s="22" t="s">
        <v>19</v>
      </c>
      <c r="M13" s="22" t="s">
        <v>20</v>
      </c>
      <c r="N13" s="22" t="s">
        <v>21</v>
      </c>
      <c r="O13" s="22" t="s">
        <v>21</v>
      </c>
      <c r="P13" s="22" t="s">
        <v>20</v>
      </c>
      <c r="Q13" s="22"/>
    </row>
    <row r="14" spans="1:80" s="5" customFormat="1" ht="12.75" customHeight="1" x14ac:dyDescent="0.2">
      <c r="A14" s="12" t="s">
        <v>47</v>
      </c>
      <c r="B14" s="12" t="s">
        <v>54</v>
      </c>
      <c r="C14" s="12" t="s">
        <v>51</v>
      </c>
      <c r="D14" s="13">
        <v>421000</v>
      </c>
      <c r="E14" s="14">
        <v>378000</v>
      </c>
      <c r="F14" s="12" t="s">
        <v>57</v>
      </c>
      <c r="G14" s="15" t="s">
        <v>64</v>
      </c>
      <c r="H14" s="12" t="s">
        <v>61</v>
      </c>
      <c r="I14" s="23" t="s">
        <v>64</v>
      </c>
      <c r="J14" s="6">
        <v>25</v>
      </c>
      <c r="K14" s="6">
        <v>13</v>
      </c>
      <c r="L14" s="6">
        <v>13</v>
      </c>
      <c r="M14" s="6">
        <v>3</v>
      </c>
      <c r="N14" s="6">
        <v>3</v>
      </c>
      <c r="O14" s="6">
        <v>6</v>
      </c>
      <c r="P14" s="6">
        <v>5</v>
      </c>
      <c r="Q14" s="7">
        <f>SUM(J14:P14)</f>
        <v>68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s="5" customFormat="1" ht="12.75" customHeight="1" x14ac:dyDescent="0.2">
      <c r="A15" s="12" t="s">
        <v>48</v>
      </c>
      <c r="B15" s="12" t="s">
        <v>55</v>
      </c>
      <c r="C15" s="12" t="s">
        <v>52</v>
      </c>
      <c r="D15" s="13">
        <v>802800</v>
      </c>
      <c r="E15" s="14">
        <v>400000</v>
      </c>
      <c r="F15" s="12" t="s">
        <v>58</v>
      </c>
      <c r="G15" s="16" t="s">
        <v>64</v>
      </c>
      <c r="H15" s="12" t="s">
        <v>62</v>
      </c>
      <c r="I15" s="11" t="s">
        <v>65</v>
      </c>
      <c r="J15" s="6">
        <v>27</v>
      </c>
      <c r="K15" s="6">
        <v>13</v>
      </c>
      <c r="L15" s="6">
        <v>11</v>
      </c>
      <c r="M15" s="6">
        <v>3</v>
      </c>
      <c r="N15" s="6">
        <v>6</v>
      </c>
      <c r="O15" s="6">
        <v>6</v>
      </c>
      <c r="P15" s="6">
        <v>5</v>
      </c>
      <c r="Q15" s="7">
        <f t="shared" ref="Q15:Q17" si="0">SUM(J15:P15)</f>
        <v>71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5" customFormat="1" ht="12.75" customHeight="1" x14ac:dyDescent="0.2">
      <c r="A16" s="12" t="s">
        <v>49</v>
      </c>
      <c r="B16" s="12" t="s">
        <v>56</v>
      </c>
      <c r="C16" s="12" t="s">
        <v>53</v>
      </c>
      <c r="D16" s="14">
        <v>189000</v>
      </c>
      <c r="E16" s="14">
        <v>92000</v>
      </c>
      <c r="F16" s="12" t="s">
        <v>59</v>
      </c>
      <c r="G16" s="16" t="s">
        <v>64</v>
      </c>
      <c r="H16" s="12" t="s">
        <v>57</v>
      </c>
      <c r="I16" s="11" t="s">
        <v>64</v>
      </c>
      <c r="J16" s="6">
        <v>30</v>
      </c>
      <c r="K16" s="6">
        <v>11</v>
      </c>
      <c r="L16" s="6">
        <v>12</v>
      </c>
      <c r="M16" s="6">
        <v>4</v>
      </c>
      <c r="N16" s="6">
        <v>7</v>
      </c>
      <c r="O16" s="6">
        <v>8</v>
      </c>
      <c r="P16" s="6">
        <v>5</v>
      </c>
      <c r="Q16" s="7">
        <f t="shared" si="0"/>
        <v>77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5" customFormat="1" ht="12.75" customHeight="1" x14ac:dyDescent="0.2">
      <c r="A17" s="12" t="s">
        <v>50</v>
      </c>
      <c r="B17" s="12" t="s">
        <v>56</v>
      </c>
      <c r="C17" s="12" t="s">
        <v>66</v>
      </c>
      <c r="D17" s="14">
        <v>950000</v>
      </c>
      <c r="E17" s="14">
        <v>800000</v>
      </c>
      <c r="F17" s="12" t="s">
        <v>60</v>
      </c>
      <c r="G17" s="16" t="s">
        <v>65</v>
      </c>
      <c r="H17" s="12" t="s">
        <v>63</v>
      </c>
      <c r="I17" s="11" t="s">
        <v>64</v>
      </c>
      <c r="J17" s="6">
        <v>12</v>
      </c>
      <c r="K17" s="6">
        <v>12</v>
      </c>
      <c r="L17" s="6">
        <v>15</v>
      </c>
      <c r="M17" s="6">
        <v>3</v>
      </c>
      <c r="N17" s="6">
        <v>3</v>
      </c>
      <c r="O17" s="6">
        <v>4</v>
      </c>
      <c r="P17" s="6">
        <v>5</v>
      </c>
      <c r="Q17" s="7">
        <f t="shared" si="0"/>
        <v>54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x14ac:dyDescent="0.3">
      <c r="D18" s="8">
        <f>SUM(D14:D17)</f>
        <v>2362800</v>
      </c>
      <c r="E18" s="8">
        <f>SUM(E14:E17)</f>
        <v>1670000</v>
      </c>
      <c r="F18" s="8"/>
    </row>
    <row r="19" spans="1:80" x14ac:dyDescent="0.3">
      <c r="E19" s="8"/>
      <c r="F19" s="8"/>
      <c r="G19" s="8"/>
      <c r="H19" s="8"/>
    </row>
  </sheetData>
  <mergeCells count="17">
    <mergeCell ref="A6:C6"/>
    <mergeCell ref="D9:J9"/>
    <mergeCell ref="A11:A13"/>
    <mergeCell ref="B11:B13"/>
    <mergeCell ref="C11:C13"/>
    <mergeCell ref="D11:D13"/>
    <mergeCell ref="E11:E13"/>
    <mergeCell ref="F11:G12"/>
    <mergeCell ref="H11:I12"/>
    <mergeCell ref="J11:J12"/>
    <mergeCell ref="Q11:Q12"/>
    <mergeCell ref="K11:K12"/>
    <mergeCell ref="L11:L12"/>
    <mergeCell ref="M11:M12"/>
    <mergeCell ref="N11:N12"/>
    <mergeCell ref="O11:O12"/>
    <mergeCell ref="P11:P12"/>
  </mergeCells>
  <dataValidations count="4">
    <dataValidation type="decimal" operator="lessThanOrEqual" allowBlank="1" showInputMessage="1" showErrorMessage="1" error="max. 40" sqref="J14:J17" xr:uid="{25BD23E1-86AA-4233-94E5-045A7CC91FD9}">
      <formula1>40</formula1>
    </dataValidation>
    <dataValidation type="decimal" operator="lessThanOrEqual" allowBlank="1" showInputMessage="1" showErrorMessage="1" error="max. 15" sqref="K14:L17" xr:uid="{054DE57B-13C3-47EF-8CA1-E41322C9F903}">
      <formula1>15</formula1>
    </dataValidation>
    <dataValidation type="decimal" operator="lessThanOrEqual" allowBlank="1" showInputMessage="1" showErrorMessage="1" error="max. 10" sqref="N14:O17" xr:uid="{F0DA9D29-C3D2-4A92-9C8B-627463D54F41}">
      <formula1>10</formula1>
    </dataValidation>
    <dataValidation type="decimal" operator="lessThanOrEqual" allowBlank="1" showInputMessage="1" showErrorMessage="1" error="max. 5" sqref="M14:M17 P14:P17" xr:uid="{0824278B-6009-4F29-B639-69DBBDA951CC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A76D-39D2-42BF-BEBC-4F8604D8BF09}">
  <dimension ref="A1:CB1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0" ht="38.25" customHeight="1" x14ac:dyDescent="0.3">
      <c r="A1" s="1" t="s">
        <v>33</v>
      </c>
    </row>
    <row r="2" spans="1:80" ht="14.4" x14ac:dyDescent="0.3">
      <c r="A2" s="9" t="s">
        <v>34</v>
      </c>
      <c r="D2" s="4" t="s">
        <v>22</v>
      </c>
    </row>
    <row r="3" spans="1:80" ht="14.4" x14ac:dyDescent="0.3">
      <c r="A3" s="9" t="s">
        <v>35</v>
      </c>
      <c r="D3" s="2" t="s">
        <v>38</v>
      </c>
    </row>
    <row r="4" spans="1:80" ht="14.4" x14ac:dyDescent="0.3">
      <c r="A4" s="9" t="s">
        <v>36</v>
      </c>
      <c r="D4" s="2" t="s">
        <v>39</v>
      </c>
    </row>
    <row r="5" spans="1:80" ht="12.6" x14ac:dyDescent="0.3">
      <c r="A5" s="9" t="s">
        <v>37</v>
      </c>
      <c r="D5" s="2" t="s">
        <v>40</v>
      </c>
    </row>
    <row r="6" spans="1:80" ht="12.6" customHeight="1" x14ac:dyDescent="0.3">
      <c r="A6" s="31" t="s">
        <v>43</v>
      </c>
      <c r="B6" s="31"/>
      <c r="C6" s="31"/>
      <c r="D6" s="2" t="s">
        <v>41</v>
      </c>
    </row>
    <row r="7" spans="1:80" x14ac:dyDescent="0.3">
      <c r="A7" s="2" t="s">
        <v>44</v>
      </c>
      <c r="D7" s="2" t="s">
        <v>42</v>
      </c>
    </row>
    <row r="8" spans="1:80" ht="14.4" x14ac:dyDescent="0.3">
      <c r="A8" s="10" t="s">
        <v>32</v>
      </c>
      <c r="D8" s="9" t="s">
        <v>23</v>
      </c>
    </row>
    <row r="9" spans="1:80" ht="24.6" customHeight="1" x14ac:dyDescent="0.3">
      <c r="D9" s="43" t="s">
        <v>45</v>
      </c>
      <c r="E9" s="43"/>
      <c r="F9" s="43"/>
      <c r="G9" s="43"/>
      <c r="H9" s="43"/>
      <c r="I9" s="43"/>
      <c r="J9" s="43"/>
    </row>
    <row r="10" spans="1:80" ht="12.6" x14ac:dyDescent="0.3">
      <c r="A10" s="4"/>
    </row>
    <row r="11" spans="1:80" ht="26.4" customHeight="1" x14ac:dyDescent="0.3">
      <c r="A11" s="32" t="s">
        <v>0</v>
      </c>
      <c r="B11" s="32" t="s">
        <v>1</v>
      </c>
      <c r="C11" s="32" t="s">
        <v>17</v>
      </c>
      <c r="D11" s="32" t="s">
        <v>13</v>
      </c>
      <c r="E11" s="37" t="s">
        <v>2</v>
      </c>
      <c r="F11" s="39" t="s">
        <v>29</v>
      </c>
      <c r="G11" s="40"/>
      <c r="H11" s="39" t="s">
        <v>30</v>
      </c>
      <c r="I11" s="40"/>
      <c r="J11" s="44" t="s">
        <v>46</v>
      </c>
      <c r="K11" s="32" t="s">
        <v>14</v>
      </c>
      <c r="L11" s="32" t="s">
        <v>16</v>
      </c>
      <c r="M11" s="32" t="s">
        <v>27</v>
      </c>
      <c r="N11" s="32" t="s">
        <v>28</v>
      </c>
      <c r="O11" s="32" t="s">
        <v>31</v>
      </c>
      <c r="P11" s="32" t="s">
        <v>3</v>
      </c>
      <c r="Q11" s="32" t="s">
        <v>4</v>
      </c>
    </row>
    <row r="12" spans="1:80" ht="59.4" customHeight="1" x14ac:dyDescent="0.3">
      <c r="A12" s="36"/>
      <c r="B12" s="36"/>
      <c r="C12" s="36"/>
      <c r="D12" s="36"/>
      <c r="E12" s="38"/>
      <c r="F12" s="41"/>
      <c r="G12" s="42"/>
      <c r="H12" s="41"/>
      <c r="I12" s="42"/>
      <c r="J12" s="33"/>
      <c r="K12" s="33"/>
      <c r="L12" s="33"/>
      <c r="M12" s="33"/>
      <c r="N12" s="33"/>
      <c r="O12" s="33"/>
      <c r="P12" s="33"/>
      <c r="Q12" s="33"/>
    </row>
    <row r="13" spans="1:80" ht="28.95" customHeight="1" x14ac:dyDescent="0.3">
      <c r="A13" s="36"/>
      <c r="B13" s="36"/>
      <c r="C13" s="36"/>
      <c r="D13" s="36"/>
      <c r="E13" s="38"/>
      <c r="F13" s="21" t="s">
        <v>24</v>
      </c>
      <c r="G13" s="19" t="s">
        <v>25</v>
      </c>
      <c r="H13" s="19" t="s">
        <v>24</v>
      </c>
      <c r="I13" s="22" t="s">
        <v>25</v>
      </c>
      <c r="J13" s="22" t="s">
        <v>26</v>
      </c>
      <c r="K13" s="22" t="s">
        <v>19</v>
      </c>
      <c r="L13" s="22" t="s">
        <v>19</v>
      </c>
      <c r="M13" s="22" t="s">
        <v>20</v>
      </c>
      <c r="N13" s="22" t="s">
        <v>21</v>
      </c>
      <c r="O13" s="22" t="s">
        <v>21</v>
      </c>
      <c r="P13" s="22" t="s">
        <v>20</v>
      </c>
      <c r="Q13" s="22"/>
    </row>
    <row r="14" spans="1:80" s="5" customFormat="1" ht="12.75" customHeight="1" x14ac:dyDescent="0.2">
      <c r="A14" s="12" t="s">
        <v>47</v>
      </c>
      <c r="B14" s="12" t="s">
        <v>54</v>
      </c>
      <c r="C14" s="12" t="s">
        <v>51</v>
      </c>
      <c r="D14" s="13">
        <v>421000</v>
      </c>
      <c r="E14" s="14">
        <v>378000</v>
      </c>
      <c r="F14" s="12" t="s">
        <v>57</v>
      </c>
      <c r="G14" s="15" t="s">
        <v>64</v>
      </c>
      <c r="H14" s="12" t="s">
        <v>61</v>
      </c>
      <c r="I14" s="23" t="s">
        <v>64</v>
      </c>
      <c r="J14" s="6">
        <v>20</v>
      </c>
      <c r="K14" s="6">
        <v>13</v>
      </c>
      <c r="L14" s="6">
        <v>10</v>
      </c>
      <c r="M14" s="6">
        <v>4</v>
      </c>
      <c r="N14" s="6">
        <v>4</v>
      </c>
      <c r="O14" s="6">
        <v>5</v>
      </c>
      <c r="P14" s="6">
        <v>5</v>
      </c>
      <c r="Q14" s="7">
        <f>SUM(J14:P14)</f>
        <v>61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s="5" customFormat="1" ht="12.75" customHeight="1" x14ac:dyDescent="0.2">
      <c r="A15" s="12" t="s">
        <v>48</v>
      </c>
      <c r="B15" s="12" t="s">
        <v>55</v>
      </c>
      <c r="C15" s="12" t="s">
        <v>52</v>
      </c>
      <c r="D15" s="13">
        <v>802800</v>
      </c>
      <c r="E15" s="14">
        <v>400000</v>
      </c>
      <c r="F15" s="12" t="s">
        <v>58</v>
      </c>
      <c r="G15" s="16" t="s">
        <v>64</v>
      </c>
      <c r="H15" s="12" t="s">
        <v>62</v>
      </c>
      <c r="I15" s="11" t="s">
        <v>65</v>
      </c>
      <c r="J15" s="6">
        <v>25</v>
      </c>
      <c r="K15" s="6">
        <v>11</v>
      </c>
      <c r="L15" s="6">
        <v>14</v>
      </c>
      <c r="M15" s="6">
        <v>5</v>
      </c>
      <c r="N15" s="6">
        <v>7</v>
      </c>
      <c r="O15" s="6">
        <v>8</v>
      </c>
      <c r="P15" s="6">
        <v>5</v>
      </c>
      <c r="Q15" s="7">
        <f t="shared" ref="Q15:Q17" si="0">SUM(J15:P15)</f>
        <v>75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5" customFormat="1" ht="12.75" customHeight="1" x14ac:dyDescent="0.2">
      <c r="A16" s="12" t="s">
        <v>49</v>
      </c>
      <c r="B16" s="12" t="s">
        <v>56</v>
      </c>
      <c r="C16" s="12" t="s">
        <v>53</v>
      </c>
      <c r="D16" s="14">
        <v>189000</v>
      </c>
      <c r="E16" s="14">
        <v>92000</v>
      </c>
      <c r="F16" s="12" t="s">
        <v>59</v>
      </c>
      <c r="G16" s="16" t="s">
        <v>64</v>
      </c>
      <c r="H16" s="12" t="s">
        <v>57</v>
      </c>
      <c r="I16" s="11" t="s">
        <v>64</v>
      </c>
      <c r="J16" s="6">
        <v>28</v>
      </c>
      <c r="K16" s="6">
        <v>13</v>
      </c>
      <c r="L16" s="6">
        <v>13</v>
      </c>
      <c r="M16" s="6">
        <v>4</v>
      </c>
      <c r="N16" s="6">
        <v>8</v>
      </c>
      <c r="O16" s="6">
        <v>8</v>
      </c>
      <c r="P16" s="6">
        <v>5</v>
      </c>
      <c r="Q16" s="7">
        <f t="shared" si="0"/>
        <v>79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5" customFormat="1" ht="12.75" customHeight="1" x14ac:dyDescent="0.2">
      <c r="A17" s="12" t="s">
        <v>50</v>
      </c>
      <c r="B17" s="12" t="s">
        <v>56</v>
      </c>
      <c r="C17" s="12" t="s">
        <v>66</v>
      </c>
      <c r="D17" s="14">
        <v>950000</v>
      </c>
      <c r="E17" s="14">
        <v>800000</v>
      </c>
      <c r="F17" s="12" t="s">
        <v>60</v>
      </c>
      <c r="G17" s="16" t="s">
        <v>65</v>
      </c>
      <c r="H17" s="12" t="s">
        <v>63</v>
      </c>
      <c r="I17" s="11" t="s">
        <v>64</v>
      </c>
      <c r="J17" s="6">
        <v>15</v>
      </c>
      <c r="K17" s="6">
        <v>10</v>
      </c>
      <c r="L17" s="6">
        <v>4</v>
      </c>
      <c r="M17" s="6">
        <v>4</v>
      </c>
      <c r="N17" s="6">
        <v>5</v>
      </c>
      <c r="O17" s="6">
        <v>5</v>
      </c>
      <c r="P17" s="6">
        <v>5</v>
      </c>
      <c r="Q17" s="7">
        <f t="shared" si="0"/>
        <v>48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x14ac:dyDescent="0.3">
      <c r="D18" s="8">
        <f>SUM(D14:D17)</f>
        <v>2362800</v>
      </c>
      <c r="E18" s="8">
        <f>SUM(E14:E17)</f>
        <v>1670000</v>
      </c>
      <c r="F18" s="8"/>
    </row>
    <row r="19" spans="1:80" x14ac:dyDescent="0.3">
      <c r="E19" s="8"/>
      <c r="F19" s="8"/>
      <c r="G19" s="8"/>
      <c r="H19" s="8"/>
    </row>
  </sheetData>
  <mergeCells count="17">
    <mergeCell ref="A6:C6"/>
    <mergeCell ref="D9:J9"/>
    <mergeCell ref="A11:A13"/>
    <mergeCell ref="B11:B13"/>
    <mergeCell ref="C11:C13"/>
    <mergeCell ref="D11:D13"/>
    <mergeCell ref="E11:E13"/>
    <mergeCell ref="F11:G12"/>
    <mergeCell ref="H11:I12"/>
    <mergeCell ref="J11:J12"/>
    <mergeCell ref="Q11:Q12"/>
    <mergeCell ref="K11:K12"/>
    <mergeCell ref="L11:L12"/>
    <mergeCell ref="M11:M12"/>
    <mergeCell ref="N11:N12"/>
    <mergeCell ref="O11:O12"/>
    <mergeCell ref="P11:P12"/>
  </mergeCells>
  <dataValidations count="4">
    <dataValidation type="decimal" operator="lessThanOrEqual" allowBlank="1" showInputMessage="1" showErrorMessage="1" error="max. 40" sqref="J14:J17" xr:uid="{732B4D6B-74F3-4711-8043-D1804A9CCFC8}">
      <formula1>40</formula1>
    </dataValidation>
    <dataValidation type="decimal" operator="lessThanOrEqual" allowBlank="1" showInputMessage="1" showErrorMessage="1" error="max. 15" sqref="K14:L17" xr:uid="{598EDEBA-2673-4BC8-A735-9FB843FD4743}">
      <formula1>15</formula1>
    </dataValidation>
    <dataValidation type="decimal" operator="lessThanOrEqual" allowBlank="1" showInputMessage="1" showErrorMessage="1" error="max. 10" sqref="N14:O17" xr:uid="{A4C70E4A-9B24-4349-BB80-A717970141C2}">
      <formula1>10</formula1>
    </dataValidation>
    <dataValidation type="decimal" operator="lessThanOrEqual" allowBlank="1" showInputMessage="1" showErrorMessage="1" error="max. 5" sqref="M14:M17 P14:P17" xr:uid="{DFCEA9CC-73A3-4BE7-805C-B96BBA0B3D55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01A09-3B78-40E7-8F4D-BEF33DC5B44E}">
  <dimension ref="A1:CB1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0" ht="38.25" customHeight="1" x14ac:dyDescent="0.3">
      <c r="A1" s="1" t="s">
        <v>33</v>
      </c>
    </row>
    <row r="2" spans="1:80" ht="14.4" x14ac:dyDescent="0.3">
      <c r="A2" s="9" t="s">
        <v>34</v>
      </c>
      <c r="D2" s="4" t="s">
        <v>22</v>
      </c>
    </row>
    <row r="3" spans="1:80" ht="14.4" x14ac:dyDescent="0.3">
      <c r="A3" s="9" t="s">
        <v>35</v>
      </c>
      <c r="D3" s="2" t="s">
        <v>38</v>
      </c>
    </row>
    <row r="4" spans="1:80" ht="14.4" x14ac:dyDescent="0.3">
      <c r="A4" s="9" t="s">
        <v>36</v>
      </c>
      <c r="D4" s="2" t="s">
        <v>39</v>
      </c>
    </row>
    <row r="5" spans="1:80" ht="12.6" x14ac:dyDescent="0.3">
      <c r="A5" s="9" t="s">
        <v>37</v>
      </c>
      <c r="D5" s="2" t="s">
        <v>40</v>
      </c>
    </row>
    <row r="6" spans="1:80" ht="12.6" customHeight="1" x14ac:dyDescent="0.3">
      <c r="A6" s="31" t="s">
        <v>43</v>
      </c>
      <c r="B6" s="31"/>
      <c r="C6" s="31"/>
      <c r="D6" s="2" t="s">
        <v>41</v>
      </c>
    </row>
    <row r="7" spans="1:80" x14ac:dyDescent="0.3">
      <c r="A7" s="2" t="s">
        <v>44</v>
      </c>
      <c r="D7" s="2" t="s">
        <v>42</v>
      </c>
    </row>
    <row r="8" spans="1:80" ht="14.4" x14ac:dyDescent="0.3">
      <c r="A8" s="10" t="s">
        <v>32</v>
      </c>
      <c r="D8" s="9" t="s">
        <v>23</v>
      </c>
    </row>
    <row r="9" spans="1:80" ht="24.6" customHeight="1" x14ac:dyDescent="0.3">
      <c r="D9" s="43" t="s">
        <v>45</v>
      </c>
      <c r="E9" s="43"/>
      <c r="F9" s="43"/>
      <c r="G9" s="43"/>
      <c r="H9" s="43"/>
      <c r="I9" s="43"/>
      <c r="J9" s="43"/>
    </row>
    <row r="10" spans="1:80" ht="12.6" x14ac:dyDescent="0.3">
      <c r="A10" s="4"/>
    </row>
    <row r="11" spans="1:80" ht="26.4" customHeight="1" x14ac:dyDescent="0.3">
      <c r="A11" s="32" t="s">
        <v>0</v>
      </c>
      <c r="B11" s="32" t="s">
        <v>1</v>
      </c>
      <c r="C11" s="32" t="s">
        <v>17</v>
      </c>
      <c r="D11" s="32" t="s">
        <v>13</v>
      </c>
      <c r="E11" s="37" t="s">
        <v>2</v>
      </c>
      <c r="F11" s="39" t="s">
        <v>29</v>
      </c>
      <c r="G11" s="40"/>
      <c r="H11" s="39" t="s">
        <v>30</v>
      </c>
      <c r="I11" s="40"/>
      <c r="J11" s="44" t="s">
        <v>46</v>
      </c>
      <c r="K11" s="32" t="s">
        <v>14</v>
      </c>
      <c r="L11" s="32" t="s">
        <v>16</v>
      </c>
      <c r="M11" s="32" t="s">
        <v>27</v>
      </c>
      <c r="N11" s="32" t="s">
        <v>28</v>
      </c>
      <c r="O11" s="32" t="s">
        <v>31</v>
      </c>
      <c r="P11" s="32" t="s">
        <v>3</v>
      </c>
      <c r="Q11" s="32" t="s">
        <v>4</v>
      </c>
    </row>
    <row r="12" spans="1:80" ht="59.4" customHeight="1" x14ac:dyDescent="0.3">
      <c r="A12" s="36"/>
      <c r="B12" s="36"/>
      <c r="C12" s="36"/>
      <c r="D12" s="36"/>
      <c r="E12" s="38"/>
      <c r="F12" s="41"/>
      <c r="G12" s="42"/>
      <c r="H12" s="41"/>
      <c r="I12" s="42"/>
      <c r="J12" s="33"/>
      <c r="K12" s="33"/>
      <c r="L12" s="33"/>
      <c r="M12" s="33"/>
      <c r="N12" s="33"/>
      <c r="O12" s="33"/>
      <c r="P12" s="33"/>
      <c r="Q12" s="33"/>
    </row>
    <row r="13" spans="1:80" ht="28.95" customHeight="1" x14ac:dyDescent="0.3">
      <c r="A13" s="36"/>
      <c r="B13" s="36"/>
      <c r="C13" s="36"/>
      <c r="D13" s="36"/>
      <c r="E13" s="38"/>
      <c r="F13" s="21" t="s">
        <v>24</v>
      </c>
      <c r="G13" s="19" t="s">
        <v>25</v>
      </c>
      <c r="H13" s="19" t="s">
        <v>24</v>
      </c>
      <c r="I13" s="22" t="s">
        <v>25</v>
      </c>
      <c r="J13" s="22" t="s">
        <v>26</v>
      </c>
      <c r="K13" s="22" t="s">
        <v>19</v>
      </c>
      <c r="L13" s="22" t="s">
        <v>19</v>
      </c>
      <c r="M13" s="22" t="s">
        <v>20</v>
      </c>
      <c r="N13" s="22" t="s">
        <v>21</v>
      </c>
      <c r="O13" s="22" t="s">
        <v>21</v>
      </c>
      <c r="P13" s="22" t="s">
        <v>20</v>
      </c>
      <c r="Q13" s="22"/>
    </row>
    <row r="14" spans="1:80" s="5" customFormat="1" ht="12.75" customHeight="1" x14ac:dyDescent="0.2">
      <c r="A14" s="12" t="s">
        <v>47</v>
      </c>
      <c r="B14" s="12" t="s">
        <v>54</v>
      </c>
      <c r="C14" s="12" t="s">
        <v>51</v>
      </c>
      <c r="D14" s="13">
        <v>421000</v>
      </c>
      <c r="E14" s="14">
        <v>378000</v>
      </c>
      <c r="F14" s="12" t="s">
        <v>57</v>
      </c>
      <c r="G14" s="15" t="s">
        <v>64</v>
      </c>
      <c r="H14" s="12" t="s">
        <v>61</v>
      </c>
      <c r="I14" s="23" t="s">
        <v>64</v>
      </c>
      <c r="J14" s="6">
        <v>25</v>
      </c>
      <c r="K14" s="6">
        <v>14</v>
      </c>
      <c r="L14" s="6">
        <v>12</v>
      </c>
      <c r="M14" s="6">
        <v>3</v>
      </c>
      <c r="N14" s="6">
        <v>4</v>
      </c>
      <c r="O14" s="6">
        <v>5</v>
      </c>
      <c r="P14" s="6">
        <v>5</v>
      </c>
      <c r="Q14" s="7">
        <f>SUM(J14:P14)</f>
        <v>68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s="5" customFormat="1" ht="12.75" customHeight="1" x14ac:dyDescent="0.2">
      <c r="A15" s="12" t="s">
        <v>48</v>
      </c>
      <c r="B15" s="12" t="s">
        <v>55</v>
      </c>
      <c r="C15" s="12" t="s">
        <v>52</v>
      </c>
      <c r="D15" s="13">
        <v>802800</v>
      </c>
      <c r="E15" s="14">
        <v>400000</v>
      </c>
      <c r="F15" s="12" t="s">
        <v>58</v>
      </c>
      <c r="G15" s="16" t="s">
        <v>64</v>
      </c>
      <c r="H15" s="12" t="s">
        <v>62</v>
      </c>
      <c r="I15" s="11" t="s">
        <v>65</v>
      </c>
      <c r="J15" s="6">
        <v>30</v>
      </c>
      <c r="K15" s="6">
        <v>14</v>
      </c>
      <c r="L15" s="6">
        <v>12</v>
      </c>
      <c r="M15" s="6">
        <v>3</v>
      </c>
      <c r="N15" s="6">
        <v>6</v>
      </c>
      <c r="O15" s="6">
        <v>7</v>
      </c>
      <c r="P15" s="6">
        <v>5</v>
      </c>
      <c r="Q15" s="7">
        <f t="shared" ref="Q15:Q17" si="0">SUM(J15:P15)</f>
        <v>77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5" customFormat="1" ht="12.75" customHeight="1" x14ac:dyDescent="0.2">
      <c r="A16" s="12" t="s">
        <v>49</v>
      </c>
      <c r="B16" s="12" t="s">
        <v>56</v>
      </c>
      <c r="C16" s="12" t="s">
        <v>53</v>
      </c>
      <c r="D16" s="14">
        <v>189000</v>
      </c>
      <c r="E16" s="14">
        <v>92000</v>
      </c>
      <c r="F16" s="12" t="s">
        <v>59</v>
      </c>
      <c r="G16" s="16" t="s">
        <v>64</v>
      </c>
      <c r="H16" s="12" t="s">
        <v>57</v>
      </c>
      <c r="I16" s="11" t="s">
        <v>64</v>
      </c>
      <c r="J16" s="6">
        <v>30</v>
      </c>
      <c r="K16" s="6">
        <v>11</v>
      </c>
      <c r="L16" s="6">
        <v>10</v>
      </c>
      <c r="M16" s="6">
        <v>4</v>
      </c>
      <c r="N16" s="6">
        <v>7</v>
      </c>
      <c r="O16" s="6">
        <v>8</v>
      </c>
      <c r="P16" s="6">
        <v>5</v>
      </c>
      <c r="Q16" s="7">
        <f t="shared" si="0"/>
        <v>75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5" customFormat="1" ht="12.75" customHeight="1" x14ac:dyDescent="0.2">
      <c r="A17" s="12" t="s">
        <v>50</v>
      </c>
      <c r="B17" s="12" t="s">
        <v>56</v>
      </c>
      <c r="C17" s="12" t="s">
        <v>66</v>
      </c>
      <c r="D17" s="14">
        <v>950000</v>
      </c>
      <c r="E17" s="14">
        <v>800000</v>
      </c>
      <c r="F17" s="12" t="s">
        <v>60</v>
      </c>
      <c r="G17" s="16" t="s">
        <v>65</v>
      </c>
      <c r="H17" s="12" t="s">
        <v>63</v>
      </c>
      <c r="I17" s="11" t="s">
        <v>64</v>
      </c>
      <c r="J17" s="6">
        <v>10</v>
      </c>
      <c r="K17" s="6">
        <v>11</v>
      </c>
      <c r="L17" s="6">
        <v>15</v>
      </c>
      <c r="M17" s="6">
        <v>3</v>
      </c>
      <c r="N17" s="6">
        <v>3</v>
      </c>
      <c r="O17" s="6">
        <v>4</v>
      </c>
      <c r="P17" s="6">
        <v>5</v>
      </c>
      <c r="Q17" s="7">
        <f t="shared" si="0"/>
        <v>51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x14ac:dyDescent="0.3">
      <c r="D18" s="8">
        <f>SUM(D14:D17)</f>
        <v>2362800</v>
      </c>
      <c r="E18" s="8">
        <f>SUM(E14:E17)</f>
        <v>1670000</v>
      </c>
      <c r="F18" s="8"/>
    </row>
    <row r="19" spans="1:80" x14ac:dyDescent="0.3">
      <c r="E19" s="8"/>
      <c r="F19" s="8"/>
      <c r="G19" s="8"/>
      <c r="H19" s="8"/>
    </row>
  </sheetData>
  <mergeCells count="17">
    <mergeCell ref="A6:C6"/>
    <mergeCell ref="D9:J9"/>
    <mergeCell ref="A11:A13"/>
    <mergeCell ref="B11:B13"/>
    <mergeCell ref="C11:C13"/>
    <mergeCell ref="D11:D13"/>
    <mergeCell ref="E11:E13"/>
    <mergeCell ref="F11:G12"/>
    <mergeCell ref="H11:I12"/>
    <mergeCell ref="J11:J12"/>
    <mergeCell ref="Q11:Q12"/>
    <mergeCell ref="K11:K12"/>
    <mergeCell ref="L11:L12"/>
    <mergeCell ref="M11:M12"/>
    <mergeCell ref="N11:N12"/>
    <mergeCell ref="O11:O12"/>
    <mergeCell ref="P11:P12"/>
  </mergeCells>
  <dataValidations count="4">
    <dataValidation type="decimal" operator="lessThanOrEqual" allowBlank="1" showInputMessage="1" showErrorMessage="1" error="max. 40" sqref="J14:J17" xr:uid="{6F5030C0-17EE-4BD9-8458-2C0E1A201418}">
      <formula1>40</formula1>
    </dataValidation>
    <dataValidation type="decimal" operator="lessThanOrEqual" allowBlank="1" showInputMessage="1" showErrorMessage="1" error="max. 15" sqref="K14:L17" xr:uid="{CBAE9EA6-56DC-45B2-A49C-C151218073F6}">
      <formula1>15</formula1>
    </dataValidation>
    <dataValidation type="decimal" operator="lessThanOrEqual" allowBlank="1" showInputMessage="1" showErrorMessage="1" error="max. 10" sqref="N14:O17" xr:uid="{256547F4-6822-43DA-909D-FF1CA3C921F8}">
      <formula1>10</formula1>
    </dataValidation>
    <dataValidation type="decimal" operator="lessThanOrEqual" allowBlank="1" showInputMessage="1" showErrorMessage="1" error="max. 5" sqref="M14:M17 P14:P17" xr:uid="{DC24607D-0386-4C01-A2FE-05CC424C67F8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29886-4343-440F-A94A-2A3D04C29E75}">
  <dimension ref="A1:CB1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0" ht="38.25" customHeight="1" x14ac:dyDescent="0.3">
      <c r="A1" s="1" t="s">
        <v>33</v>
      </c>
    </row>
    <row r="2" spans="1:80" ht="14.4" x14ac:dyDescent="0.3">
      <c r="A2" s="9" t="s">
        <v>34</v>
      </c>
      <c r="D2" s="4" t="s">
        <v>22</v>
      </c>
    </row>
    <row r="3" spans="1:80" ht="14.4" x14ac:dyDescent="0.3">
      <c r="A3" s="9" t="s">
        <v>35</v>
      </c>
      <c r="D3" s="2" t="s">
        <v>38</v>
      </c>
    </row>
    <row r="4" spans="1:80" ht="14.4" x14ac:dyDescent="0.3">
      <c r="A4" s="9" t="s">
        <v>36</v>
      </c>
      <c r="D4" s="2" t="s">
        <v>39</v>
      </c>
    </row>
    <row r="5" spans="1:80" ht="12.6" x14ac:dyDescent="0.3">
      <c r="A5" s="9" t="s">
        <v>37</v>
      </c>
      <c r="D5" s="2" t="s">
        <v>40</v>
      </c>
    </row>
    <row r="6" spans="1:80" ht="12.6" customHeight="1" x14ac:dyDescent="0.3">
      <c r="A6" s="31" t="s">
        <v>43</v>
      </c>
      <c r="B6" s="31"/>
      <c r="C6" s="31"/>
      <c r="D6" s="2" t="s">
        <v>41</v>
      </c>
    </row>
    <row r="7" spans="1:80" x14ac:dyDescent="0.3">
      <c r="A7" s="2" t="s">
        <v>44</v>
      </c>
      <c r="D7" s="2" t="s">
        <v>42</v>
      </c>
    </row>
    <row r="8" spans="1:80" ht="14.4" x14ac:dyDescent="0.3">
      <c r="A8" s="10" t="s">
        <v>32</v>
      </c>
      <c r="D8" s="9" t="s">
        <v>23</v>
      </c>
    </row>
    <row r="9" spans="1:80" ht="24.6" customHeight="1" x14ac:dyDescent="0.3">
      <c r="D9" s="43" t="s">
        <v>45</v>
      </c>
      <c r="E9" s="43"/>
      <c r="F9" s="43"/>
      <c r="G9" s="43"/>
      <c r="H9" s="43"/>
      <c r="I9" s="43"/>
      <c r="J9" s="43"/>
    </row>
    <row r="10" spans="1:80" ht="12.6" x14ac:dyDescent="0.3">
      <c r="A10" s="4"/>
    </row>
    <row r="11" spans="1:80" ht="26.4" customHeight="1" x14ac:dyDescent="0.3">
      <c r="A11" s="32" t="s">
        <v>0</v>
      </c>
      <c r="B11" s="32" t="s">
        <v>1</v>
      </c>
      <c r="C11" s="32" t="s">
        <v>17</v>
      </c>
      <c r="D11" s="32" t="s">
        <v>13</v>
      </c>
      <c r="E11" s="37" t="s">
        <v>2</v>
      </c>
      <c r="F11" s="39" t="s">
        <v>29</v>
      </c>
      <c r="G11" s="40"/>
      <c r="H11" s="39" t="s">
        <v>30</v>
      </c>
      <c r="I11" s="40"/>
      <c r="J11" s="44" t="s">
        <v>46</v>
      </c>
      <c r="K11" s="32" t="s">
        <v>14</v>
      </c>
      <c r="L11" s="32" t="s">
        <v>16</v>
      </c>
      <c r="M11" s="32" t="s">
        <v>27</v>
      </c>
      <c r="N11" s="32" t="s">
        <v>28</v>
      </c>
      <c r="O11" s="32" t="s">
        <v>31</v>
      </c>
      <c r="P11" s="32" t="s">
        <v>3</v>
      </c>
      <c r="Q11" s="32" t="s">
        <v>4</v>
      </c>
    </row>
    <row r="12" spans="1:80" ht="59.4" customHeight="1" x14ac:dyDescent="0.3">
      <c r="A12" s="36"/>
      <c r="B12" s="36"/>
      <c r="C12" s="36"/>
      <c r="D12" s="36"/>
      <c r="E12" s="38"/>
      <c r="F12" s="41"/>
      <c r="G12" s="42"/>
      <c r="H12" s="41"/>
      <c r="I12" s="42"/>
      <c r="J12" s="33"/>
      <c r="K12" s="33"/>
      <c r="L12" s="33"/>
      <c r="M12" s="33"/>
      <c r="N12" s="33"/>
      <c r="O12" s="33"/>
      <c r="P12" s="33"/>
      <c r="Q12" s="33"/>
    </row>
    <row r="13" spans="1:80" ht="28.95" customHeight="1" x14ac:dyDescent="0.3">
      <c r="A13" s="36"/>
      <c r="B13" s="36"/>
      <c r="C13" s="36"/>
      <c r="D13" s="36"/>
      <c r="E13" s="38"/>
      <c r="F13" s="21" t="s">
        <v>24</v>
      </c>
      <c r="G13" s="19" t="s">
        <v>25</v>
      </c>
      <c r="H13" s="19" t="s">
        <v>24</v>
      </c>
      <c r="I13" s="22" t="s">
        <v>25</v>
      </c>
      <c r="J13" s="22" t="s">
        <v>26</v>
      </c>
      <c r="K13" s="22" t="s">
        <v>19</v>
      </c>
      <c r="L13" s="22" t="s">
        <v>19</v>
      </c>
      <c r="M13" s="22" t="s">
        <v>20</v>
      </c>
      <c r="N13" s="22" t="s">
        <v>21</v>
      </c>
      <c r="O13" s="22" t="s">
        <v>21</v>
      </c>
      <c r="P13" s="22" t="s">
        <v>20</v>
      </c>
      <c r="Q13" s="22"/>
    </row>
    <row r="14" spans="1:80" s="5" customFormat="1" ht="12.75" customHeight="1" x14ac:dyDescent="0.2">
      <c r="A14" s="12" t="s">
        <v>47</v>
      </c>
      <c r="B14" s="12" t="s">
        <v>54</v>
      </c>
      <c r="C14" s="12" t="s">
        <v>51</v>
      </c>
      <c r="D14" s="13">
        <v>421000</v>
      </c>
      <c r="E14" s="14">
        <v>378000</v>
      </c>
      <c r="F14" s="12" t="s">
        <v>57</v>
      </c>
      <c r="G14" s="15" t="s">
        <v>64</v>
      </c>
      <c r="H14" s="12" t="s">
        <v>61</v>
      </c>
      <c r="I14" s="23" t="s">
        <v>64</v>
      </c>
      <c r="J14" s="6">
        <v>28</v>
      </c>
      <c r="K14" s="6">
        <v>13</v>
      </c>
      <c r="L14" s="6">
        <v>10</v>
      </c>
      <c r="M14" s="6">
        <v>3</v>
      </c>
      <c r="N14" s="6">
        <v>5</v>
      </c>
      <c r="O14" s="6">
        <v>5</v>
      </c>
      <c r="P14" s="6">
        <v>5</v>
      </c>
      <c r="Q14" s="7">
        <f>SUM(J14:P14)</f>
        <v>69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s="5" customFormat="1" ht="12.75" customHeight="1" x14ac:dyDescent="0.2">
      <c r="A15" s="12" t="s">
        <v>48</v>
      </c>
      <c r="B15" s="12" t="s">
        <v>55</v>
      </c>
      <c r="C15" s="12" t="s">
        <v>52</v>
      </c>
      <c r="D15" s="13">
        <v>802800</v>
      </c>
      <c r="E15" s="14">
        <v>400000</v>
      </c>
      <c r="F15" s="12" t="s">
        <v>58</v>
      </c>
      <c r="G15" s="16" t="s">
        <v>64</v>
      </c>
      <c r="H15" s="12" t="s">
        <v>62</v>
      </c>
      <c r="I15" s="11" t="s">
        <v>65</v>
      </c>
      <c r="J15" s="6">
        <v>28</v>
      </c>
      <c r="K15" s="6">
        <v>13</v>
      </c>
      <c r="L15" s="6">
        <v>10</v>
      </c>
      <c r="M15" s="6">
        <v>3</v>
      </c>
      <c r="N15" s="6">
        <v>5</v>
      </c>
      <c r="O15" s="6">
        <v>7</v>
      </c>
      <c r="P15" s="6">
        <v>5</v>
      </c>
      <c r="Q15" s="7">
        <f t="shared" ref="Q15:Q17" si="0">SUM(J15:P15)</f>
        <v>71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5" customFormat="1" ht="12.75" customHeight="1" x14ac:dyDescent="0.2">
      <c r="A16" s="12" t="s">
        <v>49</v>
      </c>
      <c r="B16" s="12" t="s">
        <v>56</v>
      </c>
      <c r="C16" s="12" t="s">
        <v>53</v>
      </c>
      <c r="D16" s="14">
        <v>189000</v>
      </c>
      <c r="E16" s="14">
        <v>92000</v>
      </c>
      <c r="F16" s="12" t="s">
        <v>59</v>
      </c>
      <c r="G16" s="16" t="s">
        <v>64</v>
      </c>
      <c r="H16" s="12" t="s">
        <v>57</v>
      </c>
      <c r="I16" s="11" t="s">
        <v>64</v>
      </c>
      <c r="J16" s="6">
        <v>32</v>
      </c>
      <c r="K16" s="6">
        <v>12</v>
      </c>
      <c r="L16" s="6">
        <v>11</v>
      </c>
      <c r="M16" s="6">
        <v>2</v>
      </c>
      <c r="N16" s="6">
        <v>7</v>
      </c>
      <c r="O16" s="6">
        <v>7</v>
      </c>
      <c r="P16" s="6">
        <v>5</v>
      </c>
      <c r="Q16" s="7">
        <f t="shared" si="0"/>
        <v>76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5" customFormat="1" ht="12.75" customHeight="1" x14ac:dyDescent="0.2">
      <c r="A17" s="12" t="s">
        <v>50</v>
      </c>
      <c r="B17" s="12" t="s">
        <v>56</v>
      </c>
      <c r="C17" s="12" t="s">
        <v>66</v>
      </c>
      <c r="D17" s="14">
        <v>950000</v>
      </c>
      <c r="E17" s="14">
        <v>800000</v>
      </c>
      <c r="F17" s="12" t="s">
        <v>60</v>
      </c>
      <c r="G17" s="16" t="s">
        <v>65</v>
      </c>
      <c r="H17" s="12" t="s">
        <v>63</v>
      </c>
      <c r="I17" s="11" t="s">
        <v>64</v>
      </c>
      <c r="J17" s="6">
        <v>15</v>
      </c>
      <c r="K17" s="6">
        <v>12</v>
      </c>
      <c r="L17" s="6">
        <v>13</v>
      </c>
      <c r="M17" s="6">
        <v>2</v>
      </c>
      <c r="N17" s="6">
        <v>5</v>
      </c>
      <c r="O17" s="6">
        <v>3</v>
      </c>
      <c r="P17" s="6">
        <v>5</v>
      </c>
      <c r="Q17" s="7">
        <f t="shared" si="0"/>
        <v>55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x14ac:dyDescent="0.3">
      <c r="D18" s="8">
        <f>SUM(D14:D17)</f>
        <v>2362800</v>
      </c>
      <c r="E18" s="8">
        <f>SUM(E14:E17)</f>
        <v>1670000</v>
      </c>
      <c r="F18" s="8"/>
    </row>
    <row r="19" spans="1:80" x14ac:dyDescent="0.3">
      <c r="E19" s="8"/>
      <c r="F19" s="8"/>
      <c r="G19" s="8"/>
      <c r="H19" s="8"/>
    </row>
  </sheetData>
  <mergeCells count="17">
    <mergeCell ref="A6:C6"/>
    <mergeCell ref="D9:J9"/>
    <mergeCell ref="A11:A13"/>
    <mergeCell ref="B11:B13"/>
    <mergeCell ref="C11:C13"/>
    <mergeCell ref="D11:D13"/>
    <mergeCell ref="E11:E13"/>
    <mergeCell ref="F11:G12"/>
    <mergeCell ref="H11:I12"/>
    <mergeCell ref="J11:J12"/>
    <mergeCell ref="Q11:Q12"/>
    <mergeCell ref="K11:K12"/>
    <mergeCell ref="L11:L12"/>
    <mergeCell ref="M11:M12"/>
    <mergeCell ref="N11:N12"/>
    <mergeCell ref="O11:O12"/>
    <mergeCell ref="P11:P12"/>
  </mergeCells>
  <dataValidations count="4">
    <dataValidation type="decimal" operator="lessThanOrEqual" allowBlank="1" showInputMessage="1" showErrorMessage="1" error="max. 40" sqref="J14:J17" xr:uid="{301BDDAF-444E-4D06-AF13-27C41FE3BA68}">
      <formula1>40</formula1>
    </dataValidation>
    <dataValidation type="decimal" operator="lessThanOrEqual" allowBlank="1" showInputMessage="1" showErrorMessage="1" error="max. 15" sqref="K14:L17" xr:uid="{276C40E1-CB04-4CB5-848F-611A01856DC8}">
      <formula1>15</formula1>
    </dataValidation>
    <dataValidation type="decimal" operator="lessThanOrEqual" allowBlank="1" showInputMessage="1" showErrorMessage="1" error="max. 10" sqref="N14:O17" xr:uid="{2A32737F-0540-45EA-AE73-72D9FAA80F85}">
      <formula1>10</formula1>
    </dataValidation>
    <dataValidation type="decimal" operator="lessThanOrEqual" allowBlank="1" showInputMessage="1" showErrorMessage="1" error="max. 5" sqref="M14:M17 P14:P17" xr:uid="{CC07F4AA-359C-4B6C-A505-6713C219510B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konference a vyzkum</vt:lpstr>
      <vt:lpstr>HB</vt:lpstr>
      <vt:lpstr>JarK</vt:lpstr>
      <vt:lpstr>LD</vt:lpstr>
      <vt:lpstr>PV</vt:lpstr>
      <vt:lpstr>ZK</vt:lpstr>
      <vt:lpstr>'konference a vyzkum'!Oblast_tisku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2018-07-10T14:16:59Z</dcterms:modified>
</cp:coreProperties>
</file>