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monika.bartosova\Documents\Rada\Jednání Rady\2017\18. zasedání\"/>
    </mc:Choice>
  </mc:AlternateContent>
  <bookViews>
    <workbookView xWindow="0" yWindow="0" windowWidth="13800" windowHeight="3828"/>
  </bookViews>
  <sheets>
    <sheet name="distribucni projekty" sheetId="2" r:id="rId1"/>
    <sheet name="JK" sheetId="3" r:id="rId2"/>
    <sheet name="LD" sheetId="4" r:id="rId3"/>
    <sheet name="PB" sheetId="5" r:id="rId4"/>
    <sheet name="PM" sheetId="6" r:id="rId5"/>
    <sheet name="ZK" sheetId="7" r:id="rId6"/>
  </sheets>
  <definedNames>
    <definedName name="_xlnm.Print_Area" localSheetId="0">'distribucni projekty'!$A$1:$Z$34</definedName>
  </definedNames>
  <calcPr calcId="162913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7" l="1"/>
  <c r="D28" i="7"/>
  <c r="Q27" i="7"/>
  <c r="Q26" i="7"/>
  <c r="Q25" i="7"/>
  <c r="Q24" i="7"/>
  <c r="Q23" i="7"/>
  <c r="Q22" i="7"/>
  <c r="Q21" i="7"/>
  <c r="Q20" i="7"/>
  <c r="Q19" i="7"/>
  <c r="Q18" i="7"/>
  <c r="E28" i="6"/>
  <c r="D28" i="6"/>
  <c r="Q27" i="6"/>
  <c r="Q26" i="6"/>
  <c r="Q25" i="6"/>
  <c r="Q24" i="6"/>
  <c r="Q23" i="6"/>
  <c r="Q22" i="6"/>
  <c r="Q21" i="6"/>
  <c r="Q20" i="6"/>
  <c r="Q19" i="6"/>
  <c r="Q18" i="6"/>
  <c r="E28" i="5"/>
  <c r="D28" i="5"/>
  <c r="Q27" i="5"/>
  <c r="Q26" i="5"/>
  <c r="Q25" i="5"/>
  <c r="Q24" i="5"/>
  <c r="Q23" i="5"/>
  <c r="Q22" i="5"/>
  <c r="Q21" i="5"/>
  <c r="Q20" i="5"/>
  <c r="Q19" i="5"/>
  <c r="Q18" i="5"/>
  <c r="E28" i="4"/>
  <c r="D28" i="4"/>
  <c r="Q27" i="4"/>
  <c r="Q26" i="4"/>
  <c r="Q25" i="4"/>
  <c r="Q24" i="4"/>
  <c r="Q23" i="4"/>
  <c r="Q22" i="4"/>
  <c r="Q21" i="4"/>
  <c r="Q20" i="4"/>
  <c r="Q19" i="4"/>
  <c r="Q18" i="4"/>
  <c r="Z19" i="2"/>
  <c r="Z20" i="2"/>
  <c r="Z21" i="2"/>
  <c r="Z22" i="2"/>
  <c r="Z23" i="2"/>
  <c r="Z24" i="2"/>
  <c r="Z25" i="2"/>
  <c r="Z18" i="2"/>
  <c r="E28" i="3"/>
  <c r="D28" i="3"/>
  <c r="Q27" i="3"/>
  <c r="Q26" i="3"/>
  <c r="Q25" i="3"/>
  <c r="Q24" i="3"/>
  <c r="Q23" i="3"/>
  <c r="Q22" i="3"/>
  <c r="Q21" i="3"/>
  <c r="Q20" i="3"/>
  <c r="Q19" i="3"/>
  <c r="Q18" i="3"/>
  <c r="Q20" i="2" l="1"/>
  <c r="Q22" i="2"/>
  <c r="Q18" i="2"/>
  <c r="Q26" i="2"/>
  <c r="Q25" i="2"/>
  <c r="Q27" i="2"/>
  <c r="Q21" i="2"/>
  <c r="Q19" i="2"/>
  <c r="Q23" i="2"/>
  <c r="D28" i="2" l="1"/>
  <c r="E28" i="2"/>
  <c r="R28" i="2" l="1"/>
  <c r="R29" i="2" s="1"/>
  <c r="Q24" i="2" l="1"/>
</calcChain>
</file>

<file path=xl/sharedStrings.xml><?xml version="1.0" encoding="utf-8"?>
<sst xmlns="http://schemas.openxmlformats.org/spreadsheetml/2006/main" count="736" uniqueCount="103">
  <si>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</si>
  <si>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</si>
  <si>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</si>
  <si>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</si>
  <si>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</si>
  <si>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</si>
  <si>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</si>
  <si>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</si>
  <si>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</si>
  <si>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</si>
  <si>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</si>
  <si>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</si>
  <si>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</si>
  <si>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</si>
  <si>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</si>
  <si>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max. podíl dotace na celkových nákladech projektu</t>
  </si>
  <si>
    <t>Přínos a význam pro českou a evropskou kinematografii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</si>
  <si>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</si>
  <si>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</si>
  <si>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</si>
  <si>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</si>
  <si>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</si>
  <si>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</si>
  <si>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</si>
  <si>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</si>
  <si>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</si>
  <si>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</si>
  <si>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</si>
  <si>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</si>
  <si>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</si>
  <si>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expert: první losované pořadí</t>
  </si>
  <si>
    <t>expert: druhé losované pořadí</t>
  </si>
  <si>
    <t>Distribuční projekty - práce s publikem</t>
  </si>
  <si>
    <t>Finanční alokace: 6 000 000 Kč</t>
  </si>
  <si>
    <t>1. rozšíření programové nabídky kin a její diverzifikace dramaturgická, žánrová nebo dle země původu</t>
  </si>
  <si>
    <t>2. rozšíření způsobů nabídky kinematografických děl - rozšíření alternativní distribuce pro nezávislou, náročnou, nízkorozpočtovou či jinak specifickou tvorbu</t>
  </si>
  <si>
    <t>3. důraz na koncepční dramaturgii, programové celky v distribuční nabídce, rozšíření propojení filmové nabídky s výchovnými, vzdělávacími či jen kulturními akcemi</t>
  </si>
  <si>
    <t>4. rozšíření legálních platforem pro distribuci kinematografických děl</t>
  </si>
  <si>
    <t>Podpora je určena pro distribuční projekty, které do distribuce (kino, site-specific, VOD) společně uvádí skupinu filmů spojených jednotným žánrem, námětem, formátem,</t>
  </si>
  <si>
    <t>Podpora není určena pro jednotlivé filmy a jejich kino-, DVD, Blu-ray distribuci.</t>
  </si>
  <si>
    <t>Podpora není určena pro filmové festivaly a přehlídky.</t>
  </si>
  <si>
    <t>Podpora není určena pro jednotlivé filmové kluby a kina.</t>
  </si>
  <si>
    <t>Umělecká, dramaturgická a/nebo programová kvalita projektu</t>
  </si>
  <si>
    <t>Distribuční a marketingová strategie</t>
  </si>
  <si>
    <r>
      <t>Evidenční číslo výzvy:</t>
    </r>
    <r>
      <rPr>
        <sz val="11"/>
        <color theme="1"/>
        <rFont val="Calibri"/>
        <family val="2"/>
        <charset val="238"/>
        <scheme val="minor"/>
      </rPr>
      <t xml:space="preserve"> 2017-3-4-23</t>
    </r>
  </si>
  <si>
    <r>
      <t>Dotační okruh:</t>
    </r>
    <r>
      <rPr>
        <sz val="11"/>
        <color theme="1"/>
        <rFont val="Calibri"/>
        <family val="2"/>
        <charset val="238"/>
        <scheme val="minor"/>
      </rPr>
      <t xml:space="preserve"> 3. distribuce kinematografického díla</t>
    </r>
  </si>
  <si>
    <r>
      <t>Lhůta pro podávání žádostí:</t>
    </r>
    <r>
      <rPr>
        <sz val="11"/>
        <color theme="1"/>
        <rFont val="Calibri"/>
        <family val="2"/>
        <charset val="238"/>
        <scheme val="minor"/>
      </rPr>
      <t xml:space="preserve"> 28.7.2017 - 28.8. 2017</t>
    </r>
  </si>
  <si>
    <r>
      <t>Lhůta pro dokončení projektu:</t>
    </r>
    <r>
      <rPr>
        <sz val="11"/>
        <color theme="1"/>
        <rFont val="Calibri"/>
        <family val="2"/>
        <charset val="238"/>
        <scheme val="minor"/>
      </rPr>
      <t xml:space="preserve"> dle žádosti, nejpozději do 31.1.2019</t>
    </r>
  </si>
  <si>
    <r>
      <rPr>
        <b/>
        <sz val="11"/>
        <color theme="1"/>
        <rFont val="Calibri"/>
        <family val="2"/>
        <charset val="238"/>
        <scheme val="minor"/>
      </rPr>
      <t>Forma podpory:</t>
    </r>
    <r>
      <rPr>
        <sz val="11"/>
        <color theme="1"/>
        <rFont val="Calibri"/>
        <family val="2"/>
        <charset val="238"/>
        <scheme val="minor"/>
      </rPr>
      <t xml:space="preserve"> dotace</t>
    </r>
  </si>
  <si>
    <t>zemí původu apod. a které originálním způsobem nad rámec standardní distribuce pracují s filmovým publikem.</t>
  </si>
  <si>
    <t>2020/2017</t>
  </si>
  <si>
    <t>2027/2017</t>
  </si>
  <si>
    <t>2044/2017</t>
  </si>
  <si>
    <t>2045/2017</t>
  </si>
  <si>
    <t>2046/2017</t>
  </si>
  <si>
    <t>2049/2017</t>
  </si>
  <si>
    <t>2050/2017</t>
  </si>
  <si>
    <t>2051/2017</t>
  </si>
  <si>
    <t>2058/2017</t>
  </si>
  <si>
    <t>2060/2017</t>
  </si>
  <si>
    <t>KineDok - Dokumentární Česko 2018 a KineDok v kinech</t>
  </si>
  <si>
    <t>ANIONT 2018</t>
  </si>
  <si>
    <t>Filmové čítanky - 101 krátkých filmů o literatuře</t>
  </si>
  <si>
    <t>Doc Alliance Films</t>
  </si>
  <si>
    <t>Cyklus Citrus</t>
  </si>
  <si>
    <t>Free Cinema Films:krátké filmy pro česká kina</t>
  </si>
  <si>
    <t>Česká radost v českých kinech/ 4. ročník</t>
  </si>
  <si>
    <t>Noví filmoví diváci</t>
  </si>
  <si>
    <t>Bo Hai + Malá</t>
  </si>
  <si>
    <t>Projekt 100</t>
  </si>
  <si>
    <t>Institut dokumentárního filmu</t>
  </si>
  <si>
    <t xml:space="preserve">Občanské sdružení pro podporu animovaného filmu </t>
  </si>
  <si>
    <t>Větrné mlýny s.r.o.</t>
  </si>
  <si>
    <t>Doc-Air, z.s.</t>
  </si>
  <si>
    <t>Produkce Radim Procházka, s.r.o.</t>
  </si>
  <si>
    <t>Free Cinema Pofiv o.p.s.</t>
  </si>
  <si>
    <t>DOC.DREAM services s.r.o.</t>
  </si>
  <si>
    <t>Člověk v tísni, o.p.s.</t>
  </si>
  <si>
    <t>AZN kru, s.r.o.</t>
  </si>
  <si>
    <t>Asociace českých filmových klubů, z.s.</t>
  </si>
  <si>
    <t>ano</t>
  </si>
  <si>
    <t>ne</t>
  </si>
  <si>
    <t>Hodoušková, Markéta</t>
  </si>
  <si>
    <t>Spěšný, Karel</t>
  </si>
  <si>
    <t>Andrle, Ivo</t>
  </si>
  <si>
    <t>Kot, Peter</t>
  </si>
  <si>
    <t>Tomek, Ivan</t>
  </si>
  <si>
    <t>Škach, Vladislav</t>
  </si>
  <si>
    <t>Vadocký, Daniel</t>
  </si>
  <si>
    <t>Bokšteflová, Barbora</t>
  </si>
  <si>
    <t>Kastner, Jan</t>
  </si>
  <si>
    <t>Slavík, Petr</t>
  </si>
  <si>
    <t>x</t>
  </si>
  <si>
    <t>Lamperová, Marta</t>
  </si>
  <si>
    <t>Skopal, Pavel</t>
  </si>
  <si>
    <t>Šaroch, Petr</t>
  </si>
  <si>
    <t>dotace</t>
  </si>
  <si>
    <t>50%</t>
  </si>
  <si>
    <t>75%</t>
  </si>
  <si>
    <t>55%</t>
  </si>
  <si>
    <t>70%</t>
  </si>
  <si>
    <t>80%</t>
  </si>
  <si>
    <t>90%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</si>
</sst>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5" fillId="0" borderId="0"/>
  </cellStyleXfs>
  <cellXfs count="41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0" xfId="0" applyNumberFormat="1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2" fontId="4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 applyProtection="1">
      <alignment horizontal="left" vertical="top"/>
    </xf>
    <xf numFmtId="2" fontId="3" fillId="2" borderId="1" xfId="0" applyNumberFormat="1" applyFont="1" applyFill="1" applyBorder="1" applyAlignment="1">
      <alignment horizontal="left" vertical="top"/>
    </xf>
    <xf numFmtId="3" fontId="3" fillId="2" borderId="0" xfId="0" applyNumberFormat="1" applyFont="1" applyFill="1" applyBorder="1" applyAlignment="1">
      <alignment horizontal="left" vertical="top"/>
    </xf>
    <xf numFmtId="0" fontId="3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vertical="top"/>
    </xf>
    <xf numFmtId="3" fontId="3" fillId="2" borderId="0" xfId="0" applyNumberFormat="1" applyFont="1" applyFill="1" applyBorder="1" applyAlignment="1">
      <alignment vertical="top"/>
    </xf>
    <xf numFmtId="0" fontId="3" fillId="0" borderId="7" xfId="1" applyFont="1" applyFill="1" applyBorder="1" applyAlignment="1">
      <alignment horizontal="left" vertical="top"/>
    </xf>
    <xf numFmtId="3" fontId="3" fillId="0" borderId="7" xfId="1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vertical="top" wrapText="1"/>
    </xf>
    <xf numFmtId="0" fontId="4" fillId="2" borderId="6" xfId="0" applyFont="1" applyFill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2" fontId="4" fillId="2" borderId="4" xfId="0" applyNumberFormat="1" applyFont="1" applyFill="1" applyBorder="1" applyAlignment="1">
      <alignment vertical="top" wrapText="1"/>
    </xf>
    <xf numFmtId="2" fontId="4" fillId="2" borderId="6" xfId="0" applyNumberFormat="1" applyFont="1" applyFill="1" applyBorder="1" applyAlignment="1">
      <alignment vertical="top" wrapText="1"/>
    </xf>
    <xf numFmtId="2" fontId="4" fillId="2" borderId="5" xfId="0" applyNumberFormat="1" applyFont="1" applyFill="1" applyBorder="1" applyAlignment="1">
      <alignment vertical="top" wrapText="1"/>
    </xf>
    <xf numFmtId="0" fontId="3" fillId="2" borderId="7" xfId="1" applyFont="1" applyFill="1" applyBorder="1" applyAlignment="1">
      <alignment horizontal="left" vertical="top"/>
    </xf>
    <xf numFmtId="3" fontId="3" fillId="2" borderId="7" xfId="1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right" vertical="top" wrapText="1"/>
    </xf>
    <xf numFmtId="3" fontId="3" fillId="2" borderId="1" xfId="0" applyNumberFormat="1" applyFont="1" applyFill="1" applyBorder="1" applyAlignment="1">
      <alignment horizontal="right" vertical="top"/>
    </xf>
    <xf numFmtId="3" fontId="3" fillId="2" borderId="1" xfId="0" applyNumberFormat="1" applyFont="1" applyFill="1" applyBorder="1" applyAlignment="1" applyProtection="1">
      <alignment horizontal="right" vertical="top"/>
      <protection locked="0"/>
    </xf>
    <xf numFmtId="3" fontId="3" fillId="2" borderId="0" xfId="0" applyNumberFormat="1" applyFont="1" applyFill="1" applyBorder="1" applyAlignment="1">
      <alignment horizontal="right" vertical="top"/>
    </xf>
    <xf numFmtId="14" fontId="4" fillId="2" borderId="1" xfId="0" applyNumberFormat="1" applyFont="1" applyFill="1" applyBorder="1" applyAlignment="1">
      <alignment horizontal="left" vertical="top" wrapText="1"/>
    </xf>
    <xf numFmtId="0" fontId="3" fillId="2" borderId="7" xfId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9" fontId="3" fillId="2" borderId="7" xfId="1" applyNumberFormat="1" applyFont="1" applyFill="1" applyBorder="1" applyAlignment="1">
      <alignment horizontal="center" vertical="center"/>
    </xf>
    <xf numFmtId="14" fontId="3" fillId="2" borderId="7" xfId="1" applyNumberFormat="1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10" fontId="3" fillId="2" borderId="7" xfId="1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N29"/>
  <sheetViews>
    <sheetView tabSelected="1" zoomScale="78" zoomScaleNormal="78" workbookViewId="0"/>
  </sheetViews>
  <sheetFormatPr defaultColWidth="9.109375" defaultRowHeight="12" x14ac:dyDescent="0.3"/>
  <cols>
    <col min="1" max="1" width="11.6640625" style="2" customWidth="1"/>
    <col min="2" max="2" width="42" style="2" customWidth="1"/>
    <col min="3" max="3" width="45.88671875" style="2" customWidth="1"/>
    <col min="4" max="4" width="12.44140625" style="10" customWidth="1"/>
    <col min="5" max="5" width="12.5546875" style="10" customWidth="1"/>
    <col min="6" max="6" width="17.77734375" style="2" customWidth="1"/>
    <col min="7" max="7" width="5.6640625" style="3" customWidth="1"/>
    <col min="8" max="8" width="21.109375" style="3" customWidth="1"/>
    <col min="9" max="9" width="5.6640625" style="2" customWidth="1"/>
    <col min="10" max="10" width="9.6640625" style="2" customWidth="1"/>
    <col min="11" max="17" width="9.33203125" style="2" customWidth="1"/>
    <col min="18" max="18" width="14.44140625" style="28" customWidth="1"/>
    <col min="19" max="19" width="14.33203125" style="2" customWidth="1"/>
    <col min="20" max="20" width="10.33203125" style="2" customWidth="1"/>
    <col min="21" max="22" width="9.33203125" style="2" customWidth="1"/>
    <col min="23" max="23" width="10.33203125" style="2" customWidth="1"/>
    <col min="24" max="25" width="15.6640625" style="2" customWidth="1"/>
    <col min="26" max="26" width="15" style="2" customWidth="1"/>
    <col min="27" max="16384" width="9.109375" style="2"/>
  </cols>
  <sheetData>
    <row r="1" spans="1:26" ht="38.25" customHeight="1" x14ac:dyDescent="0.3">
      <c r="A1" s="1" t="s">
        <v>32</v>
      </c>
    </row>
    <row r="2" spans="1:26" ht="14.4" x14ac:dyDescent="0.3">
      <c r="A2" s="4" t="s">
        <v>44</v>
      </c>
      <c r="D2" s="11" t="s">
        <v>23</v>
      </c>
    </row>
    <row r="3" spans="1:26" ht="14.4" x14ac:dyDescent="0.3">
      <c r="A3" s="4" t="s">
        <v>45</v>
      </c>
      <c r="D3" s="10" t="s">
        <v>34</v>
      </c>
    </row>
    <row r="4" spans="1:26" ht="14.4" x14ac:dyDescent="0.3">
      <c r="A4" s="4" t="s">
        <v>46</v>
      </c>
      <c r="D4" s="10" t="s">
        <v>35</v>
      </c>
    </row>
    <row r="5" spans="1:26" ht="12.6" x14ac:dyDescent="0.3">
      <c r="A5" s="4" t="s">
        <v>33</v>
      </c>
      <c r="D5" s="10" t="s">
        <v>36</v>
      </c>
    </row>
    <row r="6" spans="1:26" ht="14.4" x14ac:dyDescent="0.3">
      <c r="A6" s="4" t="s">
        <v>47</v>
      </c>
      <c r="D6" s="10" t="s">
        <v>37</v>
      </c>
    </row>
    <row r="7" spans="1:26" ht="12.6" x14ac:dyDescent="0.3">
      <c r="A7" s="4" t="s">
        <v>22</v>
      </c>
    </row>
    <row r="8" spans="1:26" ht="14.4" x14ac:dyDescent="0.3">
      <c r="A8" s="2" t="s">
        <v>48</v>
      </c>
      <c r="D8" s="11" t="s">
        <v>24</v>
      </c>
    </row>
    <row r="9" spans="1:26" x14ac:dyDescent="0.3">
      <c r="D9" s="10" t="s">
        <v>38</v>
      </c>
    </row>
    <row r="10" spans="1:26" x14ac:dyDescent="0.3">
      <c r="D10" s="10" t="s">
        <v>49</v>
      </c>
    </row>
    <row r="11" spans="1:26" x14ac:dyDescent="0.3">
      <c r="D11" s="10" t="s">
        <v>39</v>
      </c>
    </row>
    <row r="12" spans="1:26" x14ac:dyDescent="0.3">
      <c r="D12" s="10" t="s">
        <v>40</v>
      </c>
    </row>
    <row r="13" spans="1:26" x14ac:dyDescent="0.3">
      <c r="D13" s="10" t="s">
        <v>41</v>
      </c>
    </row>
    <row r="14" spans="1:26" ht="12.6" x14ac:dyDescent="0.3">
      <c r="A14" s="4"/>
    </row>
    <row r="15" spans="1:26" ht="26.4" customHeight="1" x14ac:dyDescent="0.3">
      <c r="A15" s="17" t="s">
        <v>0</v>
      </c>
      <c r="B15" s="17" t="s">
        <v>1</v>
      </c>
      <c r="C15" s="17" t="s">
        <v>17</v>
      </c>
      <c r="D15" s="20" t="s">
        <v>13</v>
      </c>
      <c r="E15" s="23" t="s">
        <v>2</v>
      </c>
      <c r="F15" s="17" t="s">
        <v>30</v>
      </c>
      <c r="G15" s="17"/>
      <c r="H15" s="17" t="s">
        <v>31</v>
      </c>
      <c r="I15" s="17"/>
      <c r="J15" s="17" t="s">
        <v>42</v>
      </c>
      <c r="K15" s="17" t="s">
        <v>14</v>
      </c>
      <c r="L15" s="17" t="s">
        <v>16</v>
      </c>
      <c r="M15" s="17" t="s">
        <v>28</v>
      </c>
      <c r="N15" s="17" t="s">
        <v>29</v>
      </c>
      <c r="O15" s="17" t="s">
        <v>43</v>
      </c>
      <c r="P15" s="17" t="s">
        <v>3</v>
      </c>
      <c r="Q15" s="17" t="s">
        <v>4</v>
      </c>
      <c r="R15" s="17" t="s">
        <v>5</v>
      </c>
      <c r="S15" s="17" t="s">
        <v>6</v>
      </c>
      <c r="T15" s="17" t="s">
        <v>7</v>
      </c>
      <c r="U15" s="17" t="s">
        <v>8</v>
      </c>
      <c r="V15" s="17" t="s">
        <v>9</v>
      </c>
      <c r="W15" s="17" t="s">
        <v>10</v>
      </c>
      <c r="X15" s="17" t="s">
        <v>11</v>
      </c>
      <c r="Y15" s="17" t="s">
        <v>12</v>
      </c>
      <c r="Z15" s="20" t="s">
        <v>15</v>
      </c>
    </row>
    <row r="16" spans="1:26" ht="59.4" customHeight="1" x14ac:dyDescent="0.3">
      <c r="A16" s="19"/>
      <c r="B16" s="19"/>
      <c r="C16" s="19"/>
      <c r="D16" s="21"/>
      <c r="E16" s="24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22"/>
    </row>
    <row r="17" spans="1:92" ht="28.95" customHeight="1" x14ac:dyDescent="0.3">
      <c r="A17" s="18"/>
      <c r="B17" s="18"/>
      <c r="C17" s="18"/>
      <c r="D17" s="22"/>
      <c r="E17" s="25"/>
      <c r="F17" s="5" t="s">
        <v>25</v>
      </c>
      <c r="G17" s="16" t="s">
        <v>26</v>
      </c>
      <c r="H17" s="16" t="s">
        <v>25</v>
      </c>
      <c r="I17" s="16" t="s">
        <v>26</v>
      </c>
      <c r="J17" s="16" t="s">
        <v>27</v>
      </c>
      <c r="K17" s="16" t="s">
        <v>19</v>
      </c>
      <c r="L17" s="16" t="s">
        <v>19</v>
      </c>
      <c r="M17" s="16" t="s">
        <v>20</v>
      </c>
      <c r="N17" s="16" t="s">
        <v>21</v>
      </c>
      <c r="O17" s="16" t="s">
        <v>21</v>
      </c>
      <c r="P17" s="16" t="s">
        <v>20</v>
      </c>
      <c r="Q17" s="16"/>
      <c r="R17" s="29"/>
      <c r="S17" s="16"/>
      <c r="T17" s="15"/>
      <c r="U17" s="15"/>
      <c r="V17" s="15"/>
      <c r="W17" s="15"/>
      <c r="X17" s="15"/>
      <c r="Y17" s="33"/>
      <c r="Z17" s="16"/>
    </row>
    <row r="18" spans="1:92" s="6" customFormat="1" ht="12.75" customHeight="1" x14ac:dyDescent="0.3">
      <c r="A18" s="26" t="s">
        <v>53</v>
      </c>
      <c r="B18" s="26" t="s">
        <v>73</v>
      </c>
      <c r="C18" s="26" t="s">
        <v>63</v>
      </c>
      <c r="D18" s="27">
        <v>5660463</v>
      </c>
      <c r="E18" s="27">
        <v>1300000</v>
      </c>
      <c r="F18" s="26" t="s">
        <v>85</v>
      </c>
      <c r="G18" s="26" t="s">
        <v>80</v>
      </c>
      <c r="H18" s="26" t="s">
        <v>87</v>
      </c>
      <c r="I18" s="26" t="s">
        <v>80</v>
      </c>
      <c r="J18" s="7">
        <v>30.2</v>
      </c>
      <c r="K18" s="7">
        <v>13.4</v>
      </c>
      <c r="L18" s="7">
        <v>13</v>
      </c>
      <c r="M18" s="7">
        <v>5</v>
      </c>
      <c r="N18" s="7">
        <v>8.8000000000000007</v>
      </c>
      <c r="O18" s="7">
        <v>9</v>
      </c>
      <c r="P18" s="7">
        <v>4.8</v>
      </c>
      <c r="Q18" s="8">
        <f>SUM(J18:P18)</f>
        <v>84.2</v>
      </c>
      <c r="R18" s="30">
        <v>1200000</v>
      </c>
      <c r="S18" s="34" t="s">
        <v>96</v>
      </c>
      <c r="T18" s="34" t="s">
        <v>81</v>
      </c>
      <c r="U18" s="35" t="s">
        <v>81</v>
      </c>
      <c r="V18" s="36">
        <v>0.32</v>
      </c>
      <c r="W18" s="35" t="s">
        <v>97</v>
      </c>
      <c r="X18" s="37">
        <v>43465</v>
      </c>
      <c r="Y18" s="37">
        <v>43465</v>
      </c>
      <c r="Z18" s="38">
        <f>R18/(0.7*D18)</f>
        <v>0.30285256069789951</v>
      </c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</row>
    <row r="19" spans="1:92" s="6" customFormat="1" ht="12.75" customHeight="1" x14ac:dyDescent="0.3">
      <c r="A19" s="26" t="s">
        <v>58</v>
      </c>
      <c r="B19" s="26" t="s">
        <v>78</v>
      </c>
      <c r="C19" s="26" t="s">
        <v>68</v>
      </c>
      <c r="D19" s="27">
        <v>700000</v>
      </c>
      <c r="E19" s="27">
        <v>450000</v>
      </c>
      <c r="F19" s="26" t="s">
        <v>90</v>
      </c>
      <c r="G19" s="26" t="s">
        <v>80</v>
      </c>
      <c r="H19" s="26" t="s">
        <v>86</v>
      </c>
      <c r="I19" s="26" t="s">
        <v>80</v>
      </c>
      <c r="J19" s="7">
        <v>30.8</v>
      </c>
      <c r="K19" s="7">
        <v>10.4</v>
      </c>
      <c r="L19" s="7">
        <v>11.4</v>
      </c>
      <c r="M19" s="7">
        <v>4.5999999999999996</v>
      </c>
      <c r="N19" s="7">
        <v>7.2</v>
      </c>
      <c r="O19" s="7">
        <v>8.8000000000000007</v>
      </c>
      <c r="P19" s="7">
        <v>2.2000000000000002</v>
      </c>
      <c r="Q19" s="8">
        <f>SUM(J19:P19)</f>
        <v>75.400000000000006</v>
      </c>
      <c r="R19" s="30">
        <v>350000</v>
      </c>
      <c r="S19" s="34" t="s">
        <v>96</v>
      </c>
      <c r="T19" s="34" t="s">
        <v>80</v>
      </c>
      <c r="U19" s="35" t="s">
        <v>80</v>
      </c>
      <c r="V19" s="36">
        <v>0.64</v>
      </c>
      <c r="W19" s="35" t="s">
        <v>98</v>
      </c>
      <c r="X19" s="37">
        <v>43465</v>
      </c>
      <c r="Y19" s="37">
        <v>43465</v>
      </c>
      <c r="Z19" s="38">
        <f t="shared" ref="Z19:Z25" si="0">R19/(0.7*D19)</f>
        <v>0.71428571428571441</v>
      </c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</row>
    <row r="20" spans="1:92" s="6" customFormat="1" ht="12.75" customHeight="1" x14ac:dyDescent="0.3">
      <c r="A20" s="26" t="s">
        <v>51</v>
      </c>
      <c r="B20" s="26" t="s">
        <v>71</v>
      </c>
      <c r="C20" s="26" t="s">
        <v>61</v>
      </c>
      <c r="D20" s="27">
        <v>1217000</v>
      </c>
      <c r="E20" s="27">
        <v>600000</v>
      </c>
      <c r="F20" s="26" t="s">
        <v>83</v>
      </c>
      <c r="G20" s="26" t="s">
        <v>80</v>
      </c>
      <c r="H20" s="26" t="s">
        <v>93</v>
      </c>
      <c r="I20" s="26" t="s">
        <v>80</v>
      </c>
      <c r="J20" s="7">
        <v>27</v>
      </c>
      <c r="K20" s="7">
        <v>12.2</v>
      </c>
      <c r="L20" s="7">
        <v>12.4</v>
      </c>
      <c r="M20" s="7">
        <v>3.8</v>
      </c>
      <c r="N20" s="7">
        <v>6.4</v>
      </c>
      <c r="O20" s="7">
        <v>7.6</v>
      </c>
      <c r="P20" s="7">
        <v>4.4000000000000004</v>
      </c>
      <c r="Q20" s="8">
        <f>SUM(J20:P20)</f>
        <v>73.8</v>
      </c>
      <c r="R20" s="30">
        <v>400000</v>
      </c>
      <c r="S20" s="34" t="s">
        <v>96</v>
      </c>
      <c r="T20" s="34" t="s">
        <v>80</v>
      </c>
      <c r="U20" s="35" t="s">
        <v>80</v>
      </c>
      <c r="V20" s="36">
        <v>0.49</v>
      </c>
      <c r="W20" s="35" t="s">
        <v>99</v>
      </c>
      <c r="X20" s="37">
        <v>43343</v>
      </c>
      <c r="Y20" s="37">
        <v>43343</v>
      </c>
      <c r="Z20" s="38">
        <f t="shared" si="0"/>
        <v>0.46953867824862072</v>
      </c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</row>
    <row r="21" spans="1:92" s="6" customFormat="1" ht="12.75" customHeight="1" x14ac:dyDescent="0.3">
      <c r="A21" s="26" t="s">
        <v>57</v>
      </c>
      <c r="B21" s="26" t="s">
        <v>77</v>
      </c>
      <c r="C21" s="26" t="s">
        <v>67</v>
      </c>
      <c r="D21" s="27">
        <v>2081700</v>
      </c>
      <c r="E21" s="27">
        <v>1040850</v>
      </c>
      <c r="F21" s="26" t="s">
        <v>89</v>
      </c>
      <c r="G21" s="26" t="s">
        <v>92</v>
      </c>
      <c r="H21" s="26" t="s">
        <v>91</v>
      </c>
      <c r="I21" s="26" t="s">
        <v>80</v>
      </c>
      <c r="J21" s="7">
        <v>27.6</v>
      </c>
      <c r="K21" s="7">
        <v>11.4</v>
      </c>
      <c r="L21" s="7">
        <v>10.6</v>
      </c>
      <c r="M21" s="7">
        <v>4.4000000000000004</v>
      </c>
      <c r="N21" s="7">
        <v>7.6</v>
      </c>
      <c r="O21" s="7">
        <v>8</v>
      </c>
      <c r="P21" s="7">
        <v>4.2</v>
      </c>
      <c r="Q21" s="8">
        <f>SUM(J21:P21)</f>
        <v>73.8</v>
      </c>
      <c r="R21" s="30">
        <v>1000000</v>
      </c>
      <c r="S21" s="34" t="s">
        <v>96</v>
      </c>
      <c r="T21" s="34" t="s">
        <v>81</v>
      </c>
      <c r="U21" s="35" t="s">
        <v>80</v>
      </c>
      <c r="V21" s="36">
        <v>0.5</v>
      </c>
      <c r="W21" s="35" t="s">
        <v>98</v>
      </c>
      <c r="X21" s="37">
        <v>43465</v>
      </c>
      <c r="Y21" s="37">
        <v>43465</v>
      </c>
      <c r="Z21" s="38">
        <f t="shared" si="0"/>
        <v>0.68625230752338406</v>
      </c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</row>
    <row r="22" spans="1:92" s="6" customFormat="1" x14ac:dyDescent="0.3">
      <c r="A22" s="26" t="s">
        <v>52</v>
      </c>
      <c r="B22" s="26" t="s">
        <v>72</v>
      </c>
      <c r="C22" s="26" t="s">
        <v>62</v>
      </c>
      <c r="D22" s="27">
        <v>810000</v>
      </c>
      <c r="E22" s="27">
        <v>350000</v>
      </c>
      <c r="F22" s="26" t="s">
        <v>84</v>
      </c>
      <c r="G22" s="26" t="s">
        <v>80</v>
      </c>
      <c r="H22" s="26" t="s">
        <v>94</v>
      </c>
      <c r="I22" s="26" t="s">
        <v>81</v>
      </c>
      <c r="J22" s="7">
        <v>28.4</v>
      </c>
      <c r="K22" s="7">
        <v>11</v>
      </c>
      <c r="L22" s="7">
        <v>10.199999999999999</v>
      </c>
      <c r="M22" s="7">
        <v>4.8</v>
      </c>
      <c r="N22" s="7">
        <v>8</v>
      </c>
      <c r="O22" s="7">
        <v>8.1999999999999993</v>
      </c>
      <c r="P22" s="7">
        <v>3</v>
      </c>
      <c r="Q22" s="8">
        <f>SUM(J22:P22)</f>
        <v>73.599999999999994</v>
      </c>
      <c r="R22" s="30">
        <v>350000</v>
      </c>
      <c r="S22" s="34" t="s">
        <v>96</v>
      </c>
      <c r="T22" s="34" t="s">
        <v>80</v>
      </c>
      <c r="U22" s="35" t="s">
        <v>80</v>
      </c>
      <c r="V22" s="36">
        <v>0.49</v>
      </c>
      <c r="W22" s="35" t="s">
        <v>100</v>
      </c>
      <c r="X22" s="37">
        <v>43496</v>
      </c>
      <c r="Y22" s="37">
        <v>43496</v>
      </c>
      <c r="Z22" s="38">
        <f t="shared" si="0"/>
        <v>0.61728395061728392</v>
      </c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</row>
    <row r="23" spans="1:92" s="6" customFormat="1" ht="12.75" customHeight="1" x14ac:dyDescent="0.3">
      <c r="A23" s="26" t="s">
        <v>59</v>
      </c>
      <c r="B23" s="26" t="s">
        <v>79</v>
      </c>
      <c r="C23" s="26" t="s">
        <v>69</v>
      </c>
      <c r="D23" s="27">
        <v>1642000</v>
      </c>
      <c r="E23" s="27">
        <v>800000</v>
      </c>
      <c r="F23" s="26" t="s">
        <v>91</v>
      </c>
      <c r="G23" s="26" t="s">
        <v>80</v>
      </c>
      <c r="H23" s="26" t="s">
        <v>82</v>
      </c>
      <c r="I23" s="26" t="s">
        <v>80</v>
      </c>
      <c r="J23" s="7">
        <v>28.6</v>
      </c>
      <c r="K23" s="7">
        <v>10.4</v>
      </c>
      <c r="L23" s="7">
        <v>10.4</v>
      </c>
      <c r="M23" s="7">
        <v>4.2</v>
      </c>
      <c r="N23" s="7">
        <v>7.8</v>
      </c>
      <c r="O23" s="7">
        <v>8</v>
      </c>
      <c r="P23" s="7">
        <v>4</v>
      </c>
      <c r="Q23" s="8">
        <f>SUM(J23:P23)</f>
        <v>73.400000000000006</v>
      </c>
      <c r="R23" s="30">
        <v>600000</v>
      </c>
      <c r="S23" s="34" t="s">
        <v>96</v>
      </c>
      <c r="T23" s="34" t="s">
        <v>81</v>
      </c>
      <c r="U23" s="35" t="s">
        <v>80</v>
      </c>
      <c r="V23" s="36">
        <v>0.49</v>
      </c>
      <c r="W23" s="35" t="s">
        <v>99</v>
      </c>
      <c r="X23" s="37">
        <v>43496</v>
      </c>
      <c r="Y23" s="37">
        <v>43496</v>
      </c>
      <c r="Z23" s="38">
        <f t="shared" si="0"/>
        <v>0.52201148425265353</v>
      </c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</row>
    <row r="24" spans="1:92" s="6" customFormat="1" ht="12.75" customHeight="1" x14ac:dyDescent="0.3">
      <c r="A24" s="26" t="s">
        <v>50</v>
      </c>
      <c r="B24" s="26" t="s">
        <v>70</v>
      </c>
      <c r="C24" s="26" t="s">
        <v>60</v>
      </c>
      <c r="D24" s="27">
        <v>2670000</v>
      </c>
      <c r="E24" s="27">
        <v>1500000</v>
      </c>
      <c r="F24" s="26" t="s">
        <v>82</v>
      </c>
      <c r="G24" s="26" t="s">
        <v>80</v>
      </c>
      <c r="H24" s="26" t="s">
        <v>84</v>
      </c>
      <c r="I24" s="26" t="s">
        <v>80</v>
      </c>
      <c r="J24" s="7">
        <v>27</v>
      </c>
      <c r="K24" s="7">
        <v>12.2</v>
      </c>
      <c r="L24" s="7">
        <v>10.6</v>
      </c>
      <c r="M24" s="7">
        <v>4.4000000000000004</v>
      </c>
      <c r="N24" s="7">
        <v>6.4</v>
      </c>
      <c r="O24" s="7">
        <v>7.2</v>
      </c>
      <c r="P24" s="7">
        <v>5</v>
      </c>
      <c r="Q24" s="8">
        <f>SUM(J24:P24)</f>
        <v>72.8</v>
      </c>
      <c r="R24" s="30">
        <v>750000</v>
      </c>
      <c r="S24" s="34" t="s">
        <v>96</v>
      </c>
      <c r="T24" s="34" t="s">
        <v>80</v>
      </c>
      <c r="U24" s="35" t="s">
        <v>80</v>
      </c>
      <c r="V24" s="39">
        <v>0.74909999999999999</v>
      </c>
      <c r="W24" s="35" t="s">
        <v>101</v>
      </c>
      <c r="X24" s="37">
        <v>43465</v>
      </c>
      <c r="Y24" s="37">
        <v>43465</v>
      </c>
      <c r="Z24" s="38">
        <f t="shared" si="0"/>
        <v>0.40128410914927776</v>
      </c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</row>
    <row r="25" spans="1:92" s="6" customFormat="1" ht="12.75" customHeight="1" x14ac:dyDescent="0.3">
      <c r="A25" s="26" t="s">
        <v>55</v>
      </c>
      <c r="B25" s="26" t="s">
        <v>75</v>
      </c>
      <c r="C25" s="26" t="s">
        <v>65</v>
      </c>
      <c r="D25" s="27">
        <v>415000</v>
      </c>
      <c r="E25" s="27">
        <v>250000</v>
      </c>
      <c r="F25" s="26" t="s">
        <v>87</v>
      </c>
      <c r="G25" s="26" t="s">
        <v>81</v>
      </c>
      <c r="H25" s="26" t="s">
        <v>89</v>
      </c>
      <c r="I25" s="26" t="s">
        <v>92</v>
      </c>
      <c r="J25" s="7">
        <v>29</v>
      </c>
      <c r="K25" s="7">
        <v>10.4</v>
      </c>
      <c r="L25" s="7">
        <v>9.6</v>
      </c>
      <c r="M25" s="7">
        <v>4.4000000000000004</v>
      </c>
      <c r="N25" s="7">
        <v>8.1999999999999993</v>
      </c>
      <c r="O25" s="7">
        <v>7</v>
      </c>
      <c r="P25" s="7">
        <v>3</v>
      </c>
      <c r="Q25" s="8">
        <f>SUM(J25:P25)</f>
        <v>71.599999999999994</v>
      </c>
      <c r="R25" s="30">
        <v>250000</v>
      </c>
      <c r="S25" s="34" t="s">
        <v>96</v>
      </c>
      <c r="T25" s="34" t="s">
        <v>80</v>
      </c>
      <c r="U25" s="35" t="s">
        <v>80</v>
      </c>
      <c r="V25" s="36">
        <v>0.72</v>
      </c>
      <c r="W25" s="35" t="s">
        <v>102</v>
      </c>
      <c r="X25" s="37">
        <v>43465</v>
      </c>
      <c r="Y25" s="37">
        <v>43465</v>
      </c>
      <c r="Z25" s="38">
        <f t="shared" si="0"/>
        <v>0.86058519793459554</v>
      </c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</row>
    <row r="26" spans="1:92" s="6" customFormat="1" ht="13.5" customHeight="1" x14ac:dyDescent="0.3">
      <c r="A26" s="26" t="s">
        <v>54</v>
      </c>
      <c r="B26" s="26" t="s">
        <v>74</v>
      </c>
      <c r="C26" s="26" t="s">
        <v>64</v>
      </c>
      <c r="D26" s="27">
        <v>413000</v>
      </c>
      <c r="E26" s="27">
        <v>350000</v>
      </c>
      <c r="F26" s="26" t="s">
        <v>86</v>
      </c>
      <c r="G26" s="26" t="s">
        <v>80</v>
      </c>
      <c r="H26" s="26" t="s">
        <v>83</v>
      </c>
      <c r="I26" s="26" t="s">
        <v>80</v>
      </c>
      <c r="J26" s="7">
        <v>23.6</v>
      </c>
      <c r="K26" s="7">
        <v>9.6</v>
      </c>
      <c r="L26" s="7">
        <v>8.1999999999999993</v>
      </c>
      <c r="M26" s="7">
        <v>4.2</v>
      </c>
      <c r="N26" s="7">
        <v>6.4</v>
      </c>
      <c r="O26" s="7">
        <v>5.6</v>
      </c>
      <c r="P26" s="7">
        <v>3</v>
      </c>
      <c r="Q26" s="8">
        <f>SUM(J26:P26)</f>
        <v>60.600000000000009</v>
      </c>
      <c r="R26" s="30"/>
      <c r="S26" s="34" t="s">
        <v>96</v>
      </c>
      <c r="T26" s="34" t="s">
        <v>80</v>
      </c>
      <c r="U26" s="35"/>
      <c r="V26" s="36">
        <v>0.85</v>
      </c>
      <c r="W26" s="35"/>
      <c r="X26" s="37">
        <v>43465</v>
      </c>
      <c r="Y26" s="40"/>
      <c r="Z26" s="38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</row>
    <row r="27" spans="1:92" s="6" customFormat="1" ht="12.75" customHeight="1" x14ac:dyDescent="0.3">
      <c r="A27" s="26" t="s">
        <v>56</v>
      </c>
      <c r="B27" s="26" t="s">
        <v>76</v>
      </c>
      <c r="C27" s="26" t="s">
        <v>66</v>
      </c>
      <c r="D27" s="27">
        <v>1096995</v>
      </c>
      <c r="E27" s="27">
        <v>886995</v>
      </c>
      <c r="F27" s="26" t="s">
        <v>88</v>
      </c>
      <c r="G27" s="26" t="s">
        <v>80</v>
      </c>
      <c r="H27" s="26" t="s">
        <v>95</v>
      </c>
      <c r="I27" s="26" t="s">
        <v>80</v>
      </c>
      <c r="J27" s="7">
        <v>22.8</v>
      </c>
      <c r="K27" s="7">
        <v>9.8000000000000007</v>
      </c>
      <c r="L27" s="7">
        <v>8.4</v>
      </c>
      <c r="M27" s="7">
        <v>4.2</v>
      </c>
      <c r="N27" s="7">
        <v>6.2</v>
      </c>
      <c r="O27" s="7">
        <v>5.4</v>
      </c>
      <c r="P27" s="7">
        <v>3.4</v>
      </c>
      <c r="Q27" s="8">
        <f>SUM(J27:P27)</f>
        <v>60.2</v>
      </c>
      <c r="R27" s="31"/>
      <c r="S27" s="34" t="s">
        <v>96</v>
      </c>
      <c r="T27" s="34" t="s">
        <v>80</v>
      </c>
      <c r="U27" s="35"/>
      <c r="V27" s="36">
        <v>0.81</v>
      </c>
      <c r="W27" s="35"/>
      <c r="X27" s="37">
        <v>43496</v>
      </c>
      <c r="Y27" s="40"/>
      <c r="Z27" s="38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</row>
    <row r="28" spans="1:92" x14ac:dyDescent="0.3">
      <c r="D28" s="12">
        <f>SUM(D18:D27)</f>
        <v>16706158</v>
      </c>
      <c r="E28" s="12">
        <f>SUM(E18:E27)</f>
        <v>7527845</v>
      </c>
      <c r="F28" s="9"/>
      <c r="R28" s="32">
        <f>SUM(R18:R27)</f>
        <v>4900000</v>
      </c>
    </row>
    <row r="29" spans="1:92" x14ac:dyDescent="0.3">
      <c r="E29" s="12"/>
      <c r="F29" s="9"/>
      <c r="G29" s="9"/>
      <c r="H29" s="9"/>
      <c r="Q29" s="2" t="s">
        <v>18</v>
      </c>
      <c r="R29" s="32">
        <f>6000000-R28</f>
        <v>1100000</v>
      </c>
    </row>
  </sheetData>
  <mergeCells count="24">
    <mergeCell ref="W15:W16"/>
    <mergeCell ref="X15:X16"/>
    <mergeCell ref="Y15:Y16"/>
    <mergeCell ref="Z15:Z16"/>
    <mergeCell ref="J15:J16"/>
    <mergeCell ref="K15:K16"/>
    <mergeCell ref="L15:L16"/>
    <mergeCell ref="V15:V16"/>
    <mergeCell ref="M15:M16"/>
    <mergeCell ref="N15:N16"/>
    <mergeCell ref="O15:O16"/>
    <mergeCell ref="P15:P16"/>
    <mergeCell ref="Q15:Q16"/>
    <mergeCell ref="R15:R16"/>
    <mergeCell ref="S15:S16"/>
    <mergeCell ref="T15:T16"/>
    <mergeCell ref="U15:U16"/>
    <mergeCell ref="F15:G16"/>
    <mergeCell ref="H15:I16"/>
    <mergeCell ref="A15:A17"/>
    <mergeCell ref="B15:B17"/>
    <mergeCell ref="C15:C17"/>
    <mergeCell ref="D15:D17"/>
    <mergeCell ref="E15:E17"/>
  </mergeCells>
  <dataValidations count="2">
    <dataValidation type="whole" showInputMessage="1" showErrorMessage="1" errorTitle="ZNOVU A LÉPE" error="To je móóóóóóc!!!!" sqref="K18:P27">
      <formula1>0</formula1>
      <formula2>15</formula2>
    </dataValidation>
    <dataValidation type="whole" allowBlank="1" showInputMessage="1" showErrorMessage="1" errorTitle="ZNOVU A LÉPE" error="To je móóóóóóc!!!!" sqref="J18:J27">
      <formula1>0</formula1>
      <formula2>30</formula2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29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42" style="2" customWidth="1"/>
    <col min="3" max="3" width="45.88671875" style="2" customWidth="1"/>
    <col min="4" max="4" width="12.44140625" style="10" customWidth="1"/>
    <col min="5" max="5" width="12.5546875" style="10" customWidth="1"/>
    <col min="6" max="6" width="17.77734375" style="2" customWidth="1"/>
    <col min="7" max="7" width="5.6640625" style="3" customWidth="1"/>
    <col min="8" max="8" width="21.109375" style="3" customWidth="1"/>
    <col min="9" max="9" width="5.6640625" style="2" customWidth="1"/>
    <col min="10" max="10" width="9.6640625" style="2" customWidth="1"/>
    <col min="11" max="17" width="9.33203125" style="2" customWidth="1"/>
    <col min="18" max="18" width="14.44140625" style="2" customWidth="1"/>
    <col min="19" max="19" width="14.33203125" style="2" customWidth="1"/>
    <col min="20" max="20" width="10.33203125" style="2" customWidth="1"/>
    <col min="21" max="22" width="9.33203125" style="2" customWidth="1"/>
    <col min="23" max="23" width="10.33203125" style="2" customWidth="1"/>
    <col min="24" max="25" width="15.6640625" style="2" customWidth="1"/>
    <col min="26" max="26" width="15" style="2" customWidth="1"/>
    <col min="27" max="16384" width="9.109375" style="2"/>
  </cols>
  <sheetData>
    <row r="1" spans="1:17" ht="38.25" customHeight="1" x14ac:dyDescent="0.3">
      <c r="A1" s="1" t="s">
        <v>32</v>
      </c>
    </row>
    <row r="2" spans="1:17" x14ac:dyDescent="0.3">
      <c r="A2" s="4" t="s">
        <v>44</v>
      </c>
      <c r="D2" s="11" t="s">
        <v>23</v>
      </c>
    </row>
    <row r="3" spans="1:17" x14ac:dyDescent="0.3">
      <c r="A3" s="4" t="s">
        <v>45</v>
      </c>
      <c r="D3" s="10" t="s">
        <v>34</v>
      </c>
    </row>
    <row r="4" spans="1:17" x14ac:dyDescent="0.3">
      <c r="A4" s="4" t="s">
        <v>46</v>
      </c>
      <c r="D4" s="10" t="s">
        <v>35</v>
      </c>
    </row>
    <row r="5" spans="1:17" ht="12.6" x14ac:dyDescent="0.3">
      <c r="A5" s="4" t="s">
        <v>33</v>
      </c>
      <c r="D5" s="10" t="s">
        <v>36</v>
      </c>
    </row>
    <row r="6" spans="1:17" x14ac:dyDescent="0.3">
      <c r="A6" s="4" t="s">
        <v>47</v>
      </c>
      <c r="D6" s="10" t="s">
        <v>37</v>
      </c>
    </row>
    <row r="7" spans="1:17" ht="12.6" x14ac:dyDescent="0.3">
      <c r="A7" s="4" t="s">
        <v>22</v>
      </c>
    </row>
    <row r="8" spans="1:17" x14ac:dyDescent="0.3">
      <c r="A8" s="2" t="s">
        <v>48</v>
      </c>
      <c r="D8" s="11" t="s">
        <v>24</v>
      </c>
    </row>
    <row r="9" spans="1:17" ht="12" x14ac:dyDescent="0.3">
      <c r="D9" s="10" t="s">
        <v>38</v>
      </c>
    </row>
    <row r="10" spans="1:17" ht="12" x14ac:dyDescent="0.3">
      <c r="D10" s="10" t="s">
        <v>49</v>
      </c>
    </row>
    <row r="11" spans="1:17" ht="12" x14ac:dyDescent="0.3">
      <c r="D11" s="10" t="s">
        <v>39</v>
      </c>
    </row>
    <row r="12" spans="1:17" ht="12" x14ac:dyDescent="0.3">
      <c r="D12" s="10" t="s">
        <v>40</v>
      </c>
    </row>
    <row r="13" spans="1:17" ht="12" x14ac:dyDescent="0.3">
      <c r="D13" s="10" t="s">
        <v>41</v>
      </c>
    </row>
    <row r="14" spans="1:17" ht="12.6" x14ac:dyDescent="0.3">
      <c r="A14" s="4"/>
    </row>
    <row r="15" spans="1:17" ht="26.4" customHeight="1" x14ac:dyDescent="0.3">
      <c r="A15" s="17" t="s">
        <v>0</v>
      </c>
      <c r="B15" s="17" t="s">
        <v>1</v>
      </c>
      <c r="C15" s="17" t="s">
        <v>17</v>
      </c>
      <c r="D15" s="20" t="s">
        <v>13</v>
      </c>
      <c r="E15" s="23" t="s">
        <v>2</v>
      </c>
      <c r="F15" s="17" t="s">
        <v>30</v>
      </c>
      <c r="G15" s="17"/>
      <c r="H15" s="17" t="s">
        <v>31</v>
      </c>
      <c r="I15" s="17"/>
      <c r="J15" s="17" t="s">
        <v>42</v>
      </c>
      <c r="K15" s="17" t="s">
        <v>14</v>
      </c>
      <c r="L15" s="17" t="s">
        <v>16</v>
      </c>
      <c r="M15" s="17" t="s">
        <v>28</v>
      </c>
      <c r="N15" s="17" t="s">
        <v>29</v>
      </c>
      <c r="O15" s="17" t="s">
        <v>43</v>
      </c>
      <c r="P15" s="17" t="s">
        <v>3</v>
      </c>
      <c r="Q15" s="17" t="s">
        <v>4</v>
      </c>
    </row>
    <row r="16" spans="1:17" ht="59.4" customHeight="1" x14ac:dyDescent="0.3">
      <c r="A16" s="19"/>
      <c r="B16" s="19"/>
      <c r="C16" s="19"/>
      <c r="D16" s="21"/>
      <c r="E16" s="24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1:83" ht="28.95" customHeight="1" x14ac:dyDescent="0.3">
      <c r="A17" s="18"/>
      <c r="B17" s="18"/>
      <c r="C17" s="18"/>
      <c r="D17" s="22"/>
      <c r="E17" s="25"/>
      <c r="F17" s="5" t="s">
        <v>25</v>
      </c>
      <c r="G17" s="16" t="s">
        <v>26</v>
      </c>
      <c r="H17" s="16" t="s">
        <v>25</v>
      </c>
      <c r="I17" s="16" t="s">
        <v>26</v>
      </c>
      <c r="J17" s="16" t="s">
        <v>27</v>
      </c>
      <c r="K17" s="16" t="s">
        <v>19</v>
      </c>
      <c r="L17" s="16" t="s">
        <v>19</v>
      </c>
      <c r="M17" s="16" t="s">
        <v>20</v>
      </c>
      <c r="N17" s="16" t="s">
        <v>21</v>
      </c>
      <c r="O17" s="16" t="s">
        <v>21</v>
      </c>
      <c r="P17" s="16" t="s">
        <v>20</v>
      </c>
      <c r="Q17" s="16"/>
    </row>
    <row r="18" spans="1:83" s="6" customFormat="1" ht="12.75" customHeight="1" x14ac:dyDescent="0.3">
      <c r="A18" s="13" t="s">
        <v>50</v>
      </c>
      <c r="B18" s="13" t="s">
        <v>70</v>
      </c>
      <c r="C18" s="13" t="s">
        <v>60</v>
      </c>
      <c r="D18" s="14">
        <v>2670000</v>
      </c>
      <c r="E18" s="14">
        <v>1500000</v>
      </c>
      <c r="F18" s="13" t="s">
        <v>82</v>
      </c>
      <c r="G18" s="13" t="s">
        <v>80</v>
      </c>
      <c r="H18" s="13" t="s">
        <v>84</v>
      </c>
      <c r="I18" s="13" t="s">
        <v>80</v>
      </c>
      <c r="J18" s="7">
        <v>25</v>
      </c>
      <c r="K18" s="7">
        <v>12</v>
      </c>
      <c r="L18" s="7">
        <v>11</v>
      </c>
      <c r="M18" s="7">
        <v>5</v>
      </c>
      <c r="N18" s="7">
        <v>7</v>
      </c>
      <c r="O18" s="7">
        <v>7</v>
      </c>
      <c r="P18" s="7">
        <v>5</v>
      </c>
      <c r="Q18" s="8">
        <f>SUM(J18:P18)</f>
        <v>72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</row>
    <row r="19" spans="1:83" s="6" customFormat="1" ht="12.75" customHeight="1" x14ac:dyDescent="0.3">
      <c r="A19" s="13" t="s">
        <v>51</v>
      </c>
      <c r="B19" s="13" t="s">
        <v>71</v>
      </c>
      <c r="C19" s="13" t="s">
        <v>61</v>
      </c>
      <c r="D19" s="14">
        <v>1217000</v>
      </c>
      <c r="E19" s="14">
        <v>600000</v>
      </c>
      <c r="F19" s="13" t="s">
        <v>83</v>
      </c>
      <c r="G19" s="13" t="s">
        <v>80</v>
      </c>
      <c r="H19" s="13" t="s">
        <v>93</v>
      </c>
      <c r="I19" s="13" t="s">
        <v>80</v>
      </c>
      <c r="J19" s="7">
        <v>29</v>
      </c>
      <c r="K19" s="7">
        <v>12</v>
      </c>
      <c r="L19" s="7">
        <v>12</v>
      </c>
      <c r="M19" s="7">
        <v>4</v>
      </c>
      <c r="N19" s="7">
        <v>6</v>
      </c>
      <c r="O19" s="7">
        <v>7</v>
      </c>
      <c r="P19" s="7">
        <v>5</v>
      </c>
      <c r="Q19" s="8">
        <f t="shared" ref="Q19:Q27" si="0">SUM(J19:P19)</f>
        <v>75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</row>
    <row r="20" spans="1:83" s="6" customFormat="1" ht="12.75" customHeight="1" x14ac:dyDescent="0.3">
      <c r="A20" s="13" t="s">
        <v>52</v>
      </c>
      <c r="B20" s="13" t="s">
        <v>72</v>
      </c>
      <c r="C20" s="13" t="s">
        <v>62</v>
      </c>
      <c r="D20" s="14">
        <v>810000</v>
      </c>
      <c r="E20" s="14">
        <v>350000</v>
      </c>
      <c r="F20" s="13" t="s">
        <v>84</v>
      </c>
      <c r="G20" s="13" t="s">
        <v>80</v>
      </c>
      <c r="H20" s="13" t="s">
        <v>94</v>
      </c>
      <c r="I20" s="13" t="s">
        <v>81</v>
      </c>
      <c r="J20" s="7">
        <v>26</v>
      </c>
      <c r="K20" s="7">
        <v>10</v>
      </c>
      <c r="L20" s="7">
        <v>10</v>
      </c>
      <c r="M20" s="7">
        <v>5</v>
      </c>
      <c r="N20" s="7">
        <v>8</v>
      </c>
      <c r="O20" s="7">
        <v>8</v>
      </c>
      <c r="P20" s="7">
        <v>3</v>
      </c>
      <c r="Q20" s="8">
        <f t="shared" si="0"/>
        <v>70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</row>
    <row r="21" spans="1:83" s="6" customFormat="1" ht="12.75" customHeight="1" x14ac:dyDescent="0.3">
      <c r="A21" s="13" t="s">
        <v>53</v>
      </c>
      <c r="B21" s="13" t="s">
        <v>73</v>
      </c>
      <c r="C21" s="13" t="s">
        <v>63</v>
      </c>
      <c r="D21" s="14">
        <v>5660463</v>
      </c>
      <c r="E21" s="14">
        <v>1300000</v>
      </c>
      <c r="F21" s="13" t="s">
        <v>85</v>
      </c>
      <c r="G21" s="13" t="s">
        <v>80</v>
      </c>
      <c r="H21" s="13" t="s">
        <v>87</v>
      </c>
      <c r="I21" s="13" t="s">
        <v>80</v>
      </c>
      <c r="J21" s="7">
        <v>27</v>
      </c>
      <c r="K21" s="7">
        <v>13</v>
      </c>
      <c r="L21" s="7">
        <v>13</v>
      </c>
      <c r="M21" s="7">
        <v>5</v>
      </c>
      <c r="N21" s="7">
        <v>9</v>
      </c>
      <c r="O21" s="7">
        <v>9</v>
      </c>
      <c r="P21" s="7">
        <v>5</v>
      </c>
      <c r="Q21" s="8">
        <f t="shared" si="0"/>
        <v>81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</row>
    <row r="22" spans="1:83" s="6" customFormat="1" ht="12.75" customHeight="1" x14ac:dyDescent="0.3">
      <c r="A22" s="13" t="s">
        <v>54</v>
      </c>
      <c r="B22" s="13" t="s">
        <v>74</v>
      </c>
      <c r="C22" s="13" t="s">
        <v>64</v>
      </c>
      <c r="D22" s="14">
        <v>413000</v>
      </c>
      <c r="E22" s="14">
        <v>350000</v>
      </c>
      <c r="F22" s="13" t="s">
        <v>86</v>
      </c>
      <c r="G22" s="13" t="s">
        <v>80</v>
      </c>
      <c r="H22" s="13" t="s">
        <v>83</v>
      </c>
      <c r="I22" s="13" t="s">
        <v>80</v>
      </c>
      <c r="J22" s="7">
        <v>23</v>
      </c>
      <c r="K22" s="7">
        <v>9</v>
      </c>
      <c r="L22" s="7">
        <v>8</v>
      </c>
      <c r="M22" s="7">
        <v>4</v>
      </c>
      <c r="N22" s="7">
        <v>6</v>
      </c>
      <c r="O22" s="7">
        <v>5</v>
      </c>
      <c r="P22" s="7">
        <v>3</v>
      </c>
      <c r="Q22" s="8">
        <f t="shared" si="0"/>
        <v>58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</row>
    <row r="23" spans="1:83" s="6" customFormat="1" ht="12" x14ac:dyDescent="0.3">
      <c r="A23" s="13" t="s">
        <v>55</v>
      </c>
      <c r="B23" s="13" t="s">
        <v>75</v>
      </c>
      <c r="C23" s="13" t="s">
        <v>65</v>
      </c>
      <c r="D23" s="14">
        <v>415000</v>
      </c>
      <c r="E23" s="14">
        <v>250000</v>
      </c>
      <c r="F23" s="13" t="s">
        <v>87</v>
      </c>
      <c r="G23" s="13" t="s">
        <v>81</v>
      </c>
      <c r="H23" s="13" t="s">
        <v>89</v>
      </c>
      <c r="I23" s="13" t="s">
        <v>92</v>
      </c>
      <c r="J23" s="7">
        <v>29</v>
      </c>
      <c r="K23" s="7">
        <v>10</v>
      </c>
      <c r="L23" s="7">
        <v>11</v>
      </c>
      <c r="M23" s="7">
        <v>5</v>
      </c>
      <c r="N23" s="7">
        <v>8</v>
      </c>
      <c r="O23" s="7">
        <v>7</v>
      </c>
      <c r="P23" s="7">
        <v>3</v>
      </c>
      <c r="Q23" s="8">
        <f t="shared" si="0"/>
        <v>73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</row>
    <row r="24" spans="1:83" s="6" customFormat="1" ht="12.75" customHeight="1" x14ac:dyDescent="0.3">
      <c r="A24" s="13" t="s">
        <v>56</v>
      </c>
      <c r="B24" s="13" t="s">
        <v>76</v>
      </c>
      <c r="C24" s="13" t="s">
        <v>66</v>
      </c>
      <c r="D24" s="14">
        <v>1096995</v>
      </c>
      <c r="E24" s="14">
        <v>886995</v>
      </c>
      <c r="F24" s="13" t="s">
        <v>88</v>
      </c>
      <c r="G24" s="13" t="s">
        <v>80</v>
      </c>
      <c r="H24" s="13" t="s">
        <v>95</v>
      </c>
      <c r="I24" s="13" t="s">
        <v>80</v>
      </c>
      <c r="J24" s="7">
        <v>23</v>
      </c>
      <c r="K24" s="7">
        <v>9</v>
      </c>
      <c r="L24" s="7">
        <v>8</v>
      </c>
      <c r="M24" s="7">
        <v>4</v>
      </c>
      <c r="N24" s="7">
        <v>6</v>
      </c>
      <c r="O24" s="7">
        <v>6</v>
      </c>
      <c r="P24" s="7">
        <v>3</v>
      </c>
      <c r="Q24" s="8">
        <f t="shared" si="0"/>
        <v>59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</row>
    <row r="25" spans="1:83" s="6" customFormat="1" ht="12.75" customHeight="1" x14ac:dyDescent="0.3">
      <c r="A25" s="13" t="s">
        <v>57</v>
      </c>
      <c r="B25" s="13" t="s">
        <v>77</v>
      </c>
      <c r="C25" s="13" t="s">
        <v>67</v>
      </c>
      <c r="D25" s="14">
        <v>2081700</v>
      </c>
      <c r="E25" s="14">
        <v>1040850</v>
      </c>
      <c r="F25" s="13" t="s">
        <v>89</v>
      </c>
      <c r="G25" s="13" t="s">
        <v>92</v>
      </c>
      <c r="H25" s="13" t="s">
        <v>91</v>
      </c>
      <c r="I25" s="13" t="s">
        <v>80</v>
      </c>
      <c r="J25" s="7">
        <v>27</v>
      </c>
      <c r="K25" s="7">
        <v>11</v>
      </c>
      <c r="L25" s="7">
        <v>11</v>
      </c>
      <c r="M25" s="7">
        <v>5</v>
      </c>
      <c r="N25" s="7">
        <v>7</v>
      </c>
      <c r="O25" s="7">
        <v>8</v>
      </c>
      <c r="P25" s="7">
        <v>4</v>
      </c>
      <c r="Q25" s="8">
        <f t="shared" si="0"/>
        <v>73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</row>
    <row r="26" spans="1:83" s="6" customFormat="1" ht="13.5" customHeight="1" x14ac:dyDescent="0.3">
      <c r="A26" s="13" t="s">
        <v>58</v>
      </c>
      <c r="B26" s="13" t="s">
        <v>78</v>
      </c>
      <c r="C26" s="13" t="s">
        <v>68</v>
      </c>
      <c r="D26" s="14">
        <v>700000</v>
      </c>
      <c r="E26" s="14">
        <v>450000</v>
      </c>
      <c r="F26" s="13" t="s">
        <v>90</v>
      </c>
      <c r="G26" s="13" t="s">
        <v>80</v>
      </c>
      <c r="H26" s="13" t="s">
        <v>86</v>
      </c>
      <c r="I26" s="13" t="s">
        <v>80</v>
      </c>
      <c r="J26" s="7">
        <v>31</v>
      </c>
      <c r="K26" s="7">
        <v>11</v>
      </c>
      <c r="L26" s="7">
        <v>12</v>
      </c>
      <c r="M26" s="7">
        <v>5</v>
      </c>
      <c r="N26" s="7">
        <v>7</v>
      </c>
      <c r="O26" s="7">
        <v>9</v>
      </c>
      <c r="P26" s="7">
        <v>2</v>
      </c>
      <c r="Q26" s="8">
        <f t="shared" si="0"/>
        <v>77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</row>
    <row r="27" spans="1:83" s="6" customFormat="1" ht="12.75" customHeight="1" x14ac:dyDescent="0.3">
      <c r="A27" s="13" t="s">
        <v>59</v>
      </c>
      <c r="B27" s="13" t="s">
        <v>79</v>
      </c>
      <c r="C27" s="13" t="s">
        <v>69</v>
      </c>
      <c r="D27" s="14">
        <v>1642000</v>
      </c>
      <c r="E27" s="14">
        <v>800000</v>
      </c>
      <c r="F27" s="13" t="s">
        <v>91</v>
      </c>
      <c r="G27" s="13" t="s">
        <v>80</v>
      </c>
      <c r="H27" s="13" t="s">
        <v>82</v>
      </c>
      <c r="I27" s="13" t="s">
        <v>80</v>
      </c>
      <c r="J27" s="7">
        <v>26</v>
      </c>
      <c r="K27" s="7">
        <v>10</v>
      </c>
      <c r="L27" s="7">
        <v>11</v>
      </c>
      <c r="M27" s="7">
        <v>4</v>
      </c>
      <c r="N27" s="7">
        <v>8</v>
      </c>
      <c r="O27" s="7">
        <v>8</v>
      </c>
      <c r="P27" s="7">
        <v>4</v>
      </c>
      <c r="Q27" s="8">
        <f t="shared" si="0"/>
        <v>71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</row>
    <row r="28" spans="1:83" ht="12" x14ac:dyDescent="0.3">
      <c r="D28" s="12">
        <f>SUM(D18:D27)</f>
        <v>16706158</v>
      </c>
      <c r="E28" s="12">
        <f>SUM(E18:E27)</f>
        <v>7527845</v>
      </c>
      <c r="F28" s="9"/>
    </row>
    <row r="29" spans="1:83" ht="12" x14ac:dyDescent="0.3">
      <c r="E29" s="12"/>
      <c r="F29" s="9"/>
      <c r="G29" s="9"/>
      <c r="H29" s="9"/>
    </row>
  </sheetData>
  <mergeCells count="15">
    <mergeCell ref="O15:O16"/>
    <mergeCell ref="P15:P16"/>
    <mergeCell ref="Q15:Q16"/>
    <mergeCell ref="H15:I16"/>
    <mergeCell ref="J15:J16"/>
    <mergeCell ref="K15:K16"/>
    <mergeCell ref="L15:L16"/>
    <mergeCell ref="M15:M16"/>
    <mergeCell ref="N15:N16"/>
    <mergeCell ref="A15:A17"/>
    <mergeCell ref="B15:B17"/>
    <mergeCell ref="C15:C17"/>
    <mergeCell ref="D15:D17"/>
    <mergeCell ref="E15:E17"/>
    <mergeCell ref="F15:G16"/>
  </mergeCells>
  <dataValidations count="2">
    <dataValidation type="whole" allowBlank="1" showInputMessage="1" showErrorMessage="1" errorTitle="ZNOVU A LÉPE" error="To je móóóóóóc!!!!" sqref="J19:J27">
      <formula1>0</formula1>
      <formula2>30</formula2>
    </dataValidation>
    <dataValidation type="whole" showInputMessage="1" showErrorMessage="1" errorTitle="ZNOVU A LÉPE" error="To je móóóóóóc!!!!" sqref="K19:P27">
      <formula1>0</formula1>
      <formula2>15</formula2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29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42" style="2" customWidth="1"/>
    <col min="3" max="3" width="45.88671875" style="2" customWidth="1"/>
    <col min="4" max="4" width="12.44140625" style="10" customWidth="1"/>
    <col min="5" max="5" width="12.5546875" style="10" customWidth="1"/>
    <col min="6" max="6" width="17.77734375" style="2" customWidth="1"/>
    <col min="7" max="7" width="5.6640625" style="3" customWidth="1"/>
    <col min="8" max="8" width="21.109375" style="3" customWidth="1"/>
    <col min="9" max="9" width="5.6640625" style="2" customWidth="1"/>
    <col min="10" max="10" width="9.6640625" style="2" customWidth="1"/>
    <col min="11" max="17" width="9.33203125" style="2" customWidth="1"/>
    <col min="18" max="18" width="14.44140625" style="2" customWidth="1"/>
    <col min="19" max="19" width="14.33203125" style="2" customWidth="1"/>
    <col min="20" max="20" width="10.33203125" style="2" customWidth="1"/>
    <col min="21" max="22" width="9.33203125" style="2" customWidth="1"/>
    <col min="23" max="23" width="10.33203125" style="2" customWidth="1"/>
    <col min="24" max="25" width="15.6640625" style="2" customWidth="1"/>
    <col min="26" max="26" width="15" style="2" customWidth="1"/>
    <col min="27" max="16384" width="9.109375" style="2"/>
  </cols>
  <sheetData>
    <row r="1" spans="1:17" ht="38.25" customHeight="1" x14ac:dyDescent="0.3">
      <c r="A1" s="1" t="s">
        <v>32</v>
      </c>
    </row>
    <row r="2" spans="1:17" x14ac:dyDescent="0.3">
      <c r="A2" s="4" t="s">
        <v>44</v>
      </c>
      <c r="D2" s="11" t="s">
        <v>23</v>
      </c>
    </row>
    <row r="3" spans="1:17" x14ac:dyDescent="0.3">
      <c r="A3" s="4" t="s">
        <v>45</v>
      </c>
      <c r="D3" s="10" t="s">
        <v>34</v>
      </c>
    </row>
    <row r="4" spans="1:17" x14ac:dyDescent="0.3">
      <c r="A4" s="4" t="s">
        <v>46</v>
      </c>
      <c r="D4" s="10" t="s">
        <v>35</v>
      </c>
    </row>
    <row r="5" spans="1:17" ht="12.6" x14ac:dyDescent="0.3">
      <c r="A5" s="4" t="s">
        <v>33</v>
      </c>
      <c r="D5" s="10" t="s">
        <v>36</v>
      </c>
    </row>
    <row r="6" spans="1:17" x14ac:dyDescent="0.3">
      <c r="A6" s="4" t="s">
        <v>47</v>
      </c>
      <c r="D6" s="10" t="s">
        <v>37</v>
      </c>
    </row>
    <row r="7" spans="1:17" ht="12.6" x14ac:dyDescent="0.3">
      <c r="A7" s="4" t="s">
        <v>22</v>
      </c>
    </row>
    <row r="8" spans="1:17" x14ac:dyDescent="0.3">
      <c r="A8" s="2" t="s">
        <v>48</v>
      </c>
      <c r="D8" s="11" t="s">
        <v>24</v>
      </c>
    </row>
    <row r="9" spans="1:17" ht="12" x14ac:dyDescent="0.3">
      <c r="D9" s="10" t="s">
        <v>38</v>
      </c>
    </row>
    <row r="10" spans="1:17" ht="12" x14ac:dyDescent="0.3">
      <c r="D10" s="10" t="s">
        <v>49</v>
      </c>
    </row>
    <row r="11" spans="1:17" ht="12" x14ac:dyDescent="0.3">
      <c r="D11" s="10" t="s">
        <v>39</v>
      </c>
    </row>
    <row r="12" spans="1:17" ht="12" x14ac:dyDescent="0.3">
      <c r="D12" s="10" t="s">
        <v>40</v>
      </c>
    </row>
    <row r="13" spans="1:17" ht="12" x14ac:dyDescent="0.3">
      <c r="D13" s="10" t="s">
        <v>41</v>
      </c>
    </row>
    <row r="14" spans="1:17" ht="12.6" x14ac:dyDescent="0.3">
      <c r="A14" s="4"/>
    </row>
    <row r="15" spans="1:17" ht="26.4" customHeight="1" x14ac:dyDescent="0.3">
      <c r="A15" s="17" t="s">
        <v>0</v>
      </c>
      <c r="B15" s="17" t="s">
        <v>1</v>
      </c>
      <c r="C15" s="17" t="s">
        <v>17</v>
      </c>
      <c r="D15" s="20" t="s">
        <v>13</v>
      </c>
      <c r="E15" s="23" t="s">
        <v>2</v>
      </c>
      <c r="F15" s="17" t="s">
        <v>30</v>
      </c>
      <c r="G15" s="17"/>
      <c r="H15" s="17" t="s">
        <v>31</v>
      </c>
      <c r="I15" s="17"/>
      <c r="J15" s="17" t="s">
        <v>42</v>
      </c>
      <c r="K15" s="17" t="s">
        <v>14</v>
      </c>
      <c r="L15" s="17" t="s">
        <v>16</v>
      </c>
      <c r="M15" s="17" t="s">
        <v>28</v>
      </c>
      <c r="N15" s="17" t="s">
        <v>29</v>
      </c>
      <c r="O15" s="17" t="s">
        <v>43</v>
      </c>
      <c r="P15" s="17" t="s">
        <v>3</v>
      </c>
      <c r="Q15" s="17" t="s">
        <v>4</v>
      </c>
    </row>
    <row r="16" spans="1:17" ht="59.4" customHeight="1" x14ac:dyDescent="0.3">
      <c r="A16" s="19"/>
      <c r="B16" s="19"/>
      <c r="C16" s="19"/>
      <c r="D16" s="21"/>
      <c r="E16" s="24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1:83" ht="28.95" customHeight="1" x14ac:dyDescent="0.3">
      <c r="A17" s="18"/>
      <c r="B17" s="18"/>
      <c r="C17" s="18"/>
      <c r="D17" s="22"/>
      <c r="E17" s="25"/>
      <c r="F17" s="5" t="s">
        <v>25</v>
      </c>
      <c r="G17" s="16" t="s">
        <v>26</v>
      </c>
      <c r="H17" s="16" t="s">
        <v>25</v>
      </c>
      <c r="I17" s="16" t="s">
        <v>26</v>
      </c>
      <c r="J17" s="16" t="s">
        <v>27</v>
      </c>
      <c r="K17" s="16" t="s">
        <v>19</v>
      </c>
      <c r="L17" s="16" t="s">
        <v>19</v>
      </c>
      <c r="M17" s="16" t="s">
        <v>20</v>
      </c>
      <c r="N17" s="16" t="s">
        <v>21</v>
      </c>
      <c r="O17" s="16" t="s">
        <v>21</v>
      </c>
      <c r="P17" s="16" t="s">
        <v>20</v>
      </c>
      <c r="Q17" s="16"/>
    </row>
    <row r="18" spans="1:83" s="6" customFormat="1" ht="12.75" customHeight="1" x14ac:dyDescent="0.3">
      <c r="A18" s="13" t="s">
        <v>50</v>
      </c>
      <c r="B18" s="13" t="s">
        <v>70</v>
      </c>
      <c r="C18" s="13" t="s">
        <v>60</v>
      </c>
      <c r="D18" s="14">
        <v>2670000</v>
      </c>
      <c r="E18" s="14">
        <v>1500000</v>
      </c>
      <c r="F18" s="13" t="s">
        <v>82</v>
      </c>
      <c r="G18" s="13" t="s">
        <v>80</v>
      </c>
      <c r="H18" s="13" t="s">
        <v>84</v>
      </c>
      <c r="I18" s="13" t="s">
        <v>80</v>
      </c>
      <c r="J18" s="7">
        <v>26</v>
      </c>
      <c r="K18" s="7">
        <v>13</v>
      </c>
      <c r="L18" s="7">
        <v>11</v>
      </c>
      <c r="M18" s="7">
        <v>4</v>
      </c>
      <c r="N18" s="7">
        <v>6</v>
      </c>
      <c r="O18" s="7">
        <v>7</v>
      </c>
      <c r="P18" s="7">
        <v>5</v>
      </c>
      <c r="Q18" s="8">
        <f>SUM(J18:P18)</f>
        <v>72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</row>
    <row r="19" spans="1:83" s="6" customFormat="1" ht="12.75" customHeight="1" x14ac:dyDescent="0.3">
      <c r="A19" s="13" t="s">
        <v>51</v>
      </c>
      <c r="B19" s="13" t="s">
        <v>71</v>
      </c>
      <c r="C19" s="13" t="s">
        <v>61</v>
      </c>
      <c r="D19" s="14">
        <v>1217000</v>
      </c>
      <c r="E19" s="14">
        <v>600000</v>
      </c>
      <c r="F19" s="13" t="s">
        <v>83</v>
      </c>
      <c r="G19" s="13" t="s">
        <v>80</v>
      </c>
      <c r="H19" s="13" t="s">
        <v>93</v>
      </c>
      <c r="I19" s="13" t="s">
        <v>80</v>
      </c>
      <c r="J19" s="7">
        <v>24</v>
      </c>
      <c r="K19" s="7">
        <v>12</v>
      </c>
      <c r="L19" s="7">
        <v>13</v>
      </c>
      <c r="M19" s="7">
        <v>4</v>
      </c>
      <c r="N19" s="7">
        <v>6</v>
      </c>
      <c r="O19" s="7">
        <v>8</v>
      </c>
      <c r="P19" s="7">
        <v>5</v>
      </c>
      <c r="Q19" s="8">
        <f t="shared" ref="Q19:Q27" si="0">SUM(J19:P19)</f>
        <v>72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</row>
    <row r="20" spans="1:83" s="6" customFormat="1" ht="12.75" customHeight="1" x14ac:dyDescent="0.3">
      <c r="A20" s="13" t="s">
        <v>52</v>
      </c>
      <c r="B20" s="13" t="s">
        <v>72</v>
      </c>
      <c r="C20" s="13" t="s">
        <v>62</v>
      </c>
      <c r="D20" s="14">
        <v>810000</v>
      </c>
      <c r="E20" s="14">
        <v>350000</v>
      </c>
      <c r="F20" s="13" t="s">
        <v>84</v>
      </c>
      <c r="G20" s="13" t="s">
        <v>80</v>
      </c>
      <c r="H20" s="13" t="s">
        <v>94</v>
      </c>
      <c r="I20" s="13" t="s">
        <v>81</v>
      </c>
      <c r="J20" s="7">
        <v>24</v>
      </c>
      <c r="K20" s="7">
        <v>11</v>
      </c>
      <c r="L20" s="7">
        <v>11</v>
      </c>
      <c r="M20" s="7">
        <v>5</v>
      </c>
      <c r="N20" s="7">
        <v>8</v>
      </c>
      <c r="O20" s="7">
        <v>8</v>
      </c>
      <c r="P20" s="7">
        <v>3</v>
      </c>
      <c r="Q20" s="8">
        <f t="shared" si="0"/>
        <v>70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</row>
    <row r="21" spans="1:83" s="6" customFormat="1" ht="12.75" customHeight="1" x14ac:dyDescent="0.3">
      <c r="A21" s="13" t="s">
        <v>53</v>
      </c>
      <c r="B21" s="13" t="s">
        <v>73</v>
      </c>
      <c r="C21" s="13" t="s">
        <v>63</v>
      </c>
      <c r="D21" s="14">
        <v>5660463</v>
      </c>
      <c r="E21" s="14">
        <v>1300000</v>
      </c>
      <c r="F21" s="13" t="s">
        <v>85</v>
      </c>
      <c r="G21" s="13" t="s">
        <v>80</v>
      </c>
      <c r="H21" s="13" t="s">
        <v>87</v>
      </c>
      <c r="I21" s="13" t="s">
        <v>80</v>
      </c>
      <c r="J21" s="7">
        <v>27</v>
      </c>
      <c r="K21" s="7">
        <v>14</v>
      </c>
      <c r="L21" s="7">
        <v>13</v>
      </c>
      <c r="M21" s="7">
        <v>5</v>
      </c>
      <c r="N21" s="7">
        <v>9</v>
      </c>
      <c r="O21" s="7">
        <v>10</v>
      </c>
      <c r="P21" s="7">
        <v>5</v>
      </c>
      <c r="Q21" s="8">
        <f t="shared" si="0"/>
        <v>83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</row>
    <row r="22" spans="1:83" s="6" customFormat="1" ht="12.75" customHeight="1" x14ac:dyDescent="0.3">
      <c r="A22" s="13" t="s">
        <v>54</v>
      </c>
      <c r="B22" s="13" t="s">
        <v>74</v>
      </c>
      <c r="C22" s="13" t="s">
        <v>64</v>
      </c>
      <c r="D22" s="14">
        <v>413000</v>
      </c>
      <c r="E22" s="14">
        <v>350000</v>
      </c>
      <c r="F22" s="13" t="s">
        <v>86</v>
      </c>
      <c r="G22" s="13" t="s">
        <v>80</v>
      </c>
      <c r="H22" s="13" t="s">
        <v>83</v>
      </c>
      <c r="I22" s="13" t="s">
        <v>80</v>
      </c>
      <c r="J22" s="7">
        <v>25</v>
      </c>
      <c r="K22" s="7">
        <v>9</v>
      </c>
      <c r="L22" s="7">
        <v>8</v>
      </c>
      <c r="M22" s="7">
        <v>4</v>
      </c>
      <c r="N22" s="7">
        <v>6</v>
      </c>
      <c r="O22" s="7">
        <v>6</v>
      </c>
      <c r="P22" s="7">
        <v>3</v>
      </c>
      <c r="Q22" s="8">
        <f t="shared" si="0"/>
        <v>61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</row>
    <row r="23" spans="1:83" s="6" customFormat="1" ht="12" x14ac:dyDescent="0.3">
      <c r="A23" s="13" t="s">
        <v>55</v>
      </c>
      <c r="B23" s="13" t="s">
        <v>75</v>
      </c>
      <c r="C23" s="13" t="s">
        <v>65</v>
      </c>
      <c r="D23" s="14">
        <v>415000</v>
      </c>
      <c r="E23" s="14">
        <v>250000</v>
      </c>
      <c r="F23" s="13" t="s">
        <v>87</v>
      </c>
      <c r="G23" s="13" t="s">
        <v>81</v>
      </c>
      <c r="H23" s="13" t="s">
        <v>89</v>
      </c>
      <c r="I23" s="13" t="s">
        <v>92</v>
      </c>
      <c r="J23" s="7">
        <v>30</v>
      </c>
      <c r="K23" s="7">
        <v>10</v>
      </c>
      <c r="L23" s="7">
        <v>9</v>
      </c>
      <c r="M23" s="7">
        <v>4</v>
      </c>
      <c r="N23" s="7">
        <v>8</v>
      </c>
      <c r="O23" s="7">
        <v>7</v>
      </c>
      <c r="P23" s="7">
        <v>3</v>
      </c>
      <c r="Q23" s="8">
        <f t="shared" si="0"/>
        <v>71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</row>
    <row r="24" spans="1:83" s="6" customFormat="1" ht="12.75" customHeight="1" x14ac:dyDescent="0.3">
      <c r="A24" s="13" t="s">
        <v>56</v>
      </c>
      <c r="B24" s="13" t="s">
        <v>76</v>
      </c>
      <c r="C24" s="13" t="s">
        <v>66</v>
      </c>
      <c r="D24" s="14">
        <v>1096995</v>
      </c>
      <c r="E24" s="14">
        <v>886995</v>
      </c>
      <c r="F24" s="13" t="s">
        <v>88</v>
      </c>
      <c r="G24" s="13" t="s">
        <v>80</v>
      </c>
      <c r="H24" s="13" t="s">
        <v>95</v>
      </c>
      <c r="I24" s="13" t="s">
        <v>80</v>
      </c>
      <c r="J24" s="7">
        <v>23</v>
      </c>
      <c r="K24" s="7">
        <v>10</v>
      </c>
      <c r="L24" s="7">
        <v>8</v>
      </c>
      <c r="M24" s="7">
        <v>4</v>
      </c>
      <c r="N24" s="7">
        <v>6</v>
      </c>
      <c r="O24" s="7">
        <v>6</v>
      </c>
      <c r="P24" s="7">
        <v>3</v>
      </c>
      <c r="Q24" s="8">
        <f t="shared" si="0"/>
        <v>60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</row>
    <row r="25" spans="1:83" s="6" customFormat="1" ht="12.75" customHeight="1" x14ac:dyDescent="0.3">
      <c r="A25" s="13" t="s">
        <v>57</v>
      </c>
      <c r="B25" s="13" t="s">
        <v>77</v>
      </c>
      <c r="C25" s="13" t="s">
        <v>67</v>
      </c>
      <c r="D25" s="14">
        <v>2081700</v>
      </c>
      <c r="E25" s="14">
        <v>1040850</v>
      </c>
      <c r="F25" s="13" t="s">
        <v>89</v>
      </c>
      <c r="G25" s="13" t="s">
        <v>92</v>
      </c>
      <c r="H25" s="13" t="s">
        <v>91</v>
      </c>
      <c r="I25" s="13" t="s">
        <v>80</v>
      </c>
      <c r="J25" s="7">
        <v>28</v>
      </c>
      <c r="K25" s="7">
        <v>11</v>
      </c>
      <c r="L25" s="7">
        <v>11</v>
      </c>
      <c r="M25" s="7">
        <v>4</v>
      </c>
      <c r="N25" s="7">
        <v>8</v>
      </c>
      <c r="O25" s="7">
        <v>8</v>
      </c>
      <c r="P25" s="7">
        <v>4</v>
      </c>
      <c r="Q25" s="8">
        <f t="shared" si="0"/>
        <v>74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</row>
    <row r="26" spans="1:83" s="6" customFormat="1" ht="13.5" customHeight="1" x14ac:dyDescent="0.3">
      <c r="A26" s="13" t="s">
        <v>58</v>
      </c>
      <c r="B26" s="13" t="s">
        <v>78</v>
      </c>
      <c r="C26" s="13" t="s">
        <v>68</v>
      </c>
      <c r="D26" s="14">
        <v>700000</v>
      </c>
      <c r="E26" s="14">
        <v>450000</v>
      </c>
      <c r="F26" s="13" t="s">
        <v>90</v>
      </c>
      <c r="G26" s="13" t="s">
        <v>80</v>
      </c>
      <c r="H26" s="13" t="s">
        <v>86</v>
      </c>
      <c r="I26" s="13" t="s">
        <v>80</v>
      </c>
      <c r="J26" s="7">
        <v>28</v>
      </c>
      <c r="K26" s="7">
        <v>11</v>
      </c>
      <c r="L26" s="7">
        <v>12</v>
      </c>
      <c r="M26" s="7">
        <v>5</v>
      </c>
      <c r="N26" s="7">
        <v>7</v>
      </c>
      <c r="O26" s="7">
        <v>9</v>
      </c>
      <c r="P26" s="7">
        <v>2</v>
      </c>
      <c r="Q26" s="8">
        <f t="shared" si="0"/>
        <v>74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</row>
    <row r="27" spans="1:83" s="6" customFormat="1" ht="12.75" customHeight="1" x14ac:dyDescent="0.3">
      <c r="A27" s="13" t="s">
        <v>59</v>
      </c>
      <c r="B27" s="13" t="s">
        <v>79</v>
      </c>
      <c r="C27" s="13" t="s">
        <v>69</v>
      </c>
      <c r="D27" s="14">
        <v>1642000</v>
      </c>
      <c r="E27" s="14">
        <v>800000</v>
      </c>
      <c r="F27" s="13" t="s">
        <v>91</v>
      </c>
      <c r="G27" s="13" t="s">
        <v>80</v>
      </c>
      <c r="H27" s="13" t="s">
        <v>82</v>
      </c>
      <c r="I27" s="13" t="s">
        <v>80</v>
      </c>
      <c r="J27" s="7">
        <v>26</v>
      </c>
      <c r="K27" s="7">
        <v>11</v>
      </c>
      <c r="L27" s="7">
        <v>11</v>
      </c>
      <c r="M27" s="7">
        <v>4</v>
      </c>
      <c r="N27" s="7">
        <v>8</v>
      </c>
      <c r="O27" s="7">
        <v>8</v>
      </c>
      <c r="P27" s="7">
        <v>4</v>
      </c>
      <c r="Q27" s="8">
        <f t="shared" si="0"/>
        <v>72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</row>
    <row r="28" spans="1:83" ht="12" x14ac:dyDescent="0.3">
      <c r="D28" s="12">
        <f>SUM(D18:D27)</f>
        <v>16706158</v>
      </c>
      <c r="E28" s="12">
        <f>SUM(E18:E27)</f>
        <v>7527845</v>
      </c>
      <c r="F28" s="9"/>
    </row>
    <row r="29" spans="1:83" ht="12" x14ac:dyDescent="0.3">
      <c r="E29" s="12"/>
      <c r="F29" s="9"/>
      <c r="G29" s="9"/>
      <c r="H29" s="9"/>
    </row>
  </sheetData>
  <mergeCells count="15">
    <mergeCell ref="O15:O16"/>
    <mergeCell ref="P15:P16"/>
    <mergeCell ref="Q15:Q16"/>
    <mergeCell ref="H15:I16"/>
    <mergeCell ref="J15:J16"/>
    <mergeCell ref="K15:K16"/>
    <mergeCell ref="L15:L16"/>
    <mergeCell ref="M15:M16"/>
    <mergeCell ref="N15:N16"/>
    <mergeCell ref="A15:A17"/>
    <mergeCell ref="B15:B17"/>
    <mergeCell ref="C15:C17"/>
    <mergeCell ref="D15:D17"/>
    <mergeCell ref="E15:E17"/>
    <mergeCell ref="F15:G16"/>
  </mergeCells>
  <dataValidations count="2">
    <dataValidation type="whole" showInputMessage="1" showErrorMessage="1" errorTitle="ZNOVU A LÉPE" error="To je móóóóóóc!!!!" sqref="K19:P27">
      <formula1>0</formula1>
      <formula2>15</formula2>
    </dataValidation>
    <dataValidation type="whole" allowBlank="1" showInputMessage="1" showErrorMessage="1" errorTitle="ZNOVU A LÉPE" error="To je móóóóóóc!!!!" sqref="J19:J27">
      <formula1>0</formula1>
      <formula2>30</formula2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29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42" style="2" customWidth="1"/>
    <col min="3" max="3" width="45.88671875" style="2" customWidth="1"/>
    <col min="4" max="4" width="12.44140625" style="10" customWidth="1"/>
    <col min="5" max="5" width="12.5546875" style="10" customWidth="1"/>
    <col min="6" max="6" width="17.77734375" style="2" customWidth="1"/>
    <col min="7" max="7" width="5.6640625" style="3" customWidth="1"/>
    <col min="8" max="8" width="21.109375" style="3" customWidth="1"/>
    <col min="9" max="9" width="5.6640625" style="2" customWidth="1"/>
    <col min="10" max="10" width="9.6640625" style="2" customWidth="1"/>
    <col min="11" max="17" width="9.33203125" style="2" customWidth="1"/>
    <col min="18" max="18" width="14.44140625" style="2" customWidth="1"/>
    <col min="19" max="19" width="14.33203125" style="2" customWidth="1"/>
    <col min="20" max="20" width="10.33203125" style="2" customWidth="1"/>
    <col min="21" max="22" width="9.33203125" style="2" customWidth="1"/>
    <col min="23" max="23" width="10.33203125" style="2" customWidth="1"/>
    <col min="24" max="25" width="15.6640625" style="2" customWidth="1"/>
    <col min="26" max="26" width="15" style="2" customWidth="1"/>
    <col min="27" max="16384" width="9.109375" style="2"/>
  </cols>
  <sheetData>
    <row r="1" spans="1:17" ht="38.25" customHeight="1" x14ac:dyDescent="0.3">
      <c r="A1" s="1" t="s">
        <v>32</v>
      </c>
    </row>
    <row r="2" spans="1:17" x14ac:dyDescent="0.3">
      <c r="A2" s="4" t="s">
        <v>44</v>
      </c>
      <c r="D2" s="11" t="s">
        <v>23</v>
      </c>
    </row>
    <row r="3" spans="1:17" x14ac:dyDescent="0.3">
      <c r="A3" s="4" t="s">
        <v>45</v>
      </c>
      <c r="D3" s="10" t="s">
        <v>34</v>
      </c>
    </row>
    <row r="4" spans="1:17" x14ac:dyDescent="0.3">
      <c r="A4" s="4" t="s">
        <v>46</v>
      </c>
      <c r="D4" s="10" t="s">
        <v>35</v>
      </c>
    </row>
    <row r="5" spans="1:17" ht="12.6" x14ac:dyDescent="0.3">
      <c r="A5" s="4" t="s">
        <v>33</v>
      </c>
      <c r="D5" s="10" t="s">
        <v>36</v>
      </c>
    </row>
    <row r="6" spans="1:17" x14ac:dyDescent="0.3">
      <c r="A6" s="4" t="s">
        <v>47</v>
      </c>
      <c r="D6" s="10" t="s">
        <v>37</v>
      </c>
    </row>
    <row r="7" spans="1:17" ht="12.6" x14ac:dyDescent="0.3">
      <c r="A7" s="4" t="s">
        <v>22</v>
      </c>
    </row>
    <row r="8" spans="1:17" x14ac:dyDescent="0.3">
      <c r="A8" s="2" t="s">
        <v>48</v>
      </c>
      <c r="D8" s="11" t="s">
        <v>24</v>
      </c>
    </row>
    <row r="9" spans="1:17" ht="12" x14ac:dyDescent="0.3">
      <c r="D9" s="10" t="s">
        <v>38</v>
      </c>
    </row>
    <row r="10" spans="1:17" ht="12" x14ac:dyDescent="0.3">
      <c r="D10" s="10" t="s">
        <v>49</v>
      </c>
    </row>
    <row r="11" spans="1:17" ht="12" x14ac:dyDescent="0.3">
      <c r="D11" s="10" t="s">
        <v>39</v>
      </c>
    </row>
    <row r="12" spans="1:17" ht="12" x14ac:dyDescent="0.3">
      <c r="D12" s="10" t="s">
        <v>40</v>
      </c>
    </row>
    <row r="13" spans="1:17" ht="12" x14ac:dyDescent="0.3">
      <c r="D13" s="10" t="s">
        <v>41</v>
      </c>
    </row>
    <row r="14" spans="1:17" ht="12.6" x14ac:dyDescent="0.3">
      <c r="A14" s="4"/>
    </row>
    <row r="15" spans="1:17" ht="26.4" customHeight="1" x14ac:dyDescent="0.3">
      <c r="A15" s="17" t="s">
        <v>0</v>
      </c>
      <c r="B15" s="17" t="s">
        <v>1</v>
      </c>
      <c r="C15" s="17" t="s">
        <v>17</v>
      </c>
      <c r="D15" s="20" t="s">
        <v>13</v>
      </c>
      <c r="E15" s="23" t="s">
        <v>2</v>
      </c>
      <c r="F15" s="17" t="s">
        <v>30</v>
      </c>
      <c r="G15" s="17"/>
      <c r="H15" s="17" t="s">
        <v>31</v>
      </c>
      <c r="I15" s="17"/>
      <c r="J15" s="17" t="s">
        <v>42</v>
      </c>
      <c r="K15" s="17" t="s">
        <v>14</v>
      </c>
      <c r="L15" s="17" t="s">
        <v>16</v>
      </c>
      <c r="M15" s="17" t="s">
        <v>28</v>
      </c>
      <c r="N15" s="17" t="s">
        <v>29</v>
      </c>
      <c r="O15" s="17" t="s">
        <v>43</v>
      </c>
      <c r="P15" s="17" t="s">
        <v>3</v>
      </c>
      <c r="Q15" s="17" t="s">
        <v>4</v>
      </c>
    </row>
    <row r="16" spans="1:17" ht="59.4" customHeight="1" x14ac:dyDescent="0.3">
      <c r="A16" s="19"/>
      <c r="B16" s="19"/>
      <c r="C16" s="19"/>
      <c r="D16" s="21"/>
      <c r="E16" s="24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1:83" ht="28.95" customHeight="1" x14ac:dyDescent="0.3">
      <c r="A17" s="18"/>
      <c r="B17" s="18"/>
      <c r="C17" s="18"/>
      <c r="D17" s="22"/>
      <c r="E17" s="25"/>
      <c r="F17" s="5" t="s">
        <v>25</v>
      </c>
      <c r="G17" s="16" t="s">
        <v>26</v>
      </c>
      <c r="H17" s="16" t="s">
        <v>25</v>
      </c>
      <c r="I17" s="16" t="s">
        <v>26</v>
      </c>
      <c r="J17" s="16" t="s">
        <v>27</v>
      </c>
      <c r="K17" s="16" t="s">
        <v>19</v>
      </c>
      <c r="L17" s="16" t="s">
        <v>19</v>
      </c>
      <c r="M17" s="16" t="s">
        <v>20</v>
      </c>
      <c r="N17" s="16" t="s">
        <v>21</v>
      </c>
      <c r="O17" s="16" t="s">
        <v>21</v>
      </c>
      <c r="P17" s="16" t="s">
        <v>20</v>
      </c>
      <c r="Q17" s="16"/>
    </row>
    <row r="18" spans="1:83" s="6" customFormat="1" ht="12.75" customHeight="1" x14ac:dyDescent="0.3">
      <c r="A18" s="13" t="s">
        <v>50</v>
      </c>
      <c r="B18" s="13" t="s">
        <v>70</v>
      </c>
      <c r="C18" s="13" t="s">
        <v>60</v>
      </c>
      <c r="D18" s="14">
        <v>2670000</v>
      </c>
      <c r="E18" s="14">
        <v>1500000</v>
      </c>
      <c r="F18" s="13" t="s">
        <v>82</v>
      </c>
      <c r="G18" s="13" t="s">
        <v>80</v>
      </c>
      <c r="H18" s="13" t="s">
        <v>84</v>
      </c>
      <c r="I18" s="13" t="s">
        <v>80</v>
      </c>
      <c r="J18" s="7">
        <v>25</v>
      </c>
      <c r="K18" s="7">
        <v>11</v>
      </c>
      <c r="L18" s="7">
        <v>10</v>
      </c>
      <c r="M18" s="7">
        <v>5</v>
      </c>
      <c r="N18" s="7">
        <v>8</v>
      </c>
      <c r="O18" s="7">
        <v>8</v>
      </c>
      <c r="P18" s="7">
        <v>5</v>
      </c>
      <c r="Q18" s="8">
        <f>SUM(J18:P18)</f>
        <v>72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</row>
    <row r="19" spans="1:83" s="6" customFormat="1" ht="12.75" customHeight="1" x14ac:dyDescent="0.3">
      <c r="A19" s="13" t="s">
        <v>51</v>
      </c>
      <c r="B19" s="13" t="s">
        <v>71</v>
      </c>
      <c r="C19" s="13" t="s">
        <v>61</v>
      </c>
      <c r="D19" s="14">
        <v>1217000</v>
      </c>
      <c r="E19" s="14">
        <v>600000</v>
      </c>
      <c r="F19" s="13" t="s">
        <v>83</v>
      </c>
      <c r="G19" s="13" t="s">
        <v>80</v>
      </c>
      <c r="H19" s="13" t="s">
        <v>93</v>
      </c>
      <c r="I19" s="13" t="s">
        <v>80</v>
      </c>
      <c r="J19" s="7">
        <v>24</v>
      </c>
      <c r="K19" s="7">
        <v>12</v>
      </c>
      <c r="L19" s="7">
        <v>11</v>
      </c>
      <c r="M19" s="7">
        <v>5</v>
      </c>
      <c r="N19" s="7">
        <v>9</v>
      </c>
      <c r="O19" s="7">
        <v>9</v>
      </c>
      <c r="P19" s="7">
        <v>4</v>
      </c>
      <c r="Q19" s="8">
        <f t="shared" ref="Q19:Q27" si="0">SUM(J19:P19)</f>
        <v>74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</row>
    <row r="20" spans="1:83" s="6" customFormat="1" ht="12.75" customHeight="1" x14ac:dyDescent="0.3">
      <c r="A20" s="13" t="s">
        <v>52</v>
      </c>
      <c r="B20" s="13" t="s">
        <v>72</v>
      </c>
      <c r="C20" s="13" t="s">
        <v>62</v>
      </c>
      <c r="D20" s="14">
        <v>810000</v>
      </c>
      <c r="E20" s="14">
        <v>350000</v>
      </c>
      <c r="F20" s="13" t="s">
        <v>84</v>
      </c>
      <c r="G20" s="13" t="s">
        <v>80</v>
      </c>
      <c r="H20" s="13" t="s">
        <v>94</v>
      </c>
      <c r="I20" s="13" t="s">
        <v>81</v>
      </c>
      <c r="J20" s="7">
        <v>35</v>
      </c>
      <c r="K20" s="7">
        <v>13</v>
      </c>
      <c r="L20" s="7">
        <v>12</v>
      </c>
      <c r="M20" s="7">
        <v>5</v>
      </c>
      <c r="N20" s="7">
        <v>10</v>
      </c>
      <c r="O20" s="7">
        <v>10</v>
      </c>
      <c r="P20" s="7">
        <v>3</v>
      </c>
      <c r="Q20" s="8">
        <f t="shared" si="0"/>
        <v>88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</row>
    <row r="21" spans="1:83" s="6" customFormat="1" ht="12.75" customHeight="1" x14ac:dyDescent="0.3">
      <c r="A21" s="13" t="s">
        <v>53</v>
      </c>
      <c r="B21" s="13" t="s">
        <v>73</v>
      </c>
      <c r="C21" s="13" t="s">
        <v>63</v>
      </c>
      <c r="D21" s="14">
        <v>5660463</v>
      </c>
      <c r="E21" s="14">
        <v>1300000</v>
      </c>
      <c r="F21" s="13" t="s">
        <v>85</v>
      </c>
      <c r="G21" s="13" t="s">
        <v>80</v>
      </c>
      <c r="H21" s="13" t="s">
        <v>87</v>
      </c>
      <c r="I21" s="13" t="s">
        <v>80</v>
      </c>
      <c r="J21" s="7">
        <v>28</v>
      </c>
      <c r="K21" s="7">
        <v>13</v>
      </c>
      <c r="L21" s="7">
        <v>12</v>
      </c>
      <c r="M21" s="7">
        <v>5</v>
      </c>
      <c r="N21" s="7">
        <v>8</v>
      </c>
      <c r="O21" s="7">
        <v>8</v>
      </c>
      <c r="P21" s="7">
        <v>4</v>
      </c>
      <c r="Q21" s="8">
        <f t="shared" si="0"/>
        <v>78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</row>
    <row r="22" spans="1:83" s="6" customFormat="1" ht="12.75" customHeight="1" x14ac:dyDescent="0.3">
      <c r="A22" s="13" t="s">
        <v>54</v>
      </c>
      <c r="B22" s="13" t="s">
        <v>74</v>
      </c>
      <c r="C22" s="13" t="s">
        <v>64</v>
      </c>
      <c r="D22" s="14">
        <v>413000</v>
      </c>
      <c r="E22" s="14">
        <v>350000</v>
      </c>
      <c r="F22" s="13" t="s">
        <v>86</v>
      </c>
      <c r="G22" s="13" t="s">
        <v>80</v>
      </c>
      <c r="H22" s="13" t="s">
        <v>83</v>
      </c>
      <c r="I22" s="13" t="s">
        <v>80</v>
      </c>
      <c r="J22" s="7">
        <v>21</v>
      </c>
      <c r="K22" s="7">
        <v>11</v>
      </c>
      <c r="L22" s="7">
        <v>8</v>
      </c>
      <c r="M22" s="7">
        <v>5</v>
      </c>
      <c r="N22" s="7">
        <v>8</v>
      </c>
      <c r="O22" s="7">
        <v>7</v>
      </c>
      <c r="P22" s="7">
        <v>3</v>
      </c>
      <c r="Q22" s="8">
        <f t="shared" si="0"/>
        <v>63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</row>
    <row r="23" spans="1:83" s="6" customFormat="1" ht="12" x14ac:dyDescent="0.3">
      <c r="A23" s="13" t="s">
        <v>55</v>
      </c>
      <c r="B23" s="13" t="s">
        <v>75</v>
      </c>
      <c r="C23" s="13" t="s">
        <v>65</v>
      </c>
      <c r="D23" s="14">
        <v>415000</v>
      </c>
      <c r="E23" s="14">
        <v>250000</v>
      </c>
      <c r="F23" s="13" t="s">
        <v>87</v>
      </c>
      <c r="G23" s="13" t="s">
        <v>81</v>
      </c>
      <c r="H23" s="13" t="s">
        <v>89</v>
      </c>
      <c r="I23" s="13" t="s">
        <v>92</v>
      </c>
      <c r="J23" s="7">
        <v>28</v>
      </c>
      <c r="K23" s="7">
        <v>11</v>
      </c>
      <c r="L23" s="7">
        <v>9</v>
      </c>
      <c r="M23" s="7">
        <v>5</v>
      </c>
      <c r="N23" s="7">
        <v>9</v>
      </c>
      <c r="O23" s="7">
        <v>8</v>
      </c>
      <c r="P23" s="7">
        <v>4</v>
      </c>
      <c r="Q23" s="8">
        <f t="shared" si="0"/>
        <v>74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</row>
    <row r="24" spans="1:83" s="6" customFormat="1" ht="12.75" customHeight="1" x14ac:dyDescent="0.3">
      <c r="A24" s="13" t="s">
        <v>56</v>
      </c>
      <c r="B24" s="13" t="s">
        <v>76</v>
      </c>
      <c r="C24" s="13" t="s">
        <v>66</v>
      </c>
      <c r="D24" s="14">
        <v>1096995</v>
      </c>
      <c r="E24" s="14">
        <v>886995</v>
      </c>
      <c r="F24" s="13" t="s">
        <v>88</v>
      </c>
      <c r="G24" s="13" t="s">
        <v>80</v>
      </c>
      <c r="H24" s="13" t="s">
        <v>95</v>
      </c>
      <c r="I24" s="13" t="s">
        <v>80</v>
      </c>
      <c r="J24" s="7">
        <v>21</v>
      </c>
      <c r="K24" s="7">
        <v>11</v>
      </c>
      <c r="L24" s="7">
        <v>9</v>
      </c>
      <c r="M24" s="7">
        <v>5</v>
      </c>
      <c r="N24" s="7">
        <v>7</v>
      </c>
      <c r="O24" s="7">
        <v>6</v>
      </c>
      <c r="P24" s="7">
        <v>5</v>
      </c>
      <c r="Q24" s="8">
        <f t="shared" si="0"/>
        <v>64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</row>
    <row r="25" spans="1:83" s="6" customFormat="1" ht="12.75" customHeight="1" x14ac:dyDescent="0.3">
      <c r="A25" s="13" t="s">
        <v>57</v>
      </c>
      <c r="B25" s="13" t="s">
        <v>77</v>
      </c>
      <c r="C25" s="13" t="s">
        <v>67</v>
      </c>
      <c r="D25" s="14">
        <v>2081700</v>
      </c>
      <c r="E25" s="14">
        <v>1040850</v>
      </c>
      <c r="F25" s="13" t="s">
        <v>89</v>
      </c>
      <c r="G25" s="13" t="s">
        <v>92</v>
      </c>
      <c r="H25" s="13" t="s">
        <v>91</v>
      </c>
      <c r="I25" s="13" t="s">
        <v>80</v>
      </c>
      <c r="J25" s="7">
        <v>26</v>
      </c>
      <c r="K25" s="7">
        <v>12</v>
      </c>
      <c r="L25" s="7">
        <v>10</v>
      </c>
      <c r="M25" s="7">
        <v>5</v>
      </c>
      <c r="N25" s="7">
        <v>8</v>
      </c>
      <c r="O25" s="7">
        <v>8</v>
      </c>
      <c r="P25" s="7">
        <v>5</v>
      </c>
      <c r="Q25" s="8">
        <f t="shared" si="0"/>
        <v>74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</row>
    <row r="26" spans="1:83" s="6" customFormat="1" ht="13.5" customHeight="1" x14ac:dyDescent="0.3">
      <c r="A26" s="13" t="s">
        <v>58</v>
      </c>
      <c r="B26" s="13" t="s">
        <v>78</v>
      </c>
      <c r="C26" s="13" t="s">
        <v>68</v>
      </c>
      <c r="D26" s="14">
        <v>700000</v>
      </c>
      <c r="E26" s="14">
        <v>450000</v>
      </c>
      <c r="F26" s="13" t="s">
        <v>90</v>
      </c>
      <c r="G26" s="13" t="s">
        <v>80</v>
      </c>
      <c r="H26" s="13" t="s">
        <v>86</v>
      </c>
      <c r="I26" s="13" t="s">
        <v>80</v>
      </c>
      <c r="J26" s="7">
        <v>35</v>
      </c>
      <c r="K26" s="7">
        <v>10</v>
      </c>
      <c r="L26" s="7">
        <v>12</v>
      </c>
      <c r="M26" s="7">
        <v>5</v>
      </c>
      <c r="N26" s="7">
        <v>8</v>
      </c>
      <c r="O26" s="7">
        <v>8</v>
      </c>
      <c r="P26" s="7">
        <v>3</v>
      </c>
      <c r="Q26" s="8">
        <f t="shared" si="0"/>
        <v>81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</row>
    <row r="27" spans="1:83" s="6" customFormat="1" ht="12.75" customHeight="1" x14ac:dyDescent="0.3">
      <c r="A27" s="13" t="s">
        <v>59</v>
      </c>
      <c r="B27" s="13" t="s">
        <v>79</v>
      </c>
      <c r="C27" s="13" t="s">
        <v>69</v>
      </c>
      <c r="D27" s="14">
        <v>1642000</v>
      </c>
      <c r="E27" s="14">
        <v>800000</v>
      </c>
      <c r="F27" s="13" t="s">
        <v>91</v>
      </c>
      <c r="G27" s="13" t="s">
        <v>80</v>
      </c>
      <c r="H27" s="13" t="s">
        <v>82</v>
      </c>
      <c r="I27" s="13" t="s">
        <v>80</v>
      </c>
      <c r="J27" s="7">
        <v>32</v>
      </c>
      <c r="K27" s="7">
        <v>11</v>
      </c>
      <c r="L27" s="7">
        <v>10</v>
      </c>
      <c r="M27" s="7">
        <v>5</v>
      </c>
      <c r="N27" s="7">
        <v>8</v>
      </c>
      <c r="O27" s="7">
        <v>8</v>
      </c>
      <c r="P27" s="7">
        <v>4</v>
      </c>
      <c r="Q27" s="8">
        <f t="shared" si="0"/>
        <v>78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</row>
    <row r="28" spans="1:83" ht="12" x14ac:dyDescent="0.3">
      <c r="D28" s="12">
        <f>SUM(D18:D27)</f>
        <v>16706158</v>
      </c>
      <c r="E28" s="12">
        <f>SUM(E18:E27)</f>
        <v>7527845</v>
      </c>
      <c r="F28" s="9"/>
    </row>
    <row r="29" spans="1:83" ht="12" x14ac:dyDescent="0.3">
      <c r="E29" s="12"/>
      <c r="F29" s="9"/>
      <c r="G29" s="9"/>
      <c r="H29" s="9"/>
    </row>
  </sheetData>
  <mergeCells count="15">
    <mergeCell ref="O15:O16"/>
    <mergeCell ref="P15:P16"/>
    <mergeCell ref="Q15:Q16"/>
    <mergeCell ref="H15:I16"/>
    <mergeCell ref="J15:J16"/>
    <mergeCell ref="K15:K16"/>
    <mergeCell ref="L15:L16"/>
    <mergeCell ref="M15:M16"/>
    <mergeCell ref="N15:N16"/>
    <mergeCell ref="A15:A17"/>
    <mergeCell ref="B15:B17"/>
    <mergeCell ref="C15:C17"/>
    <mergeCell ref="D15:D17"/>
    <mergeCell ref="E15:E17"/>
    <mergeCell ref="F15:G16"/>
  </mergeCells>
  <dataValidations count="2">
    <dataValidation type="whole" showInputMessage="1" showErrorMessage="1" errorTitle="ZNOVU A LÉPE" error="To je móóóóóóc!!!!" sqref="K19:P27">
      <formula1>0</formula1>
      <formula2>15</formula2>
    </dataValidation>
    <dataValidation type="whole" allowBlank="1" showInputMessage="1" showErrorMessage="1" errorTitle="ZNOVU A LÉPE" error="To je móóóóóóc!!!!" sqref="J19:J27">
      <formula1>0</formula1>
      <formula2>30</formula2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29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42" style="2" customWidth="1"/>
    <col min="3" max="3" width="45.88671875" style="2" customWidth="1"/>
    <col min="4" max="4" width="12.44140625" style="10" customWidth="1"/>
    <col min="5" max="5" width="12.5546875" style="10" customWidth="1"/>
    <col min="6" max="6" width="17.77734375" style="2" customWidth="1"/>
    <col min="7" max="7" width="5.6640625" style="3" customWidth="1"/>
    <col min="8" max="8" width="21.109375" style="3" customWidth="1"/>
    <col min="9" max="9" width="5.6640625" style="2" customWidth="1"/>
    <col min="10" max="10" width="9.6640625" style="2" customWidth="1"/>
    <col min="11" max="17" width="9.33203125" style="2" customWidth="1"/>
    <col min="18" max="18" width="14.44140625" style="2" customWidth="1"/>
    <col min="19" max="19" width="14.33203125" style="2" customWidth="1"/>
    <col min="20" max="20" width="10.33203125" style="2" customWidth="1"/>
    <col min="21" max="22" width="9.33203125" style="2" customWidth="1"/>
    <col min="23" max="23" width="10.33203125" style="2" customWidth="1"/>
    <col min="24" max="25" width="15.6640625" style="2" customWidth="1"/>
    <col min="26" max="26" width="15" style="2" customWidth="1"/>
    <col min="27" max="16384" width="9.109375" style="2"/>
  </cols>
  <sheetData>
    <row r="1" spans="1:17" ht="38.25" customHeight="1" x14ac:dyDescent="0.3">
      <c r="A1" s="1" t="s">
        <v>32</v>
      </c>
    </row>
    <row r="2" spans="1:17" x14ac:dyDescent="0.3">
      <c r="A2" s="4" t="s">
        <v>44</v>
      </c>
      <c r="D2" s="11" t="s">
        <v>23</v>
      </c>
    </row>
    <row r="3" spans="1:17" x14ac:dyDescent="0.3">
      <c r="A3" s="4" t="s">
        <v>45</v>
      </c>
      <c r="D3" s="10" t="s">
        <v>34</v>
      </c>
    </row>
    <row r="4" spans="1:17" x14ac:dyDescent="0.3">
      <c r="A4" s="4" t="s">
        <v>46</v>
      </c>
      <c r="D4" s="10" t="s">
        <v>35</v>
      </c>
    </row>
    <row r="5" spans="1:17" ht="12.6" x14ac:dyDescent="0.3">
      <c r="A5" s="4" t="s">
        <v>33</v>
      </c>
      <c r="D5" s="10" t="s">
        <v>36</v>
      </c>
    </row>
    <row r="6" spans="1:17" x14ac:dyDescent="0.3">
      <c r="A6" s="4" t="s">
        <v>47</v>
      </c>
      <c r="D6" s="10" t="s">
        <v>37</v>
      </c>
    </row>
    <row r="7" spans="1:17" ht="12.6" x14ac:dyDescent="0.3">
      <c r="A7" s="4" t="s">
        <v>22</v>
      </c>
    </row>
    <row r="8" spans="1:17" x14ac:dyDescent="0.3">
      <c r="A8" s="2" t="s">
        <v>48</v>
      </c>
      <c r="D8" s="11" t="s">
        <v>24</v>
      </c>
    </row>
    <row r="9" spans="1:17" ht="12" x14ac:dyDescent="0.3">
      <c r="D9" s="10" t="s">
        <v>38</v>
      </c>
    </row>
    <row r="10" spans="1:17" ht="12" x14ac:dyDescent="0.3">
      <c r="D10" s="10" t="s">
        <v>49</v>
      </c>
    </row>
    <row r="11" spans="1:17" ht="12" x14ac:dyDescent="0.3">
      <c r="D11" s="10" t="s">
        <v>39</v>
      </c>
    </row>
    <row r="12" spans="1:17" ht="12" x14ac:dyDescent="0.3">
      <c r="D12" s="10" t="s">
        <v>40</v>
      </c>
    </row>
    <row r="13" spans="1:17" ht="12" x14ac:dyDescent="0.3">
      <c r="D13" s="10" t="s">
        <v>41</v>
      </c>
    </row>
    <row r="14" spans="1:17" ht="12.6" x14ac:dyDescent="0.3">
      <c r="A14" s="4"/>
    </row>
    <row r="15" spans="1:17" ht="26.4" customHeight="1" x14ac:dyDescent="0.3">
      <c r="A15" s="17" t="s">
        <v>0</v>
      </c>
      <c r="B15" s="17" t="s">
        <v>1</v>
      </c>
      <c r="C15" s="17" t="s">
        <v>17</v>
      </c>
      <c r="D15" s="20" t="s">
        <v>13</v>
      </c>
      <c r="E15" s="23" t="s">
        <v>2</v>
      </c>
      <c r="F15" s="17" t="s">
        <v>30</v>
      </c>
      <c r="G15" s="17"/>
      <c r="H15" s="17" t="s">
        <v>31</v>
      </c>
      <c r="I15" s="17"/>
      <c r="J15" s="17" t="s">
        <v>42</v>
      </c>
      <c r="K15" s="17" t="s">
        <v>14</v>
      </c>
      <c r="L15" s="17" t="s">
        <v>16</v>
      </c>
      <c r="M15" s="17" t="s">
        <v>28</v>
      </c>
      <c r="N15" s="17" t="s">
        <v>29</v>
      </c>
      <c r="O15" s="17" t="s">
        <v>43</v>
      </c>
      <c r="P15" s="17" t="s">
        <v>3</v>
      </c>
      <c r="Q15" s="17" t="s">
        <v>4</v>
      </c>
    </row>
    <row r="16" spans="1:17" ht="59.4" customHeight="1" x14ac:dyDescent="0.3">
      <c r="A16" s="19"/>
      <c r="B16" s="19"/>
      <c r="C16" s="19"/>
      <c r="D16" s="21"/>
      <c r="E16" s="24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1:83" ht="28.95" customHeight="1" x14ac:dyDescent="0.3">
      <c r="A17" s="18"/>
      <c r="B17" s="18"/>
      <c r="C17" s="18"/>
      <c r="D17" s="22"/>
      <c r="E17" s="25"/>
      <c r="F17" s="5" t="s">
        <v>25</v>
      </c>
      <c r="G17" s="16" t="s">
        <v>26</v>
      </c>
      <c r="H17" s="16" t="s">
        <v>25</v>
      </c>
      <c r="I17" s="16" t="s">
        <v>26</v>
      </c>
      <c r="J17" s="16" t="s">
        <v>27</v>
      </c>
      <c r="K17" s="16" t="s">
        <v>19</v>
      </c>
      <c r="L17" s="16" t="s">
        <v>19</v>
      </c>
      <c r="M17" s="16" t="s">
        <v>20</v>
      </c>
      <c r="N17" s="16" t="s">
        <v>21</v>
      </c>
      <c r="O17" s="16" t="s">
        <v>21</v>
      </c>
      <c r="P17" s="16" t="s">
        <v>20</v>
      </c>
      <c r="Q17" s="16"/>
    </row>
    <row r="18" spans="1:83" s="6" customFormat="1" ht="12.75" customHeight="1" x14ac:dyDescent="0.3">
      <c r="A18" s="13" t="s">
        <v>50</v>
      </c>
      <c r="B18" s="13" t="s">
        <v>70</v>
      </c>
      <c r="C18" s="13" t="s">
        <v>60</v>
      </c>
      <c r="D18" s="14">
        <v>2670000</v>
      </c>
      <c r="E18" s="14">
        <v>1500000</v>
      </c>
      <c r="F18" s="13" t="s">
        <v>82</v>
      </c>
      <c r="G18" s="13" t="s">
        <v>80</v>
      </c>
      <c r="H18" s="13" t="s">
        <v>84</v>
      </c>
      <c r="I18" s="13" t="s">
        <v>80</v>
      </c>
      <c r="J18" s="7">
        <v>31</v>
      </c>
      <c r="K18" s="7">
        <v>13</v>
      </c>
      <c r="L18" s="7">
        <v>11</v>
      </c>
      <c r="M18" s="7">
        <v>4</v>
      </c>
      <c r="N18" s="7">
        <v>5</v>
      </c>
      <c r="O18" s="7">
        <v>7</v>
      </c>
      <c r="P18" s="7">
        <v>5</v>
      </c>
      <c r="Q18" s="8">
        <f>SUM(J18:P18)</f>
        <v>76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</row>
    <row r="19" spans="1:83" s="6" customFormat="1" ht="12.75" customHeight="1" x14ac:dyDescent="0.3">
      <c r="A19" s="13" t="s">
        <v>51</v>
      </c>
      <c r="B19" s="13" t="s">
        <v>71</v>
      </c>
      <c r="C19" s="13" t="s">
        <v>61</v>
      </c>
      <c r="D19" s="14">
        <v>1217000</v>
      </c>
      <c r="E19" s="14">
        <v>600000</v>
      </c>
      <c r="F19" s="13" t="s">
        <v>83</v>
      </c>
      <c r="G19" s="13" t="s">
        <v>80</v>
      </c>
      <c r="H19" s="13" t="s">
        <v>93</v>
      </c>
      <c r="I19" s="13" t="s">
        <v>80</v>
      </c>
      <c r="J19" s="7">
        <v>28</v>
      </c>
      <c r="K19" s="7">
        <v>12</v>
      </c>
      <c r="L19" s="7">
        <v>14</v>
      </c>
      <c r="M19" s="7">
        <v>3</v>
      </c>
      <c r="N19" s="7">
        <v>5</v>
      </c>
      <c r="O19" s="7">
        <v>7</v>
      </c>
      <c r="P19" s="7">
        <v>4</v>
      </c>
      <c r="Q19" s="8">
        <f t="shared" ref="Q19:Q27" si="0">SUM(J19:P19)</f>
        <v>73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</row>
    <row r="20" spans="1:83" s="6" customFormat="1" ht="12.75" customHeight="1" x14ac:dyDescent="0.3">
      <c r="A20" s="13" t="s">
        <v>52</v>
      </c>
      <c r="B20" s="13" t="s">
        <v>72</v>
      </c>
      <c r="C20" s="13" t="s">
        <v>62</v>
      </c>
      <c r="D20" s="14">
        <v>810000</v>
      </c>
      <c r="E20" s="14">
        <v>350000</v>
      </c>
      <c r="F20" s="13" t="s">
        <v>84</v>
      </c>
      <c r="G20" s="13" t="s">
        <v>80</v>
      </c>
      <c r="H20" s="13" t="s">
        <v>94</v>
      </c>
      <c r="I20" s="13" t="s">
        <v>81</v>
      </c>
      <c r="J20" s="7">
        <v>28</v>
      </c>
      <c r="K20" s="7">
        <v>10</v>
      </c>
      <c r="L20" s="7">
        <v>10</v>
      </c>
      <c r="M20" s="7">
        <v>5</v>
      </c>
      <c r="N20" s="7">
        <v>7</v>
      </c>
      <c r="O20" s="7">
        <v>7</v>
      </c>
      <c r="P20" s="7">
        <v>3</v>
      </c>
      <c r="Q20" s="8">
        <f t="shared" si="0"/>
        <v>70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</row>
    <row r="21" spans="1:83" s="6" customFormat="1" ht="12.75" customHeight="1" x14ac:dyDescent="0.3">
      <c r="A21" s="13" t="s">
        <v>53</v>
      </c>
      <c r="B21" s="13" t="s">
        <v>73</v>
      </c>
      <c r="C21" s="13" t="s">
        <v>63</v>
      </c>
      <c r="D21" s="14">
        <v>5660463</v>
      </c>
      <c r="E21" s="14">
        <v>1300000</v>
      </c>
      <c r="F21" s="13" t="s">
        <v>85</v>
      </c>
      <c r="G21" s="13" t="s">
        <v>80</v>
      </c>
      <c r="H21" s="13" t="s">
        <v>87</v>
      </c>
      <c r="I21" s="13" t="s">
        <v>80</v>
      </c>
      <c r="J21" s="7">
        <v>37</v>
      </c>
      <c r="K21" s="7">
        <v>14</v>
      </c>
      <c r="L21" s="7">
        <v>15</v>
      </c>
      <c r="M21" s="7">
        <v>5</v>
      </c>
      <c r="N21" s="7">
        <v>9</v>
      </c>
      <c r="O21" s="7">
        <v>9</v>
      </c>
      <c r="P21" s="7">
        <v>5</v>
      </c>
      <c r="Q21" s="8">
        <f t="shared" si="0"/>
        <v>94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</row>
    <row r="22" spans="1:83" s="6" customFormat="1" ht="12.75" customHeight="1" x14ac:dyDescent="0.3">
      <c r="A22" s="13" t="s">
        <v>54</v>
      </c>
      <c r="B22" s="13" t="s">
        <v>74</v>
      </c>
      <c r="C22" s="13" t="s">
        <v>64</v>
      </c>
      <c r="D22" s="14">
        <v>413000</v>
      </c>
      <c r="E22" s="14">
        <v>350000</v>
      </c>
      <c r="F22" s="13" t="s">
        <v>86</v>
      </c>
      <c r="G22" s="13" t="s">
        <v>80</v>
      </c>
      <c r="H22" s="13" t="s">
        <v>83</v>
      </c>
      <c r="I22" s="13" t="s">
        <v>80</v>
      </c>
      <c r="J22" s="7">
        <v>24</v>
      </c>
      <c r="K22" s="7">
        <v>9</v>
      </c>
      <c r="L22" s="7">
        <v>9</v>
      </c>
      <c r="M22" s="7">
        <v>4</v>
      </c>
      <c r="N22" s="7">
        <v>6</v>
      </c>
      <c r="O22" s="7">
        <v>5</v>
      </c>
      <c r="P22" s="7">
        <v>3</v>
      </c>
      <c r="Q22" s="8">
        <f t="shared" si="0"/>
        <v>60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</row>
    <row r="23" spans="1:83" s="6" customFormat="1" ht="12" x14ac:dyDescent="0.3">
      <c r="A23" s="13" t="s">
        <v>55</v>
      </c>
      <c r="B23" s="13" t="s">
        <v>75</v>
      </c>
      <c r="C23" s="13" t="s">
        <v>65</v>
      </c>
      <c r="D23" s="14">
        <v>415000</v>
      </c>
      <c r="E23" s="14">
        <v>250000</v>
      </c>
      <c r="F23" s="13" t="s">
        <v>87</v>
      </c>
      <c r="G23" s="13" t="s">
        <v>81</v>
      </c>
      <c r="H23" s="13" t="s">
        <v>89</v>
      </c>
      <c r="I23" s="13" t="s">
        <v>92</v>
      </c>
      <c r="J23" s="7">
        <v>29</v>
      </c>
      <c r="K23" s="7">
        <v>10</v>
      </c>
      <c r="L23" s="7">
        <v>10</v>
      </c>
      <c r="M23" s="7">
        <v>4</v>
      </c>
      <c r="N23" s="7">
        <v>8</v>
      </c>
      <c r="O23" s="7">
        <v>7</v>
      </c>
      <c r="P23" s="7">
        <v>2</v>
      </c>
      <c r="Q23" s="8">
        <f t="shared" si="0"/>
        <v>70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</row>
    <row r="24" spans="1:83" s="6" customFormat="1" ht="12.75" customHeight="1" x14ac:dyDescent="0.3">
      <c r="A24" s="13" t="s">
        <v>56</v>
      </c>
      <c r="B24" s="13" t="s">
        <v>76</v>
      </c>
      <c r="C24" s="13" t="s">
        <v>66</v>
      </c>
      <c r="D24" s="14">
        <v>1096995</v>
      </c>
      <c r="E24" s="14">
        <v>886995</v>
      </c>
      <c r="F24" s="13" t="s">
        <v>88</v>
      </c>
      <c r="G24" s="13" t="s">
        <v>80</v>
      </c>
      <c r="H24" s="13" t="s">
        <v>95</v>
      </c>
      <c r="I24" s="13" t="s">
        <v>80</v>
      </c>
      <c r="J24" s="7">
        <v>23</v>
      </c>
      <c r="K24" s="7">
        <v>9</v>
      </c>
      <c r="L24" s="7">
        <v>9</v>
      </c>
      <c r="M24" s="7">
        <v>4</v>
      </c>
      <c r="N24" s="7">
        <v>6</v>
      </c>
      <c r="O24" s="7">
        <v>5</v>
      </c>
      <c r="P24" s="7">
        <v>3</v>
      </c>
      <c r="Q24" s="8">
        <f t="shared" si="0"/>
        <v>59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</row>
    <row r="25" spans="1:83" s="6" customFormat="1" ht="12.75" customHeight="1" x14ac:dyDescent="0.3">
      <c r="A25" s="13" t="s">
        <v>57</v>
      </c>
      <c r="B25" s="13" t="s">
        <v>77</v>
      </c>
      <c r="C25" s="13" t="s">
        <v>67</v>
      </c>
      <c r="D25" s="14">
        <v>2081700</v>
      </c>
      <c r="E25" s="14">
        <v>1040850</v>
      </c>
      <c r="F25" s="13" t="s">
        <v>89</v>
      </c>
      <c r="G25" s="13" t="s">
        <v>92</v>
      </c>
      <c r="H25" s="13" t="s">
        <v>91</v>
      </c>
      <c r="I25" s="13" t="s">
        <v>80</v>
      </c>
      <c r="J25" s="7">
        <v>29</v>
      </c>
      <c r="K25" s="7">
        <v>11</v>
      </c>
      <c r="L25" s="7">
        <v>11</v>
      </c>
      <c r="M25" s="7">
        <v>4</v>
      </c>
      <c r="N25" s="7">
        <v>8</v>
      </c>
      <c r="O25" s="7">
        <v>8</v>
      </c>
      <c r="P25" s="7">
        <v>4</v>
      </c>
      <c r="Q25" s="8">
        <f t="shared" si="0"/>
        <v>75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</row>
    <row r="26" spans="1:83" s="6" customFormat="1" ht="13.5" customHeight="1" x14ac:dyDescent="0.3">
      <c r="A26" s="13" t="s">
        <v>58</v>
      </c>
      <c r="B26" s="13" t="s">
        <v>78</v>
      </c>
      <c r="C26" s="13" t="s">
        <v>68</v>
      </c>
      <c r="D26" s="14">
        <v>700000</v>
      </c>
      <c r="E26" s="14">
        <v>450000</v>
      </c>
      <c r="F26" s="13" t="s">
        <v>90</v>
      </c>
      <c r="G26" s="13" t="s">
        <v>80</v>
      </c>
      <c r="H26" s="13" t="s">
        <v>86</v>
      </c>
      <c r="I26" s="13" t="s">
        <v>80</v>
      </c>
      <c r="J26" s="7">
        <v>30</v>
      </c>
      <c r="K26" s="7">
        <v>9</v>
      </c>
      <c r="L26" s="7">
        <v>10</v>
      </c>
      <c r="M26" s="7">
        <v>4</v>
      </c>
      <c r="N26" s="7">
        <v>7</v>
      </c>
      <c r="O26" s="7">
        <v>9</v>
      </c>
      <c r="P26" s="7">
        <v>2</v>
      </c>
      <c r="Q26" s="8">
        <f t="shared" si="0"/>
        <v>71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</row>
    <row r="27" spans="1:83" s="6" customFormat="1" ht="12.75" customHeight="1" x14ac:dyDescent="0.3">
      <c r="A27" s="13" t="s">
        <v>59</v>
      </c>
      <c r="B27" s="13" t="s">
        <v>79</v>
      </c>
      <c r="C27" s="13" t="s">
        <v>69</v>
      </c>
      <c r="D27" s="14">
        <v>1642000</v>
      </c>
      <c r="E27" s="14">
        <v>800000</v>
      </c>
      <c r="F27" s="13" t="s">
        <v>91</v>
      </c>
      <c r="G27" s="13" t="s">
        <v>80</v>
      </c>
      <c r="H27" s="13" t="s">
        <v>82</v>
      </c>
      <c r="I27" s="13" t="s">
        <v>80</v>
      </c>
      <c r="J27" s="7">
        <v>31</v>
      </c>
      <c r="K27" s="7">
        <v>10</v>
      </c>
      <c r="L27" s="7">
        <v>10</v>
      </c>
      <c r="M27" s="7">
        <v>4</v>
      </c>
      <c r="N27" s="7">
        <v>8</v>
      </c>
      <c r="O27" s="7">
        <v>8</v>
      </c>
      <c r="P27" s="7">
        <v>4</v>
      </c>
      <c r="Q27" s="8">
        <f t="shared" si="0"/>
        <v>75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</row>
    <row r="28" spans="1:83" ht="12" x14ac:dyDescent="0.3">
      <c r="D28" s="12">
        <f>SUM(D18:D27)</f>
        <v>16706158</v>
      </c>
      <c r="E28" s="12">
        <f>SUM(E18:E27)</f>
        <v>7527845</v>
      </c>
      <c r="F28" s="9"/>
    </row>
    <row r="29" spans="1:83" ht="12" x14ac:dyDescent="0.3">
      <c r="E29" s="12"/>
      <c r="F29" s="9"/>
      <c r="G29" s="9"/>
      <c r="H29" s="9"/>
    </row>
  </sheetData>
  <mergeCells count="15">
    <mergeCell ref="O15:O16"/>
    <mergeCell ref="P15:P16"/>
    <mergeCell ref="Q15:Q16"/>
    <mergeCell ref="H15:I16"/>
    <mergeCell ref="J15:J16"/>
    <mergeCell ref="K15:K16"/>
    <mergeCell ref="L15:L16"/>
    <mergeCell ref="M15:M16"/>
    <mergeCell ref="N15:N16"/>
    <mergeCell ref="A15:A17"/>
    <mergeCell ref="B15:B17"/>
    <mergeCell ref="C15:C17"/>
    <mergeCell ref="D15:D17"/>
    <mergeCell ref="E15:E17"/>
    <mergeCell ref="F15:G16"/>
  </mergeCells>
  <dataValidations count="2">
    <dataValidation type="whole" showInputMessage="1" showErrorMessage="1" errorTitle="ZNOVU A LÉPE" error="To je móóóóóóc!!!!" sqref="K19:P27">
      <formula1>0</formula1>
      <formula2>15</formula2>
    </dataValidation>
    <dataValidation type="whole" allowBlank="1" showInputMessage="1" showErrorMessage="1" errorTitle="ZNOVU A LÉPE" error="To je móóóóóóc!!!!" sqref="J19:J27">
      <formula1>0</formula1>
      <formula2>30</formula2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29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42" style="2" customWidth="1"/>
    <col min="3" max="3" width="45.88671875" style="2" customWidth="1"/>
    <col min="4" max="4" width="12.44140625" style="10" customWidth="1"/>
    <col min="5" max="5" width="12.5546875" style="10" customWidth="1"/>
    <col min="6" max="6" width="17.77734375" style="2" customWidth="1"/>
    <col min="7" max="7" width="5.6640625" style="3" customWidth="1"/>
    <col min="8" max="8" width="21.109375" style="3" customWidth="1"/>
    <col min="9" max="9" width="5.6640625" style="2" customWidth="1"/>
    <col min="10" max="10" width="9.6640625" style="2" customWidth="1"/>
    <col min="11" max="17" width="9.33203125" style="2" customWidth="1"/>
    <col min="18" max="18" width="14.44140625" style="2" customWidth="1"/>
    <col min="19" max="19" width="14.33203125" style="2" customWidth="1"/>
    <col min="20" max="20" width="10.33203125" style="2" customWidth="1"/>
    <col min="21" max="22" width="9.33203125" style="2" customWidth="1"/>
    <col min="23" max="23" width="10.33203125" style="2" customWidth="1"/>
    <col min="24" max="25" width="15.6640625" style="2" customWidth="1"/>
    <col min="26" max="26" width="15" style="2" customWidth="1"/>
    <col min="27" max="16384" width="9.109375" style="2"/>
  </cols>
  <sheetData>
    <row r="1" spans="1:17" ht="38.25" customHeight="1" x14ac:dyDescent="0.3">
      <c r="A1" s="1" t="s">
        <v>32</v>
      </c>
    </row>
    <row r="2" spans="1:17" x14ac:dyDescent="0.3">
      <c r="A2" s="4" t="s">
        <v>44</v>
      </c>
      <c r="D2" s="11" t="s">
        <v>23</v>
      </c>
    </row>
    <row r="3" spans="1:17" x14ac:dyDescent="0.3">
      <c r="A3" s="4" t="s">
        <v>45</v>
      </c>
      <c r="D3" s="10" t="s">
        <v>34</v>
      </c>
    </row>
    <row r="4" spans="1:17" x14ac:dyDescent="0.3">
      <c r="A4" s="4" t="s">
        <v>46</v>
      </c>
      <c r="D4" s="10" t="s">
        <v>35</v>
      </c>
    </row>
    <row r="5" spans="1:17" ht="12.6" x14ac:dyDescent="0.3">
      <c r="A5" s="4" t="s">
        <v>33</v>
      </c>
      <c r="D5" s="10" t="s">
        <v>36</v>
      </c>
    </row>
    <row r="6" spans="1:17" x14ac:dyDescent="0.3">
      <c r="A6" s="4" t="s">
        <v>47</v>
      </c>
      <c r="D6" s="10" t="s">
        <v>37</v>
      </c>
    </row>
    <row r="7" spans="1:17" ht="12.6" x14ac:dyDescent="0.3">
      <c r="A7" s="4" t="s">
        <v>22</v>
      </c>
    </row>
    <row r="8" spans="1:17" x14ac:dyDescent="0.3">
      <c r="A8" s="2" t="s">
        <v>48</v>
      </c>
      <c r="D8" s="11" t="s">
        <v>24</v>
      </c>
    </row>
    <row r="9" spans="1:17" ht="12" x14ac:dyDescent="0.3">
      <c r="D9" s="10" t="s">
        <v>38</v>
      </c>
    </row>
    <row r="10" spans="1:17" ht="12" x14ac:dyDescent="0.3">
      <c r="D10" s="10" t="s">
        <v>49</v>
      </c>
    </row>
    <row r="11" spans="1:17" ht="12" x14ac:dyDescent="0.3">
      <c r="D11" s="10" t="s">
        <v>39</v>
      </c>
    </row>
    <row r="12" spans="1:17" ht="12" x14ac:dyDescent="0.3">
      <c r="D12" s="10" t="s">
        <v>40</v>
      </c>
    </row>
    <row r="13" spans="1:17" ht="12" x14ac:dyDescent="0.3">
      <c r="D13" s="10" t="s">
        <v>41</v>
      </c>
    </row>
    <row r="14" spans="1:17" ht="12.6" x14ac:dyDescent="0.3">
      <c r="A14" s="4"/>
    </row>
    <row r="15" spans="1:17" ht="26.4" customHeight="1" x14ac:dyDescent="0.3">
      <c r="A15" s="17" t="s">
        <v>0</v>
      </c>
      <c r="B15" s="17" t="s">
        <v>1</v>
      </c>
      <c r="C15" s="17" t="s">
        <v>17</v>
      </c>
      <c r="D15" s="20" t="s">
        <v>13</v>
      </c>
      <c r="E15" s="23" t="s">
        <v>2</v>
      </c>
      <c r="F15" s="17" t="s">
        <v>30</v>
      </c>
      <c r="G15" s="17"/>
      <c r="H15" s="17" t="s">
        <v>31</v>
      </c>
      <c r="I15" s="17"/>
      <c r="J15" s="17" t="s">
        <v>42</v>
      </c>
      <c r="K15" s="17" t="s">
        <v>14</v>
      </c>
      <c r="L15" s="17" t="s">
        <v>16</v>
      </c>
      <c r="M15" s="17" t="s">
        <v>28</v>
      </c>
      <c r="N15" s="17" t="s">
        <v>29</v>
      </c>
      <c r="O15" s="17" t="s">
        <v>43</v>
      </c>
      <c r="P15" s="17" t="s">
        <v>3</v>
      </c>
      <c r="Q15" s="17" t="s">
        <v>4</v>
      </c>
    </row>
    <row r="16" spans="1:17" ht="59.4" customHeight="1" x14ac:dyDescent="0.3">
      <c r="A16" s="19"/>
      <c r="B16" s="19"/>
      <c r="C16" s="19"/>
      <c r="D16" s="21"/>
      <c r="E16" s="24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1:83" ht="28.95" customHeight="1" x14ac:dyDescent="0.3">
      <c r="A17" s="18"/>
      <c r="B17" s="18"/>
      <c r="C17" s="18"/>
      <c r="D17" s="22"/>
      <c r="E17" s="25"/>
      <c r="F17" s="5" t="s">
        <v>25</v>
      </c>
      <c r="G17" s="16" t="s">
        <v>26</v>
      </c>
      <c r="H17" s="16" t="s">
        <v>25</v>
      </c>
      <c r="I17" s="16" t="s">
        <v>26</v>
      </c>
      <c r="J17" s="16" t="s">
        <v>27</v>
      </c>
      <c r="K17" s="16" t="s">
        <v>19</v>
      </c>
      <c r="L17" s="16" t="s">
        <v>19</v>
      </c>
      <c r="M17" s="16" t="s">
        <v>20</v>
      </c>
      <c r="N17" s="16" t="s">
        <v>21</v>
      </c>
      <c r="O17" s="16" t="s">
        <v>21</v>
      </c>
      <c r="P17" s="16" t="s">
        <v>20</v>
      </c>
      <c r="Q17" s="16"/>
    </row>
    <row r="18" spans="1:83" s="6" customFormat="1" ht="12.75" customHeight="1" x14ac:dyDescent="0.3">
      <c r="A18" s="13" t="s">
        <v>50</v>
      </c>
      <c r="B18" s="13" t="s">
        <v>70</v>
      </c>
      <c r="C18" s="13" t="s">
        <v>60</v>
      </c>
      <c r="D18" s="14">
        <v>2670000</v>
      </c>
      <c r="E18" s="14">
        <v>1500000</v>
      </c>
      <c r="F18" s="13" t="s">
        <v>82</v>
      </c>
      <c r="G18" s="13" t="s">
        <v>80</v>
      </c>
      <c r="H18" s="13" t="s">
        <v>84</v>
      </c>
      <c r="I18" s="13" t="s">
        <v>80</v>
      </c>
      <c r="J18" s="7">
        <v>28</v>
      </c>
      <c r="K18" s="7">
        <v>12</v>
      </c>
      <c r="L18" s="7">
        <v>10</v>
      </c>
      <c r="M18" s="7">
        <v>4</v>
      </c>
      <c r="N18" s="7">
        <v>6</v>
      </c>
      <c r="O18" s="7">
        <v>7</v>
      </c>
      <c r="P18" s="7">
        <v>5</v>
      </c>
      <c r="Q18" s="8">
        <f>SUM(J18:P18)</f>
        <v>72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</row>
    <row r="19" spans="1:83" s="6" customFormat="1" ht="12.75" customHeight="1" x14ac:dyDescent="0.3">
      <c r="A19" s="13" t="s">
        <v>51</v>
      </c>
      <c r="B19" s="13" t="s">
        <v>71</v>
      </c>
      <c r="C19" s="13" t="s">
        <v>61</v>
      </c>
      <c r="D19" s="14">
        <v>1217000</v>
      </c>
      <c r="E19" s="14">
        <v>600000</v>
      </c>
      <c r="F19" s="13" t="s">
        <v>83</v>
      </c>
      <c r="G19" s="13" t="s">
        <v>80</v>
      </c>
      <c r="H19" s="13" t="s">
        <v>93</v>
      </c>
      <c r="I19" s="13" t="s">
        <v>80</v>
      </c>
      <c r="J19" s="7">
        <v>30</v>
      </c>
      <c r="K19" s="7">
        <v>13</v>
      </c>
      <c r="L19" s="7">
        <v>12</v>
      </c>
      <c r="M19" s="7">
        <v>3</v>
      </c>
      <c r="N19" s="7">
        <v>6</v>
      </c>
      <c r="O19" s="7">
        <v>7</v>
      </c>
      <c r="P19" s="7">
        <v>4</v>
      </c>
      <c r="Q19" s="8">
        <f t="shared" ref="Q19:Q27" si="0">SUM(J19:P19)</f>
        <v>75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</row>
    <row r="20" spans="1:83" s="6" customFormat="1" ht="12.75" customHeight="1" x14ac:dyDescent="0.3">
      <c r="A20" s="13" t="s">
        <v>52</v>
      </c>
      <c r="B20" s="13" t="s">
        <v>72</v>
      </c>
      <c r="C20" s="13" t="s">
        <v>62</v>
      </c>
      <c r="D20" s="14">
        <v>810000</v>
      </c>
      <c r="E20" s="14">
        <v>350000</v>
      </c>
      <c r="F20" s="13" t="s">
        <v>84</v>
      </c>
      <c r="G20" s="13" t="s">
        <v>80</v>
      </c>
      <c r="H20" s="13" t="s">
        <v>94</v>
      </c>
      <c r="I20" s="13" t="s">
        <v>81</v>
      </c>
      <c r="J20" s="7">
        <v>29</v>
      </c>
      <c r="K20" s="7">
        <v>11</v>
      </c>
      <c r="L20" s="7">
        <v>8</v>
      </c>
      <c r="M20" s="7">
        <v>4</v>
      </c>
      <c r="N20" s="7">
        <v>7</v>
      </c>
      <c r="O20" s="7">
        <v>8</v>
      </c>
      <c r="P20" s="7">
        <v>3</v>
      </c>
      <c r="Q20" s="8">
        <f t="shared" si="0"/>
        <v>70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</row>
    <row r="21" spans="1:83" s="6" customFormat="1" ht="12.75" customHeight="1" x14ac:dyDescent="0.3">
      <c r="A21" s="13" t="s">
        <v>53</v>
      </c>
      <c r="B21" s="13" t="s">
        <v>73</v>
      </c>
      <c r="C21" s="13" t="s">
        <v>63</v>
      </c>
      <c r="D21" s="14">
        <v>5660463</v>
      </c>
      <c r="E21" s="14">
        <v>1300000</v>
      </c>
      <c r="F21" s="13" t="s">
        <v>85</v>
      </c>
      <c r="G21" s="13" t="s">
        <v>80</v>
      </c>
      <c r="H21" s="13" t="s">
        <v>87</v>
      </c>
      <c r="I21" s="13" t="s">
        <v>80</v>
      </c>
      <c r="J21" s="7">
        <v>32</v>
      </c>
      <c r="K21" s="7">
        <v>13</v>
      </c>
      <c r="L21" s="7">
        <v>12</v>
      </c>
      <c r="M21" s="7">
        <v>5</v>
      </c>
      <c r="N21" s="7">
        <v>9</v>
      </c>
      <c r="O21" s="7">
        <v>9</v>
      </c>
      <c r="P21" s="7">
        <v>5</v>
      </c>
      <c r="Q21" s="8">
        <f t="shared" si="0"/>
        <v>85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</row>
    <row r="22" spans="1:83" s="6" customFormat="1" ht="12.75" customHeight="1" x14ac:dyDescent="0.3">
      <c r="A22" s="13" t="s">
        <v>54</v>
      </c>
      <c r="B22" s="13" t="s">
        <v>74</v>
      </c>
      <c r="C22" s="13" t="s">
        <v>64</v>
      </c>
      <c r="D22" s="14">
        <v>413000</v>
      </c>
      <c r="E22" s="14">
        <v>350000</v>
      </c>
      <c r="F22" s="13" t="s">
        <v>86</v>
      </c>
      <c r="G22" s="13" t="s">
        <v>80</v>
      </c>
      <c r="H22" s="13" t="s">
        <v>83</v>
      </c>
      <c r="I22" s="13" t="s">
        <v>80</v>
      </c>
      <c r="J22" s="7">
        <v>25</v>
      </c>
      <c r="K22" s="7">
        <v>10</v>
      </c>
      <c r="L22" s="7">
        <v>8</v>
      </c>
      <c r="M22" s="7">
        <v>4</v>
      </c>
      <c r="N22" s="7">
        <v>6</v>
      </c>
      <c r="O22" s="7">
        <v>5</v>
      </c>
      <c r="P22" s="7">
        <v>3</v>
      </c>
      <c r="Q22" s="8">
        <f t="shared" si="0"/>
        <v>61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</row>
    <row r="23" spans="1:83" s="6" customFormat="1" ht="12" x14ac:dyDescent="0.3">
      <c r="A23" s="13" t="s">
        <v>55</v>
      </c>
      <c r="B23" s="13" t="s">
        <v>75</v>
      </c>
      <c r="C23" s="13" t="s">
        <v>65</v>
      </c>
      <c r="D23" s="14">
        <v>415000</v>
      </c>
      <c r="E23" s="14">
        <v>250000</v>
      </c>
      <c r="F23" s="13" t="s">
        <v>87</v>
      </c>
      <c r="G23" s="13" t="s">
        <v>81</v>
      </c>
      <c r="H23" s="13" t="s">
        <v>89</v>
      </c>
      <c r="I23" s="13" t="s">
        <v>92</v>
      </c>
      <c r="J23" s="7">
        <v>29</v>
      </c>
      <c r="K23" s="7">
        <v>11</v>
      </c>
      <c r="L23" s="7">
        <v>9</v>
      </c>
      <c r="M23" s="7">
        <v>4</v>
      </c>
      <c r="N23" s="7">
        <v>8</v>
      </c>
      <c r="O23" s="7">
        <v>6</v>
      </c>
      <c r="P23" s="7">
        <v>3</v>
      </c>
      <c r="Q23" s="8">
        <f t="shared" si="0"/>
        <v>70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</row>
    <row r="24" spans="1:83" s="6" customFormat="1" ht="12.75" customHeight="1" x14ac:dyDescent="0.3">
      <c r="A24" s="13" t="s">
        <v>56</v>
      </c>
      <c r="B24" s="13" t="s">
        <v>76</v>
      </c>
      <c r="C24" s="13" t="s">
        <v>66</v>
      </c>
      <c r="D24" s="14">
        <v>1096995</v>
      </c>
      <c r="E24" s="14">
        <v>886995</v>
      </c>
      <c r="F24" s="13" t="s">
        <v>88</v>
      </c>
      <c r="G24" s="13" t="s">
        <v>80</v>
      </c>
      <c r="H24" s="13" t="s">
        <v>95</v>
      </c>
      <c r="I24" s="13" t="s">
        <v>80</v>
      </c>
      <c r="J24" s="7">
        <v>24</v>
      </c>
      <c r="K24" s="7">
        <v>10</v>
      </c>
      <c r="L24" s="7">
        <v>8</v>
      </c>
      <c r="M24" s="7">
        <v>4</v>
      </c>
      <c r="N24" s="7">
        <v>6</v>
      </c>
      <c r="O24" s="7">
        <v>4</v>
      </c>
      <c r="P24" s="7">
        <v>3</v>
      </c>
      <c r="Q24" s="8">
        <f t="shared" si="0"/>
        <v>59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</row>
    <row r="25" spans="1:83" s="6" customFormat="1" ht="12.75" customHeight="1" x14ac:dyDescent="0.3">
      <c r="A25" s="13" t="s">
        <v>57</v>
      </c>
      <c r="B25" s="13" t="s">
        <v>77</v>
      </c>
      <c r="C25" s="13" t="s">
        <v>67</v>
      </c>
      <c r="D25" s="14">
        <v>2081700</v>
      </c>
      <c r="E25" s="14">
        <v>1040850</v>
      </c>
      <c r="F25" s="13" t="s">
        <v>89</v>
      </c>
      <c r="G25" s="13" t="s">
        <v>92</v>
      </c>
      <c r="H25" s="13" t="s">
        <v>91</v>
      </c>
      <c r="I25" s="13" t="s">
        <v>80</v>
      </c>
      <c r="J25" s="7">
        <v>28</v>
      </c>
      <c r="K25" s="7">
        <v>12</v>
      </c>
      <c r="L25" s="7">
        <v>10</v>
      </c>
      <c r="M25" s="7">
        <v>4</v>
      </c>
      <c r="N25" s="7">
        <v>7</v>
      </c>
      <c r="O25" s="7">
        <v>8</v>
      </c>
      <c r="P25" s="7">
        <v>4</v>
      </c>
      <c r="Q25" s="8">
        <f t="shared" si="0"/>
        <v>73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</row>
    <row r="26" spans="1:83" s="6" customFormat="1" ht="13.5" customHeight="1" x14ac:dyDescent="0.3">
      <c r="A26" s="13" t="s">
        <v>58</v>
      </c>
      <c r="B26" s="13" t="s">
        <v>78</v>
      </c>
      <c r="C26" s="13" t="s">
        <v>68</v>
      </c>
      <c r="D26" s="14">
        <v>700000</v>
      </c>
      <c r="E26" s="14">
        <v>450000</v>
      </c>
      <c r="F26" s="13" t="s">
        <v>90</v>
      </c>
      <c r="G26" s="13" t="s">
        <v>80</v>
      </c>
      <c r="H26" s="13" t="s">
        <v>86</v>
      </c>
      <c r="I26" s="13" t="s">
        <v>80</v>
      </c>
      <c r="J26" s="7">
        <v>30</v>
      </c>
      <c r="K26" s="7">
        <v>11</v>
      </c>
      <c r="L26" s="7">
        <v>11</v>
      </c>
      <c r="M26" s="7">
        <v>4</v>
      </c>
      <c r="N26" s="7">
        <v>7</v>
      </c>
      <c r="O26" s="7">
        <v>9</v>
      </c>
      <c r="P26" s="7">
        <v>2</v>
      </c>
      <c r="Q26" s="8">
        <f t="shared" si="0"/>
        <v>74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</row>
    <row r="27" spans="1:83" s="6" customFormat="1" ht="12.75" customHeight="1" x14ac:dyDescent="0.3">
      <c r="A27" s="13" t="s">
        <v>59</v>
      </c>
      <c r="B27" s="13" t="s">
        <v>79</v>
      </c>
      <c r="C27" s="13" t="s">
        <v>69</v>
      </c>
      <c r="D27" s="14">
        <v>1642000</v>
      </c>
      <c r="E27" s="14">
        <v>800000</v>
      </c>
      <c r="F27" s="13" t="s">
        <v>91</v>
      </c>
      <c r="G27" s="13" t="s">
        <v>80</v>
      </c>
      <c r="H27" s="13" t="s">
        <v>82</v>
      </c>
      <c r="I27" s="13" t="s">
        <v>80</v>
      </c>
      <c r="J27" s="7">
        <v>28</v>
      </c>
      <c r="K27" s="7">
        <v>10</v>
      </c>
      <c r="L27" s="7">
        <v>10</v>
      </c>
      <c r="M27" s="7">
        <v>4</v>
      </c>
      <c r="N27" s="7">
        <v>7</v>
      </c>
      <c r="O27" s="7">
        <v>8</v>
      </c>
      <c r="P27" s="7">
        <v>4</v>
      </c>
      <c r="Q27" s="8">
        <f t="shared" si="0"/>
        <v>71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</row>
    <row r="28" spans="1:83" ht="12" x14ac:dyDescent="0.3">
      <c r="D28" s="12">
        <f>SUM(D18:D27)</f>
        <v>16706158</v>
      </c>
      <c r="E28" s="12">
        <f>SUM(E18:E27)</f>
        <v>7527845</v>
      </c>
      <c r="F28" s="9"/>
    </row>
    <row r="29" spans="1:83" ht="12" x14ac:dyDescent="0.3">
      <c r="E29" s="12"/>
      <c r="F29" s="9"/>
      <c r="G29" s="9"/>
      <c r="H29" s="9"/>
    </row>
  </sheetData>
  <mergeCells count="15">
    <mergeCell ref="O15:O16"/>
    <mergeCell ref="P15:P16"/>
    <mergeCell ref="Q15:Q16"/>
    <mergeCell ref="H15:I16"/>
    <mergeCell ref="J15:J16"/>
    <mergeCell ref="K15:K16"/>
    <mergeCell ref="L15:L16"/>
    <mergeCell ref="M15:M16"/>
    <mergeCell ref="N15:N16"/>
    <mergeCell ref="A15:A17"/>
    <mergeCell ref="B15:B17"/>
    <mergeCell ref="C15:C17"/>
    <mergeCell ref="D15:D17"/>
    <mergeCell ref="E15:E17"/>
    <mergeCell ref="F15:G16"/>
  </mergeCells>
  <dataValidations count="2">
    <dataValidation type="whole" showInputMessage="1" showErrorMessage="1" errorTitle="ZNOVU A LÉPE" error="To je móóóóóóc!!!!" sqref="K19:P27">
      <formula1>0</formula1>
      <formula2>15</formula2>
    </dataValidation>
    <dataValidation type="whole" allowBlank="1" showInputMessage="1" showErrorMessage="1" errorTitle="ZNOVU A LÉPE" error="To je móóóóóóc!!!!" sqref="J19:J27">
      <formula1>0</formula1>
      <formula2>30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distribucni projekty</vt:lpstr>
      <vt:lpstr>JK</vt:lpstr>
      <vt:lpstr>LD</vt:lpstr>
      <vt:lpstr>PB</vt:lpstr>
      <vt:lpstr>PM</vt:lpstr>
      <vt:lpstr>ZK</vt:lpstr>
      <vt:lpstr>'distribucni projekty'!Oblast_tisku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2017-11-27T18:51:38Z</dcterms:modified>
</cp:coreProperties>
</file>