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8\3. jednání\"/>
    </mc:Choice>
  </mc:AlternateContent>
  <bookViews>
    <workbookView xWindow="0" yWindow="0" windowWidth="23040" windowHeight="9084"/>
  </bookViews>
  <sheets>
    <sheet name="distribuce ceska" sheetId="2" r:id="rId1"/>
    <sheet name="JK" sheetId="7" r:id="rId2"/>
    <sheet name="PB" sheetId="3" r:id="rId3"/>
    <sheet name="PM" sheetId="5" r:id="rId4"/>
    <sheet name="RN" sheetId="4" r:id="rId5"/>
    <sheet name="ZK" sheetId="6" r:id="rId6"/>
  </sheets>
  <definedNames>
    <definedName name="_xlnm.Print_Area" localSheetId="0">'distribuce ceska'!$A$1:$Z$34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7" l="1"/>
  <c r="D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E28" i="6"/>
  <c r="D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E28" i="5"/>
  <c r="D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E28" i="4"/>
  <c r="D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24" i="3"/>
  <c r="Q18" i="3"/>
  <c r="Q22" i="3"/>
  <c r="Q20" i="3"/>
  <c r="Q21" i="3"/>
  <c r="Q26" i="3"/>
  <c r="Q19" i="3"/>
  <c r="Q15" i="3"/>
  <c r="Q25" i="3"/>
  <c r="Q27" i="3"/>
  <c r="Q16" i="3"/>
  <c r="Q17" i="3"/>
  <c r="Q23" i="3"/>
  <c r="Q14" i="3"/>
  <c r="E28" i="3"/>
  <c r="D28" i="3"/>
  <c r="Z15" i="2"/>
  <c r="Z16" i="2"/>
  <c r="Z17" i="2"/>
  <c r="Z18" i="2"/>
  <c r="Z19" i="2"/>
  <c r="Z20" i="2"/>
  <c r="Z21" i="2"/>
  <c r="Z22" i="2"/>
  <c r="Z23" i="2"/>
  <c r="Z24" i="2"/>
  <c r="Z25" i="2"/>
  <c r="Z26" i="2"/>
  <c r="Z14" i="2"/>
  <c r="D28" i="2" l="1"/>
  <c r="E28" i="2"/>
  <c r="R28" i="2" l="1"/>
  <c r="R29" i="2" s="1"/>
</calcChain>
</file>

<file path=xl/sharedStrings.xml><?xml version="1.0" encoding="utf-8"?>
<sst xmlns="http://schemas.openxmlformats.org/spreadsheetml/2006/main" count="900" uniqueCount="120">
  <si>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</si>
  <si>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</si>
  <si>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</si>
  <si>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</si>
  <si>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</si>
  <si>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</si>
  <si>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</si>
  <si>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</si>
  <si>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</si>
  <si>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</si>
  <si>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</si>
  <si>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</si>
  <si>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</si>
  <si>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</si>
  <si>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</si>
  <si>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</si>
  <si>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</si>
  <si>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</si>
  <si>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</si>
  <si>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</si>
  <si>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</si>
  <si>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</si>
  <si>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</si>
  <si>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</si>
  <si>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</si>
  <si>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</si>
  <si>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</si>
  <si>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</si>
  <si>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</si>
  <si>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</si>
  <si>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</si>
  <si>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</si>
  <si>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Umělecká, dramaturgická a/nebo programová kvalita projektu</t>
  </si>
  <si>
    <t>Distribuční a marketingová strategie</t>
  </si>
  <si>
    <t>Distribuce českých filmů</t>
  </si>
  <si>
    <t>Finanční alokace: 3 000 000 Kč</t>
  </si>
  <si>
    <t>1. podpora cílené, dobře volené distribuční strategie pro český film</t>
  </si>
  <si>
    <t>2. podpora krátkometrážních filmů v distribuční nabídce</t>
  </si>
  <si>
    <t xml:space="preserve">Podpora je určena pro distribuci jednotlivých českých kinematografických děl (ve smyslu § 2 odst. 1 písm f) zákona o audiovizi) </t>
  </si>
  <si>
    <t xml:space="preserve">v kinech či způsobem obdobným (alternativní promítací sály jako kinokavárny, site-specific promítání apod.) nebo způsoby dalšími </t>
  </si>
  <si>
    <t>(VOD/internet, DVD) na území České republiky.</t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</si>
  <si>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3. distribuce kinematografického díla</t>
    </r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</si>
  <si>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2017-3-6-33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</si>
  <si>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2.11.2017 - 4.12. 2017</t>
    </r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</si>
  <si>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30.9.2019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</si>
  <si>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</t>
    </r>
  </si>
  <si>
    <t>2278/2017</t>
  </si>
  <si>
    <t>2279/2017</t>
  </si>
  <si>
    <t>2287/2017</t>
  </si>
  <si>
    <t>2290/2017</t>
  </si>
  <si>
    <t>2292/2017</t>
  </si>
  <si>
    <t>2293/2017</t>
  </si>
  <si>
    <t>2294/2017</t>
  </si>
  <si>
    <t>2295/2017</t>
  </si>
  <si>
    <t>2296/2017</t>
  </si>
  <si>
    <t>2298/2017</t>
  </si>
  <si>
    <t>2300/2017</t>
  </si>
  <si>
    <t>2301/2017</t>
  </si>
  <si>
    <t>2302/2017</t>
  </si>
  <si>
    <t>2305/2017</t>
  </si>
  <si>
    <t>ATHANOR - společnost pro filmovou tvorbu s.r.o.</t>
  </si>
  <si>
    <t>První veřejnoprávní s.r.o.</t>
  </si>
  <si>
    <t>Art Francesco s.r.o.</t>
  </si>
  <si>
    <t>Wet Cat Pictures, s.r.o.</t>
  </si>
  <si>
    <t>Občanské sdružení pro podoru animovaného filmu, z.s.</t>
  </si>
  <si>
    <t>Pilot Film s.r.o.</t>
  </si>
  <si>
    <t>Evolution Films, s.r.o.</t>
  </si>
  <si>
    <t>endorfilm s.r.o.</t>
  </si>
  <si>
    <t>Asociace českých filmových klubů, z.s.</t>
  </si>
  <si>
    <t>APK Cinema Service s.r.o.</t>
  </si>
  <si>
    <t>BONTONFILM a.s.</t>
  </si>
  <si>
    <t>Cinemart, a.s.</t>
  </si>
  <si>
    <t>AQS, a.s.</t>
  </si>
  <si>
    <t>Produkce Radim Procházka, s.r.o.</t>
  </si>
  <si>
    <t>HMYZ</t>
  </si>
  <si>
    <t>Hastrman</t>
  </si>
  <si>
    <t>Archa světel a stínů</t>
  </si>
  <si>
    <t>FERAL</t>
  </si>
  <si>
    <t>Pásmo krátkých filmů pro děti od nastupující generace animátorů</t>
  </si>
  <si>
    <t>The Russian Job</t>
  </si>
  <si>
    <t>Universum Brdečka</t>
  </si>
  <si>
    <t>OUT - distribuce</t>
  </si>
  <si>
    <t>Distribuce filmu Nic jako dřív</t>
  </si>
  <si>
    <t>Motorband Restart</t>
  </si>
  <si>
    <t>Distribuce filmu Přání k mání</t>
  </si>
  <si>
    <t>Zahradnictví: Nápadník</t>
  </si>
  <si>
    <t>distribuce filmu TLUMOČNÍK</t>
  </si>
  <si>
    <t>Neklidná hranice</t>
  </si>
  <si>
    <t>Cielová, Hana</t>
  </si>
  <si>
    <t>Bernard, Jan</t>
  </si>
  <si>
    <t>Bendová, Helena</t>
  </si>
  <si>
    <t>Hodoušková, Markéta</t>
  </si>
  <si>
    <t>Tabakov, Diana</t>
  </si>
  <si>
    <t>Lamperová, Marta</t>
  </si>
  <si>
    <t>Štrbová, Denisa</t>
  </si>
  <si>
    <t>Pechánková, Milica</t>
  </si>
  <si>
    <t>Kot, Peter</t>
  </si>
  <si>
    <t>Voráč, Jiří</t>
  </si>
  <si>
    <t>Tomek, Ivan</t>
  </si>
  <si>
    <t>Škach, Vladislav</t>
  </si>
  <si>
    <t>Spěšný, Karel</t>
  </si>
  <si>
    <t>Skopal, Pavel</t>
  </si>
  <si>
    <t>ano</t>
  </si>
  <si>
    <t>ne</t>
  </si>
  <si>
    <t>Hendrich, Vladimír</t>
  </si>
  <si>
    <t>Vadocký, Daniel</t>
  </si>
  <si>
    <t>Andrle, Ivo</t>
  </si>
  <si>
    <t>Šoba, Přemysl</t>
  </si>
  <si>
    <t>Čeněk, David</t>
  </si>
  <si>
    <t>x</t>
  </si>
  <si>
    <t>30.9.2019</t>
  </si>
  <si>
    <t>31.7.2018</t>
  </si>
  <si>
    <t>30.11.2018</t>
  </si>
  <si>
    <t>dotace</t>
  </si>
  <si>
    <t>60%</t>
  </si>
  <si>
    <t>50%</t>
  </si>
  <si>
    <t>90%</t>
  </si>
  <si>
    <t>85%</t>
  </si>
  <si>
    <t>70%</t>
  </si>
  <si>
    <t>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</si>
</sst>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0"/>
      <name val="Arial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3">
    <xf numFmtId="0" fontId="0" fillId="0" borderId="0"/>
    <xf numFmtId="0" fontId="6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0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2" fontId="5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 applyProtection="1">
      <alignment horizontal="left" vertical="top"/>
    </xf>
    <xf numFmtId="2" fontId="4" fillId="2" borderId="1" xfId="0" applyNumberFormat="1" applyFont="1" applyFill="1" applyBorder="1" applyAlignment="1">
      <alignment horizontal="left" vertical="top"/>
    </xf>
    <xf numFmtId="3" fontId="4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4" fillId="2" borderId="8" xfId="1" applyFont="1" applyFill="1" applyBorder="1" applyAlignment="1">
      <alignment horizontal="left" vertical="top"/>
    </xf>
    <xf numFmtId="0" fontId="4" fillId="2" borderId="9" xfId="1" applyFont="1" applyFill="1" applyBorder="1" applyAlignment="1">
      <alignment horizontal="left" vertical="top"/>
    </xf>
    <xf numFmtId="3" fontId="4" fillId="2" borderId="8" xfId="1" applyNumberFormat="1" applyFont="1" applyFill="1" applyBorder="1" applyAlignment="1">
      <alignment horizontal="right" vertical="center"/>
    </xf>
    <xf numFmtId="3" fontId="4" fillId="2" borderId="9" xfId="1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164" fontId="4" fillId="2" borderId="1" xfId="2" applyNumberFormat="1" applyFont="1" applyFill="1" applyBorder="1" applyAlignment="1">
      <alignment horizontal="left" vertical="top"/>
    </xf>
    <xf numFmtId="164" fontId="4" fillId="2" borderId="1" xfId="2" applyNumberFormat="1" applyFont="1" applyFill="1" applyBorder="1" applyAlignment="1" applyProtection="1">
      <alignment horizontal="left" vertical="top"/>
      <protection locked="0"/>
    </xf>
    <xf numFmtId="14" fontId="5" fillId="2" borderId="1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center" vertical="top"/>
    </xf>
    <xf numFmtId="0" fontId="4" fillId="2" borderId="8" xfId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9" fontId="4" fillId="2" borderId="8" xfId="1" applyNumberFormat="1" applyFont="1" applyFill="1" applyBorder="1" applyAlignment="1">
      <alignment horizontal="center" vertical="top"/>
    </xf>
    <xf numFmtId="14" fontId="4" fillId="2" borderId="8" xfId="1" applyNumberFormat="1" applyFont="1" applyFill="1" applyBorder="1" applyAlignment="1">
      <alignment horizontal="center" vertical="top"/>
    </xf>
    <xf numFmtId="9" fontId="4" fillId="2" borderId="1" xfId="0" applyNumberFormat="1" applyFont="1" applyFill="1" applyBorder="1" applyAlignment="1">
      <alignment horizontal="center" vertical="top"/>
    </xf>
    <xf numFmtId="0" fontId="4" fillId="2" borderId="9" xfId="1" applyFont="1" applyFill="1" applyBorder="1" applyAlignment="1">
      <alignment horizontal="center" vertical="top"/>
    </xf>
    <xf numFmtId="9" fontId="4" fillId="2" borderId="9" xfId="1" applyNumberFormat="1" applyFont="1" applyFill="1" applyBorder="1" applyAlignment="1">
      <alignment horizontal="center" vertical="top"/>
    </xf>
    <xf numFmtId="14" fontId="4" fillId="2" borderId="9" xfId="1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164" fontId="4" fillId="2" borderId="0" xfId="2" applyNumberFormat="1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7" xfId="0" applyFont="1" applyFill="1" applyBorder="1" applyAlignment="1">
      <alignment horizontal="left" vertical="top" wrapText="1"/>
    </xf>
    <xf numFmtId="2" fontId="5" fillId="2" borderId="5" xfId="0" applyNumberFormat="1" applyFont="1" applyFill="1" applyBorder="1" applyAlignment="1">
      <alignment horizontal="left" vertical="top" wrapText="1"/>
    </xf>
    <xf numFmtId="2" fontId="5" fillId="2" borderId="7" xfId="0" applyNumberFormat="1" applyFont="1" applyFill="1" applyBorder="1" applyAlignment="1">
      <alignment horizontal="left" vertical="top" wrapText="1"/>
    </xf>
    <xf numFmtId="2" fontId="5" fillId="2" borderId="6" xfId="0" applyNumberFormat="1" applyFont="1" applyFill="1" applyBorder="1" applyAlignment="1">
      <alignment horizontal="left" vertical="top" wrapText="1"/>
    </xf>
  </cellXfs>
  <cellStyles count="3">
    <cellStyle name="Čárka" xfId="2" builtinId="3"/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29"/>
  <sheetViews>
    <sheetView tabSelected="1" zoomScale="78" zoomScaleNormal="78" workbookViewId="0">
      <selection activeCell="Y13" sqref="Y13"/>
    </sheetView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26" width="15" style="2" customWidth="1"/>
    <col min="27" max="16384" width="9.109375" style="2"/>
  </cols>
  <sheetData>
    <row r="1" spans="1:92" ht="38.25" customHeight="1" x14ac:dyDescent="0.3">
      <c r="A1" s="1" t="s">
        <v>34</v>
      </c>
    </row>
    <row r="2" spans="1:92" ht="14.4" x14ac:dyDescent="0.3">
      <c r="A2" s="10" t="s">
        <v>42</v>
      </c>
      <c r="D2" s="4" t="s">
        <v>23</v>
      </c>
    </row>
    <row r="3" spans="1:92" ht="14.4" x14ac:dyDescent="0.3">
      <c r="A3" s="4" t="s">
        <v>41</v>
      </c>
      <c r="D3" s="2" t="s">
        <v>36</v>
      </c>
    </row>
    <row r="4" spans="1:92" ht="14.4" x14ac:dyDescent="0.3">
      <c r="A4" s="10" t="s">
        <v>43</v>
      </c>
      <c r="D4" s="2" t="s">
        <v>37</v>
      </c>
    </row>
    <row r="5" spans="1:92" ht="12.6" x14ac:dyDescent="0.3">
      <c r="A5" s="4" t="s">
        <v>35</v>
      </c>
    </row>
    <row r="6" spans="1:92" ht="14.4" x14ac:dyDescent="0.3">
      <c r="A6" s="10" t="s">
        <v>44</v>
      </c>
      <c r="D6" s="4" t="s">
        <v>24</v>
      </c>
    </row>
    <row r="7" spans="1:92" ht="12.6" x14ac:dyDescent="0.3">
      <c r="A7" s="4" t="s">
        <v>22</v>
      </c>
      <c r="D7" s="2" t="s">
        <v>38</v>
      </c>
    </row>
    <row r="8" spans="1:92" ht="14.4" x14ac:dyDescent="0.3">
      <c r="A8" s="11" t="s">
        <v>45</v>
      </c>
      <c r="D8" s="2" t="s">
        <v>39</v>
      </c>
    </row>
    <row r="9" spans="1:92" x14ac:dyDescent="0.3">
      <c r="D9" s="2" t="s">
        <v>40</v>
      </c>
    </row>
    <row r="10" spans="1:92" ht="12.6" x14ac:dyDescent="0.3">
      <c r="A10" s="4"/>
    </row>
    <row r="11" spans="1:92" ht="26.4" customHeight="1" x14ac:dyDescent="0.3">
      <c r="A11" s="37" t="s">
        <v>0</v>
      </c>
      <c r="B11" s="37" t="s">
        <v>1</v>
      </c>
      <c r="C11" s="37" t="s">
        <v>17</v>
      </c>
      <c r="D11" s="37" t="s">
        <v>13</v>
      </c>
      <c r="E11" s="42" t="s">
        <v>2</v>
      </c>
      <c r="F11" s="17" t="s">
        <v>30</v>
      </c>
      <c r="G11" s="17"/>
      <c r="H11" s="17" t="s">
        <v>31</v>
      </c>
      <c r="I11" s="17"/>
      <c r="J11" s="37" t="s">
        <v>32</v>
      </c>
      <c r="K11" s="37" t="s">
        <v>14</v>
      </c>
      <c r="L11" s="37" t="s">
        <v>16</v>
      </c>
      <c r="M11" s="37" t="s">
        <v>28</v>
      </c>
      <c r="N11" s="37" t="s">
        <v>29</v>
      </c>
      <c r="O11" s="37" t="s">
        <v>33</v>
      </c>
      <c r="P11" s="37" t="s">
        <v>3</v>
      </c>
      <c r="Q11" s="37" t="s">
        <v>4</v>
      </c>
      <c r="R11" s="37" t="s">
        <v>5</v>
      </c>
      <c r="S11" s="37" t="s">
        <v>6</v>
      </c>
      <c r="T11" s="37" t="s">
        <v>7</v>
      </c>
      <c r="U11" s="37" t="s">
        <v>8</v>
      </c>
      <c r="V11" s="37" t="s">
        <v>9</v>
      </c>
      <c r="W11" s="37" t="s">
        <v>10</v>
      </c>
      <c r="X11" s="37" t="s">
        <v>11</v>
      </c>
      <c r="Y11" s="37" t="s">
        <v>12</v>
      </c>
      <c r="Z11" s="39" t="s">
        <v>15</v>
      </c>
    </row>
    <row r="12" spans="1:92" ht="59.4" customHeight="1" x14ac:dyDescent="0.3">
      <c r="A12" s="41"/>
      <c r="B12" s="41"/>
      <c r="C12" s="41"/>
      <c r="D12" s="41"/>
      <c r="E12" s="43"/>
      <c r="F12" s="18"/>
      <c r="G12" s="18"/>
      <c r="H12" s="18"/>
      <c r="I12" s="1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40"/>
    </row>
    <row r="13" spans="1:92" ht="28.95" customHeight="1" x14ac:dyDescent="0.3">
      <c r="A13" s="38"/>
      <c r="B13" s="38"/>
      <c r="C13" s="38"/>
      <c r="D13" s="38"/>
      <c r="E13" s="44"/>
      <c r="F13" s="5" t="s">
        <v>25</v>
      </c>
      <c r="G13" s="19" t="s">
        <v>26</v>
      </c>
      <c r="H13" s="19" t="s">
        <v>25</v>
      </c>
      <c r="I13" s="19" t="s">
        <v>26</v>
      </c>
      <c r="J13" s="19" t="s">
        <v>27</v>
      </c>
      <c r="K13" s="19" t="s">
        <v>19</v>
      </c>
      <c r="L13" s="19" t="s">
        <v>19</v>
      </c>
      <c r="M13" s="19" t="s">
        <v>20</v>
      </c>
      <c r="N13" s="19" t="s">
        <v>21</v>
      </c>
      <c r="O13" s="19" t="s">
        <v>21</v>
      </c>
      <c r="P13" s="19" t="s">
        <v>20</v>
      </c>
      <c r="Q13" s="19"/>
      <c r="R13" s="19"/>
      <c r="S13" s="19"/>
      <c r="T13" s="16"/>
      <c r="U13" s="16"/>
      <c r="V13" s="16"/>
      <c r="W13" s="16"/>
      <c r="X13" s="16"/>
      <c r="Y13" s="25"/>
      <c r="Z13" s="19"/>
    </row>
    <row r="14" spans="1:92" s="6" customFormat="1" ht="12.75" customHeight="1" x14ac:dyDescent="0.3">
      <c r="A14" s="12" t="s">
        <v>46</v>
      </c>
      <c r="B14" s="12" t="s">
        <v>60</v>
      </c>
      <c r="C14" s="12" t="s">
        <v>74</v>
      </c>
      <c r="D14" s="15">
        <v>1398690</v>
      </c>
      <c r="E14" s="14">
        <v>500000</v>
      </c>
      <c r="F14" s="12" t="s">
        <v>88</v>
      </c>
      <c r="G14" s="12" t="s">
        <v>102</v>
      </c>
      <c r="H14" s="12" t="s">
        <v>94</v>
      </c>
      <c r="I14" s="12" t="s">
        <v>102</v>
      </c>
      <c r="J14" s="7">
        <v>36.4</v>
      </c>
      <c r="K14" s="7">
        <v>13.8</v>
      </c>
      <c r="L14" s="7">
        <v>14</v>
      </c>
      <c r="M14" s="7">
        <v>5</v>
      </c>
      <c r="N14" s="7">
        <v>9</v>
      </c>
      <c r="O14" s="7">
        <v>9.1999999999999993</v>
      </c>
      <c r="P14" s="7">
        <v>4</v>
      </c>
      <c r="Q14" s="8">
        <v>91.4</v>
      </c>
      <c r="R14" s="23">
        <v>500000</v>
      </c>
      <c r="S14" s="26" t="s">
        <v>113</v>
      </c>
      <c r="T14" s="27" t="s">
        <v>102</v>
      </c>
      <c r="U14" s="28" t="s">
        <v>102</v>
      </c>
      <c r="V14" s="29">
        <v>0.36</v>
      </c>
      <c r="W14" s="28" t="s">
        <v>114</v>
      </c>
      <c r="X14" s="30">
        <v>43465</v>
      </c>
      <c r="Y14" s="30">
        <v>43465</v>
      </c>
      <c r="Z14" s="31">
        <f>R14/(0.7*D14)</f>
        <v>0.51068193401376605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</row>
    <row r="15" spans="1:92" s="6" customFormat="1" ht="12.75" customHeight="1" x14ac:dyDescent="0.3">
      <c r="A15" s="13" t="s">
        <v>56</v>
      </c>
      <c r="B15" s="13" t="s">
        <v>70</v>
      </c>
      <c r="C15" s="13" t="s">
        <v>84</v>
      </c>
      <c r="D15" s="15">
        <v>1427516</v>
      </c>
      <c r="E15" s="15">
        <v>400000</v>
      </c>
      <c r="F15" s="13" t="s">
        <v>98</v>
      </c>
      <c r="G15" s="13" t="s">
        <v>102</v>
      </c>
      <c r="H15" s="13" t="s">
        <v>96</v>
      </c>
      <c r="I15" s="13" t="s">
        <v>102</v>
      </c>
      <c r="J15" s="7">
        <v>32</v>
      </c>
      <c r="K15" s="7">
        <v>12.8</v>
      </c>
      <c r="L15" s="7">
        <v>12</v>
      </c>
      <c r="M15" s="7">
        <v>5</v>
      </c>
      <c r="N15" s="7">
        <v>9</v>
      </c>
      <c r="O15" s="7">
        <v>9.1999999999999993</v>
      </c>
      <c r="P15" s="7">
        <v>4</v>
      </c>
      <c r="Q15" s="8">
        <v>84</v>
      </c>
      <c r="R15" s="23">
        <v>200000</v>
      </c>
      <c r="S15" s="26" t="s">
        <v>113</v>
      </c>
      <c r="T15" s="32" t="s">
        <v>103</v>
      </c>
      <c r="U15" s="28" t="s">
        <v>103</v>
      </c>
      <c r="V15" s="33">
        <v>0.22</v>
      </c>
      <c r="W15" s="28" t="s">
        <v>115</v>
      </c>
      <c r="X15" s="34">
        <v>43465</v>
      </c>
      <c r="Y15" s="34">
        <v>43465</v>
      </c>
      <c r="Z15" s="31">
        <f t="shared" ref="Z15:Z26" si="0">R15/(0.7*D15)</f>
        <v>0.2001478692457988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</row>
    <row r="16" spans="1:92" s="6" customFormat="1" ht="12.75" customHeight="1" x14ac:dyDescent="0.3">
      <c r="A16" s="12" t="s">
        <v>50</v>
      </c>
      <c r="B16" s="12" t="s">
        <v>64</v>
      </c>
      <c r="C16" s="12" t="s">
        <v>78</v>
      </c>
      <c r="D16" s="15">
        <v>278000</v>
      </c>
      <c r="E16" s="14">
        <v>150000</v>
      </c>
      <c r="F16" s="12" t="s">
        <v>92</v>
      </c>
      <c r="G16" s="12" t="s">
        <v>102</v>
      </c>
      <c r="H16" s="12" t="s">
        <v>105</v>
      </c>
      <c r="I16" s="12" t="s">
        <v>109</v>
      </c>
      <c r="J16" s="7">
        <v>36</v>
      </c>
      <c r="K16" s="7">
        <v>12</v>
      </c>
      <c r="L16" s="7">
        <v>13</v>
      </c>
      <c r="M16" s="7">
        <v>4.2</v>
      </c>
      <c r="N16" s="7">
        <v>6</v>
      </c>
      <c r="O16" s="7">
        <v>8.6</v>
      </c>
      <c r="P16" s="7">
        <v>4</v>
      </c>
      <c r="Q16" s="8">
        <v>83.8</v>
      </c>
      <c r="R16" s="23">
        <v>150000</v>
      </c>
      <c r="S16" s="26" t="s">
        <v>113</v>
      </c>
      <c r="T16" s="27" t="s">
        <v>102</v>
      </c>
      <c r="U16" s="28" t="s">
        <v>102</v>
      </c>
      <c r="V16" s="29">
        <v>0.54</v>
      </c>
      <c r="W16" s="28" t="s">
        <v>117</v>
      </c>
      <c r="X16" s="30">
        <v>43830</v>
      </c>
      <c r="Y16" s="35" t="s">
        <v>110</v>
      </c>
      <c r="Z16" s="31">
        <f t="shared" si="0"/>
        <v>0.77081192189105863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</row>
    <row r="17" spans="1:92" s="6" customFormat="1" ht="12.75" customHeight="1" x14ac:dyDescent="0.3">
      <c r="A17" s="12" t="s">
        <v>54</v>
      </c>
      <c r="B17" s="12" t="s">
        <v>68</v>
      </c>
      <c r="C17" s="12" t="s">
        <v>82</v>
      </c>
      <c r="D17" s="15">
        <v>310000</v>
      </c>
      <c r="E17" s="14">
        <v>190000</v>
      </c>
      <c r="F17" s="12" t="s">
        <v>96</v>
      </c>
      <c r="G17" s="12" t="s">
        <v>102</v>
      </c>
      <c r="H17" s="12" t="s">
        <v>98</v>
      </c>
      <c r="I17" s="12" t="s">
        <v>102</v>
      </c>
      <c r="J17" s="7">
        <v>32.4</v>
      </c>
      <c r="K17" s="7">
        <v>12.2</v>
      </c>
      <c r="L17" s="7">
        <v>12.6</v>
      </c>
      <c r="M17" s="7">
        <v>4.2</v>
      </c>
      <c r="N17" s="7">
        <v>8.6</v>
      </c>
      <c r="O17" s="7">
        <v>8.1999999999999993</v>
      </c>
      <c r="P17" s="7">
        <v>3.8</v>
      </c>
      <c r="Q17" s="8">
        <v>82</v>
      </c>
      <c r="R17" s="23">
        <v>190000</v>
      </c>
      <c r="S17" s="26" t="s">
        <v>113</v>
      </c>
      <c r="T17" s="27" t="s">
        <v>102</v>
      </c>
      <c r="U17" s="28" t="s">
        <v>102</v>
      </c>
      <c r="V17" s="29">
        <v>0.61</v>
      </c>
      <c r="W17" s="28" t="s">
        <v>116</v>
      </c>
      <c r="X17" s="30">
        <v>43738</v>
      </c>
      <c r="Y17" s="30">
        <v>43738</v>
      </c>
      <c r="Z17" s="31">
        <f t="shared" si="0"/>
        <v>0.87557603686635943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</row>
    <row r="18" spans="1:92" s="6" customFormat="1" ht="12.75" customHeight="1" x14ac:dyDescent="0.3">
      <c r="A18" s="12" t="s">
        <v>52</v>
      </c>
      <c r="B18" s="12" t="s">
        <v>66</v>
      </c>
      <c r="C18" s="12" t="s">
        <v>80</v>
      </c>
      <c r="D18" s="15">
        <v>553000</v>
      </c>
      <c r="E18" s="14">
        <v>350000</v>
      </c>
      <c r="F18" s="12" t="s">
        <v>94</v>
      </c>
      <c r="G18" s="12" t="s">
        <v>102</v>
      </c>
      <c r="H18" s="12" t="s">
        <v>89</v>
      </c>
      <c r="I18" s="12" t="s">
        <v>102</v>
      </c>
      <c r="J18" s="7">
        <v>32.6</v>
      </c>
      <c r="K18" s="7">
        <v>13.4</v>
      </c>
      <c r="L18" s="7">
        <v>13.4</v>
      </c>
      <c r="M18" s="7">
        <v>3.6</v>
      </c>
      <c r="N18" s="7">
        <v>5.4</v>
      </c>
      <c r="O18" s="7">
        <v>7.4</v>
      </c>
      <c r="P18" s="7">
        <v>3.2</v>
      </c>
      <c r="Q18" s="8">
        <v>79</v>
      </c>
      <c r="R18" s="24">
        <v>100000</v>
      </c>
      <c r="S18" s="26" t="s">
        <v>113</v>
      </c>
      <c r="T18" s="27" t="s">
        <v>102</v>
      </c>
      <c r="U18" s="28" t="s">
        <v>102</v>
      </c>
      <c r="V18" s="29">
        <v>0.63</v>
      </c>
      <c r="W18" s="28" t="s">
        <v>118</v>
      </c>
      <c r="X18" s="30">
        <v>43465</v>
      </c>
      <c r="Y18" s="30">
        <v>43465</v>
      </c>
      <c r="Z18" s="31">
        <f t="shared" si="0"/>
        <v>0.25833118057349524</v>
      </c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</row>
    <row r="19" spans="1:92" s="6" customFormat="1" x14ac:dyDescent="0.3">
      <c r="A19" s="12" t="s">
        <v>53</v>
      </c>
      <c r="B19" s="12" t="s">
        <v>67</v>
      </c>
      <c r="C19" s="12" t="s">
        <v>81</v>
      </c>
      <c r="D19" s="15">
        <v>241753</v>
      </c>
      <c r="E19" s="14">
        <v>200000</v>
      </c>
      <c r="F19" s="12" t="s">
        <v>95</v>
      </c>
      <c r="G19" s="12" t="s">
        <v>102</v>
      </c>
      <c r="H19" s="12" t="s">
        <v>90</v>
      </c>
      <c r="I19" s="12" t="s">
        <v>102</v>
      </c>
      <c r="J19" s="7">
        <v>31.8</v>
      </c>
      <c r="K19" s="7">
        <v>12.6</v>
      </c>
      <c r="L19" s="7">
        <v>12.2</v>
      </c>
      <c r="M19" s="7">
        <v>4</v>
      </c>
      <c r="N19" s="7">
        <v>6.8</v>
      </c>
      <c r="O19" s="7">
        <v>7</v>
      </c>
      <c r="P19" s="7">
        <v>3</v>
      </c>
      <c r="Q19" s="8">
        <v>77.400000000000006</v>
      </c>
      <c r="R19" s="23">
        <v>100000</v>
      </c>
      <c r="S19" s="26" t="s">
        <v>113</v>
      </c>
      <c r="T19" s="27" t="s">
        <v>102</v>
      </c>
      <c r="U19" s="28" t="s">
        <v>102</v>
      </c>
      <c r="V19" s="29">
        <v>0.83</v>
      </c>
      <c r="W19" s="28" t="s">
        <v>116</v>
      </c>
      <c r="X19" s="30">
        <v>43738</v>
      </c>
      <c r="Y19" s="30">
        <v>43738</v>
      </c>
      <c r="Z19" s="31">
        <f t="shared" si="0"/>
        <v>0.5909219031703552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</row>
    <row r="20" spans="1:92" s="6" customFormat="1" ht="12.75" customHeight="1" x14ac:dyDescent="0.3">
      <c r="A20" s="12" t="s">
        <v>58</v>
      </c>
      <c r="B20" s="12" t="s">
        <v>72</v>
      </c>
      <c r="C20" s="12" t="s">
        <v>86</v>
      </c>
      <c r="D20" s="15">
        <v>2723529</v>
      </c>
      <c r="E20" s="14">
        <v>2000000</v>
      </c>
      <c r="F20" s="12" t="s">
        <v>100</v>
      </c>
      <c r="G20" s="12" t="s">
        <v>102</v>
      </c>
      <c r="H20" s="12" t="s">
        <v>107</v>
      </c>
      <c r="I20" s="12" t="s">
        <v>103</v>
      </c>
      <c r="J20" s="7">
        <v>32.200000000000003</v>
      </c>
      <c r="K20" s="7">
        <v>13</v>
      </c>
      <c r="L20" s="7">
        <v>12.6</v>
      </c>
      <c r="M20" s="7">
        <v>3</v>
      </c>
      <c r="N20" s="7">
        <v>2.8</v>
      </c>
      <c r="O20" s="7">
        <v>7.2</v>
      </c>
      <c r="P20" s="7">
        <v>4.8</v>
      </c>
      <c r="Q20" s="8">
        <v>75.599999999999994</v>
      </c>
      <c r="R20" s="23">
        <v>500000</v>
      </c>
      <c r="S20" s="26" t="s">
        <v>113</v>
      </c>
      <c r="T20" s="27" t="s">
        <v>102</v>
      </c>
      <c r="U20" s="28" t="s">
        <v>102</v>
      </c>
      <c r="V20" s="29">
        <v>0.73</v>
      </c>
      <c r="W20" s="28" t="s">
        <v>117</v>
      </c>
      <c r="X20" s="30">
        <v>43373</v>
      </c>
      <c r="Y20" s="30">
        <v>43373</v>
      </c>
      <c r="Z20" s="31">
        <f t="shared" si="0"/>
        <v>0.26226477275832727</v>
      </c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</row>
    <row r="21" spans="1:92" s="6" customFormat="1" ht="12.75" customHeight="1" x14ac:dyDescent="0.3">
      <c r="A21" s="12" t="s">
        <v>51</v>
      </c>
      <c r="B21" s="12" t="s">
        <v>65</v>
      </c>
      <c r="C21" s="12" t="s">
        <v>79</v>
      </c>
      <c r="D21" s="15">
        <v>330000</v>
      </c>
      <c r="E21" s="14">
        <v>280000</v>
      </c>
      <c r="F21" s="12" t="s">
        <v>93</v>
      </c>
      <c r="G21" s="12" t="s">
        <v>102</v>
      </c>
      <c r="H21" s="12" t="s">
        <v>106</v>
      </c>
      <c r="I21" s="12" t="s">
        <v>102</v>
      </c>
      <c r="J21" s="7">
        <v>32.799999999999997</v>
      </c>
      <c r="K21" s="7">
        <v>12</v>
      </c>
      <c r="L21" s="7">
        <v>12.6</v>
      </c>
      <c r="M21" s="7">
        <v>3.2</v>
      </c>
      <c r="N21" s="7">
        <v>5.2</v>
      </c>
      <c r="O21" s="7">
        <v>5.4</v>
      </c>
      <c r="P21" s="7">
        <v>4</v>
      </c>
      <c r="Q21" s="8">
        <v>75.2</v>
      </c>
      <c r="R21" s="23">
        <v>100000</v>
      </c>
      <c r="S21" s="26" t="s">
        <v>113</v>
      </c>
      <c r="T21" s="27" t="s">
        <v>102</v>
      </c>
      <c r="U21" s="28" t="s">
        <v>102</v>
      </c>
      <c r="V21" s="29">
        <v>0.85</v>
      </c>
      <c r="W21" s="28" t="s">
        <v>116</v>
      </c>
      <c r="X21" s="30">
        <v>43555</v>
      </c>
      <c r="Y21" s="30">
        <v>43555</v>
      </c>
      <c r="Z21" s="31">
        <f t="shared" si="0"/>
        <v>0.43290043290043295</v>
      </c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</row>
    <row r="22" spans="1:92" s="6" customFormat="1" ht="13.5" customHeight="1" x14ac:dyDescent="0.3">
      <c r="A22" s="12" t="s">
        <v>47</v>
      </c>
      <c r="B22" s="12" t="s">
        <v>61</v>
      </c>
      <c r="C22" s="12" t="s">
        <v>75</v>
      </c>
      <c r="D22" s="15">
        <v>1859928</v>
      </c>
      <c r="E22" s="14">
        <v>500000</v>
      </c>
      <c r="F22" s="12" t="s">
        <v>89</v>
      </c>
      <c r="G22" s="12" t="s">
        <v>102</v>
      </c>
      <c r="H22" s="12" t="s">
        <v>97</v>
      </c>
      <c r="I22" s="12" t="s">
        <v>102</v>
      </c>
      <c r="J22" s="7">
        <v>29</v>
      </c>
      <c r="K22" s="7">
        <v>12.6</v>
      </c>
      <c r="L22" s="7">
        <v>10.4</v>
      </c>
      <c r="M22" s="7">
        <v>4.5999999999999996</v>
      </c>
      <c r="N22" s="7">
        <v>7.4</v>
      </c>
      <c r="O22" s="7">
        <v>7</v>
      </c>
      <c r="P22" s="7">
        <v>4</v>
      </c>
      <c r="Q22" s="8">
        <v>75</v>
      </c>
      <c r="R22" s="23">
        <v>460000</v>
      </c>
      <c r="S22" s="26" t="s">
        <v>113</v>
      </c>
      <c r="T22" s="27" t="s">
        <v>103</v>
      </c>
      <c r="U22" s="28" t="s">
        <v>103</v>
      </c>
      <c r="V22" s="29">
        <v>0.27</v>
      </c>
      <c r="W22" s="28" t="s">
        <v>115</v>
      </c>
      <c r="X22" s="30">
        <v>43465</v>
      </c>
      <c r="Y22" s="30">
        <v>43465</v>
      </c>
      <c r="Z22" s="31">
        <f t="shared" si="0"/>
        <v>0.35331628812666793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</row>
    <row r="23" spans="1:92" s="6" customFormat="1" ht="12.75" customHeight="1" x14ac:dyDescent="0.3">
      <c r="A23" s="12" t="s">
        <v>57</v>
      </c>
      <c r="B23" s="12" t="s">
        <v>71</v>
      </c>
      <c r="C23" s="12" t="s">
        <v>85</v>
      </c>
      <c r="D23" s="15">
        <v>1650000</v>
      </c>
      <c r="E23" s="14">
        <v>500000</v>
      </c>
      <c r="F23" s="12" t="s">
        <v>99</v>
      </c>
      <c r="G23" s="12" t="s">
        <v>102</v>
      </c>
      <c r="H23" s="12" t="s">
        <v>93</v>
      </c>
      <c r="I23" s="12" t="s">
        <v>102</v>
      </c>
      <c r="J23" s="7">
        <v>26</v>
      </c>
      <c r="K23" s="7">
        <v>13.4</v>
      </c>
      <c r="L23" s="7">
        <v>10.199999999999999</v>
      </c>
      <c r="M23" s="7">
        <v>4.8</v>
      </c>
      <c r="N23" s="7">
        <v>8.4</v>
      </c>
      <c r="O23" s="7">
        <v>7.2</v>
      </c>
      <c r="P23" s="7">
        <v>4</v>
      </c>
      <c r="Q23" s="8">
        <v>74</v>
      </c>
      <c r="R23" s="23">
        <v>400000</v>
      </c>
      <c r="S23" s="26" t="s">
        <v>113</v>
      </c>
      <c r="T23" s="27" t="s">
        <v>103</v>
      </c>
      <c r="U23" s="28" t="s">
        <v>103</v>
      </c>
      <c r="V23" s="29">
        <v>0.3</v>
      </c>
      <c r="W23" s="28" t="s">
        <v>115</v>
      </c>
      <c r="X23" s="30">
        <v>43311</v>
      </c>
      <c r="Y23" s="35" t="s">
        <v>111</v>
      </c>
      <c r="Z23" s="31">
        <f t="shared" si="0"/>
        <v>0.34632034632034631</v>
      </c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</row>
    <row r="24" spans="1:92" s="6" customFormat="1" ht="12.75" customHeight="1" x14ac:dyDescent="0.3">
      <c r="A24" s="12" t="s">
        <v>59</v>
      </c>
      <c r="B24" s="12" t="s">
        <v>73</v>
      </c>
      <c r="C24" s="12" t="s">
        <v>87</v>
      </c>
      <c r="D24" s="15">
        <v>304000</v>
      </c>
      <c r="E24" s="14">
        <v>190000</v>
      </c>
      <c r="F24" s="12" t="s">
        <v>101</v>
      </c>
      <c r="G24" s="12" t="s">
        <v>102</v>
      </c>
      <c r="H24" s="12" t="s">
        <v>108</v>
      </c>
      <c r="I24" s="12" t="s">
        <v>102</v>
      </c>
      <c r="J24" s="7">
        <v>31.4</v>
      </c>
      <c r="K24" s="7">
        <v>12</v>
      </c>
      <c r="L24" s="7">
        <v>11.4</v>
      </c>
      <c r="M24" s="7">
        <v>4</v>
      </c>
      <c r="N24" s="7">
        <v>6.8</v>
      </c>
      <c r="O24" s="7">
        <v>5.2</v>
      </c>
      <c r="P24" s="7">
        <v>3</v>
      </c>
      <c r="Q24" s="8">
        <v>73.8</v>
      </c>
      <c r="R24" s="23">
        <v>100000</v>
      </c>
      <c r="S24" s="26" t="s">
        <v>113</v>
      </c>
      <c r="T24" s="27" t="s">
        <v>102</v>
      </c>
      <c r="U24" s="28" t="s">
        <v>102</v>
      </c>
      <c r="V24" s="29">
        <v>0.65</v>
      </c>
      <c r="W24" s="28" t="s">
        <v>119</v>
      </c>
      <c r="X24" s="30">
        <v>43281</v>
      </c>
      <c r="Y24" s="30">
        <v>43281</v>
      </c>
      <c r="Z24" s="31">
        <f t="shared" si="0"/>
        <v>0.46992481203007519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</row>
    <row r="25" spans="1:92" s="6" customFormat="1" ht="12.75" customHeight="1" x14ac:dyDescent="0.3">
      <c r="A25" s="12" t="s">
        <v>48</v>
      </c>
      <c r="B25" s="12" t="s">
        <v>62</v>
      </c>
      <c r="C25" s="12" t="s">
        <v>76</v>
      </c>
      <c r="D25" s="15">
        <v>937350</v>
      </c>
      <c r="E25" s="14">
        <v>300000</v>
      </c>
      <c r="F25" s="12" t="s">
        <v>90</v>
      </c>
      <c r="G25" s="12" t="s">
        <v>102</v>
      </c>
      <c r="H25" s="12" t="s">
        <v>100</v>
      </c>
      <c r="I25" s="12" t="s">
        <v>102</v>
      </c>
      <c r="J25" s="7">
        <v>32.4</v>
      </c>
      <c r="K25" s="7">
        <v>10.8</v>
      </c>
      <c r="L25" s="7">
        <v>9.6</v>
      </c>
      <c r="M25" s="7">
        <v>4</v>
      </c>
      <c r="N25" s="7">
        <v>5.4</v>
      </c>
      <c r="O25" s="7">
        <v>6</v>
      </c>
      <c r="P25" s="7">
        <v>3</v>
      </c>
      <c r="Q25" s="8">
        <v>71.2</v>
      </c>
      <c r="R25" s="23">
        <v>100000</v>
      </c>
      <c r="S25" s="26" t="s">
        <v>113</v>
      </c>
      <c r="T25" s="27" t="s">
        <v>102</v>
      </c>
      <c r="U25" s="28" t="s">
        <v>103</v>
      </c>
      <c r="V25" s="29">
        <v>0.32</v>
      </c>
      <c r="W25" s="28" t="s">
        <v>115</v>
      </c>
      <c r="X25" s="30">
        <v>43738</v>
      </c>
      <c r="Y25" s="30">
        <v>43738</v>
      </c>
      <c r="Z25" s="31">
        <f t="shared" si="0"/>
        <v>0.15240533723490995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</row>
    <row r="26" spans="1:92" s="6" customFormat="1" ht="12.75" customHeight="1" x14ac:dyDescent="0.3">
      <c r="A26" s="12" t="s">
        <v>49</v>
      </c>
      <c r="B26" s="12" t="s">
        <v>63</v>
      </c>
      <c r="C26" s="12" t="s">
        <v>77</v>
      </c>
      <c r="D26" s="15">
        <v>190000</v>
      </c>
      <c r="E26" s="14">
        <v>165000</v>
      </c>
      <c r="F26" s="12" t="s">
        <v>91</v>
      </c>
      <c r="G26" s="12" t="s">
        <v>103</v>
      </c>
      <c r="H26" s="12" t="s">
        <v>104</v>
      </c>
      <c r="I26" s="12" t="s">
        <v>102</v>
      </c>
      <c r="J26" s="7">
        <v>31.2</v>
      </c>
      <c r="K26" s="7">
        <v>11.2</v>
      </c>
      <c r="L26" s="7">
        <v>10.4</v>
      </c>
      <c r="M26" s="7">
        <v>3.4</v>
      </c>
      <c r="N26" s="7">
        <v>5.6</v>
      </c>
      <c r="O26" s="7">
        <v>6</v>
      </c>
      <c r="P26" s="7">
        <v>2.4</v>
      </c>
      <c r="Q26" s="8">
        <v>70.2</v>
      </c>
      <c r="R26" s="23">
        <v>100000</v>
      </c>
      <c r="S26" s="26" t="s">
        <v>113</v>
      </c>
      <c r="T26" s="27" t="s">
        <v>102</v>
      </c>
      <c r="U26" s="28" t="s">
        <v>102</v>
      </c>
      <c r="V26" s="29">
        <v>0.87</v>
      </c>
      <c r="W26" s="28" t="s">
        <v>116</v>
      </c>
      <c r="X26" s="30">
        <v>43405</v>
      </c>
      <c r="Y26" s="35" t="s">
        <v>112</v>
      </c>
      <c r="Z26" s="31">
        <f t="shared" si="0"/>
        <v>0.75187969924812026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</row>
    <row r="27" spans="1:92" s="6" customFormat="1" x14ac:dyDescent="0.3">
      <c r="A27" s="12" t="s">
        <v>55</v>
      </c>
      <c r="B27" s="12" t="s">
        <v>69</v>
      </c>
      <c r="C27" s="12" t="s">
        <v>83</v>
      </c>
      <c r="D27" s="15">
        <v>242000</v>
      </c>
      <c r="E27" s="14">
        <v>121000</v>
      </c>
      <c r="F27" s="12" t="s">
        <v>97</v>
      </c>
      <c r="G27" s="12" t="s">
        <v>103</v>
      </c>
      <c r="H27" s="12" t="s">
        <v>101</v>
      </c>
      <c r="I27" s="12" t="s">
        <v>102</v>
      </c>
      <c r="J27" s="7">
        <v>19.600000000000001</v>
      </c>
      <c r="K27" s="7">
        <v>12</v>
      </c>
      <c r="L27" s="7">
        <v>7</v>
      </c>
      <c r="M27" s="7">
        <v>4</v>
      </c>
      <c r="N27" s="7">
        <v>5.4</v>
      </c>
      <c r="O27" s="7">
        <v>3.8</v>
      </c>
      <c r="P27" s="7">
        <v>4</v>
      </c>
      <c r="Q27" s="8">
        <v>55.8</v>
      </c>
      <c r="R27" s="23"/>
      <c r="S27" s="26"/>
      <c r="T27" s="27" t="s">
        <v>103</v>
      </c>
      <c r="U27" s="28"/>
      <c r="V27" s="29">
        <v>0.5</v>
      </c>
      <c r="W27" s="28"/>
      <c r="X27" s="30">
        <v>43465</v>
      </c>
      <c r="Y27" s="35"/>
      <c r="Z27" s="31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</row>
    <row r="28" spans="1:92" x14ac:dyDescent="0.3">
      <c r="D28" s="9">
        <f>SUM(D14:D27)</f>
        <v>12445766</v>
      </c>
      <c r="E28" s="9">
        <f>SUM(E14:E27)</f>
        <v>5846000</v>
      </c>
      <c r="F28" s="9"/>
      <c r="R28" s="36">
        <f>SUM(R14:R27)</f>
        <v>3000000</v>
      </c>
    </row>
    <row r="29" spans="1:92" x14ac:dyDescent="0.3">
      <c r="E29" s="9"/>
      <c r="F29" s="9"/>
      <c r="G29" s="9"/>
      <c r="H29" s="9"/>
      <c r="Q29" s="2" t="s">
        <v>18</v>
      </c>
      <c r="R29" s="36">
        <f>3000000-R28</f>
        <v>0</v>
      </c>
    </row>
  </sheetData>
  <mergeCells count="22">
    <mergeCell ref="U11:U12"/>
    <mergeCell ref="A11:A13"/>
    <mergeCell ref="B11:B13"/>
    <mergeCell ref="C11:C13"/>
    <mergeCell ref="D11:D13"/>
    <mergeCell ref="E11:E13"/>
    <mergeCell ref="W11:W12"/>
    <mergeCell ref="X11:X12"/>
    <mergeCell ref="Y11:Y12"/>
    <mergeCell ref="Z11:Z12"/>
    <mergeCell ref="J11:J12"/>
    <mergeCell ref="K11:K12"/>
    <mergeCell ref="L11:L12"/>
    <mergeCell ref="V11:V12"/>
    <mergeCell ref="M11:M12"/>
    <mergeCell ref="N11:N12"/>
    <mergeCell ref="O11:O12"/>
    <mergeCell ref="P11:P12"/>
    <mergeCell ref="Q11:Q12"/>
    <mergeCell ref="R11:R12"/>
    <mergeCell ref="S11:S12"/>
    <mergeCell ref="T11:T12"/>
  </mergeCells>
  <dataValidations count="4">
    <dataValidation type="whole" operator="lessThanOrEqual" allowBlank="1" showInputMessage="1" showErrorMessage="1" error="max. 40" sqref="J14:J27">
      <formula1>40</formula1>
    </dataValidation>
    <dataValidation type="whole" operator="lessThanOrEqual" allowBlank="1" showInputMessage="1" showErrorMessage="1" error="max. 15" sqref="K14:L27">
      <formula1>15</formula1>
    </dataValidation>
    <dataValidation type="whole" operator="lessThanOrEqual" allowBlank="1" showInputMessage="1" showErrorMessage="1" error="max. 5" sqref="P14:P27 M14:M27">
      <formula1>5</formula1>
    </dataValidation>
    <dataValidation type="whole" operator="lessThanOrEqual" allowBlank="1" showInputMessage="1" showErrorMessage="1" error="max. 10" sqref="N14:O27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1" ht="38.25" customHeight="1" x14ac:dyDescent="0.3">
      <c r="A1" s="1" t="s">
        <v>34</v>
      </c>
    </row>
    <row r="2" spans="1:81" ht="14.4" x14ac:dyDescent="0.3">
      <c r="A2" s="10" t="s">
        <v>42</v>
      </c>
      <c r="D2" s="4" t="s">
        <v>23</v>
      </c>
    </row>
    <row r="3" spans="1:81" ht="14.4" x14ac:dyDescent="0.3">
      <c r="A3" s="4" t="s">
        <v>41</v>
      </c>
      <c r="D3" s="2" t="s">
        <v>36</v>
      </c>
    </row>
    <row r="4" spans="1:81" ht="14.4" x14ac:dyDescent="0.3">
      <c r="A4" s="10" t="s">
        <v>43</v>
      </c>
      <c r="D4" s="2" t="s">
        <v>37</v>
      </c>
    </row>
    <row r="5" spans="1:81" ht="12.6" x14ac:dyDescent="0.3">
      <c r="A5" s="4" t="s">
        <v>35</v>
      </c>
    </row>
    <row r="6" spans="1:81" ht="14.4" x14ac:dyDescent="0.3">
      <c r="A6" s="10" t="s">
        <v>44</v>
      </c>
      <c r="D6" s="4" t="s">
        <v>24</v>
      </c>
    </row>
    <row r="7" spans="1:81" ht="12.6" x14ac:dyDescent="0.3">
      <c r="A7" s="4" t="s">
        <v>22</v>
      </c>
      <c r="D7" s="2" t="s">
        <v>38</v>
      </c>
    </row>
    <row r="8" spans="1:81" ht="14.4" x14ac:dyDescent="0.3">
      <c r="A8" s="11" t="s">
        <v>45</v>
      </c>
      <c r="D8" s="2" t="s">
        <v>39</v>
      </c>
    </row>
    <row r="9" spans="1:81" x14ac:dyDescent="0.3">
      <c r="D9" s="2" t="s">
        <v>40</v>
      </c>
    </row>
    <row r="10" spans="1:81" ht="12.6" x14ac:dyDescent="0.3">
      <c r="A10" s="4"/>
    </row>
    <row r="11" spans="1:81" ht="26.4" customHeight="1" x14ac:dyDescent="0.3">
      <c r="A11" s="37" t="s">
        <v>0</v>
      </c>
      <c r="B11" s="37" t="s">
        <v>1</v>
      </c>
      <c r="C11" s="37" t="s">
        <v>17</v>
      </c>
      <c r="D11" s="37" t="s">
        <v>13</v>
      </c>
      <c r="E11" s="42" t="s">
        <v>2</v>
      </c>
      <c r="F11" s="20" t="s">
        <v>30</v>
      </c>
      <c r="G11" s="20"/>
      <c r="H11" s="20" t="s">
        <v>31</v>
      </c>
      <c r="I11" s="20"/>
      <c r="J11" s="37" t="s">
        <v>32</v>
      </c>
      <c r="K11" s="37" t="s">
        <v>14</v>
      </c>
      <c r="L11" s="37" t="s">
        <v>16</v>
      </c>
      <c r="M11" s="37" t="s">
        <v>28</v>
      </c>
      <c r="N11" s="37" t="s">
        <v>29</v>
      </c>
      <c r="O11" s="37" t="s">
        <v>33</v>
      </c>
      <c r="P11" s="37" t="s">
        <v>3</v>
      </c>
      <c r="Q11" s="37" t="s">
        <v>4</v>
      </c>
    </row>
    <row r="12" spans="1:81" ht="59.4" customHeight="1" x14ac:dyDescent="0.3">
      <c r="A12" s="41"/>
      <c r="B12" s="41"/>
      <c r="C12" s="41"/>
      <c r="D12" s="41"/>
      <c r="E12" s="43"/>
      <c r="F12" s="21"/>
      <c r="G12" s="21"/>
      <c r="H12" s="21"/>
      <c r="I12" s="21"/>
      <c r="J12" s="38"/>
      <c r="K12" s="38"/>
      <c r="L12" s="38"/>
      <c r="M12" s="38"/>
      <c r="N12" s="38"/>
      <c r="O12" s="38"/>
      <c r="P12" s="38"/>
      <c r="Q12" s="38"/>
    </row>
    <row r="13" spans="1:81" ht="28.95" customHeight="1" x14ac:dyDescent="0.3">
      <c r="A13" s="38"/>
      <c r="B13" s="38"/>
      <c r="C13" s="38"/>
      <c r="D13" s="38"/>
      <c r="E13" s="44"/>
      <c r="F13" s="5" t="s">
        <v>25</v>
      </c>
      <c r="G13" s="22" t="s">
        <v>26</v>
      </c>
      <c r="H13" s="22" t="s">
        <v>25</v>
      </c>
      <c r="I13" s="22" t="s">
        <v>26</v>
      </c>
      <c r="J13" s="22" t="s">
        <v>27</v>
      </c>
      <c r="K13" s="22" t="s">
        <v>19</v>
      </c>
      <c r="L13" s="22" t="s">
        <v>19</v>
      </c>
      <c r="M13" s="22" t="s">
        <v>20</v>
      </c>
      <c r="N13" s="22" t="s">
        <v>21</v>
      </c>
      <c r="O13" s="22" t="s">
        <v>21</v>
      </c>
      <c r="P13" s="22" t="s">
        <v>20</v>
      </c>
      <c r="Q13" s="22"/>
    </row>
    <row r="14" spans="1:81" s="6" customFormat="1" ht="12.75" customHeight="1" x14ac:dyDescent="0.3">
      <c r="A14" s="12" t="s">
        <v>46</v>
      </c>
      <c r="B14" s="12" t="s">
        <v>60</v>
      </c>
      <c r="C14" s="12" t="s">
        <v>74</v>
      </c>
      <c r="D14" s="15">
        <v>1398690</v>
      </c>
      <c r="E14" s="14">
        <v>500000</v>
      </c>
      <c r="F14" s="12" t="s">
        <v>88</v>
      </c>
      <c r="G14" s="12" t="s">
        <v>102</v>
      </c>
      <c r="H14" s="12" t="s">
        <v>94</v>
      </c>
      <c r="I14" s="12" t="s">
        <v>102</v>
      </c>
      <c r="J14" s="7">
        <v>35</v>
      </c>
      <c r="K14" s="7">
        <v>14</v>
      </c>
      <c r="L14" s="7">
        <v>14</v>
      </c>
      <c r="M14" s="7">
        <v>5</v>
      </c>
      <c r="N14" s="7">
        <v>9</v>
      </c>
      <c r="O14" s="7">
        <v>10</v>
      </c>
      <c r="P14" s="7">
        <v>4</v>
      </c>
      <c r="Q14" s="8">
        <f t="shared" ref="Q14:Q27" si="0">SUM(J14:P14)</f>
        <v>91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6" customFormat="1" ht="12.75" customHeight="1" x14ac:dyDescent="0.3">
      <c r="A15" s="13" t="s">
        <v>47</v>
      </c>
      <c r="B15" s="13" t="s">
        <v>61</v>
      </c>
      <c r="C15" s="13" t="s">
        <v>75</v>
      </c>
      <c r="D15" s="15">
        <v>1859928</v>
      </c>
      <c r="E15" s="15">
        <v>500000</v>
      </c>
      <c r="F15" s="13" t="s">
        <v>89</v>
      </c>
      <c r="G15" s="13" t="s">
        <v>102</v>
      </c>
      <c r="H15" s="13" t="s">
        <v>97</v>
      </c>
      <c r="I15" s="13" t="s">
        <v>102</v>
      </c>
      <c r="J15" s="7">
        <v>28</v>
      </c>
      <c r="K15" s="7">
        <v>12</v>
      </c>
      <c r="L15" s="7">
        <v>11</v>
      </c>
      <c r="M15" s="7">
        <v>4</v>
      </c>
      <c r="N15" s="7">
        <v>7</v>
      </c>
      <c r="O15" s="7">
        <v>7</v>
      </c>
      <c r="P15" s="7">
        <v>4</v>
      </c>
      <c r="Q15" s="8">
        <f t="shared" si="0"/>
        <v>73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6" customFormat="1" ht="12.75" customHeight="1" x14ac:dyDescent="0.3">
      <c r="A16" s="12" t="s">
        <v>48</v>
      </c>
      <c r="B16" s="12" t="s">
        <v>62</v>
      </c>
      <c r="C16" s="12" t="s">
        <v>76</v>
      </c>
      <c r="D16" s="15">
        <v>937350</v>
      </c>
      <c r="E16" s="14">
        <v>300000</v>
      </c>
      <c r="F16" s="12" t="s">
        <v>90</v>
      </c>
      <c r="G16" s="12" t="s">
        <v>102</v>
      </c>
      <c r="H16" s="12" t="s">
        <v>100</v>
      </c>
      <c r="I16" s="12" t="s">
        <v>102</v>
      </c>
      <c r="J16" s="7">
        <v>30</v>
      </c>
      <c r="K16" s="7">
        <v>12</v>
      </c>
      <c r="L16" s="7">
        <v>10</v>
      </c>
      <c r="M16" s="7">
        <v>4</v>
      </c>
      <c r="N16" s="7">
        <v>5</v>
      </c>
      <c r="O16" s="7">
        <v>6</v>
      </c>
      <c r="P16" s="7">
        <v>3</v>
      </c>
      <c r="Q16" s="8">
        <f t="shared" si="0"/>
        <v>70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 x14ac:dyDescent="0.3">
      <c r="A17" s="12" t="s">
        <v>49</v>
      </c>
      <c r="B17" s="12" t="s">
        <v>63</v>
      </c>
      <c r="C17" s="12" t="s">
        <v>77</v>
      </c>
      <c r="D17" s="15">
        <v>190000</v>
      </c>
      <c r="E17" s="14">
        <v>165000</v>
      </c>
      <c r="F17" s="12" t="s">
        <v>91</v>
      </c>
      <c r="G17" s="12" t="s">
        <v>103</v>
      </c>
      <c r="H17" s="12" t="s">
        <v>104</v>
      </c>
      <c r="I17" s="12" t="s">
        <v>102</v>
      </c>
      <c r="J17" s="7">
        <v>30</v>
      </c>
      <c r="K17" s="7">
        <v>12</v>
      </c>
      <c r="L17" s="7">
        <v>10</v>
      </c>
      <c r="M17" s="7">
        <v>4</v>
      </c>
      <c r="N17" s="7">
        <v>5</v>
      </c>
      <c r="O17" s="7">
        <v>6</v>
      </c>
      <c r="P17" s="7">
        <v>3</v>
      </c>
      <c r="Q17" s="8">
        <f t="shared" si="0"/>
        <v>70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ht="12.75" customHeight="1" x14ac:dyDescent="0.3">
      <c r="A18" s="12" t="s">
        <v>50</v>
      </c>
      <c r="B18" s="12" t="s">
        <v>64</v>
      </c>
      <c r="C18" s="12" t="s">
        <v>78</v>
      </c>
      <c r="D18" s="15">
        <v>278000</v>
      </c>
      <c r="E18" s="14">
        <v>150000</v>
      </c>
      <c r="F18" s="12" t="s">
        <v>92</v>
      </c>
      <c r="G18" s="12" t="s">
        <v>102</v>
      </c>
      <c r="H18" s="12" t="s">
        <v>105</v>
      </c>
      <c r="I18" s="12" t="s">
        <v>109</v>
      </c>
      <c r="J18" s="7">
        <v>31</v>
      </c>
      <c r="K18" s="7">
        <v>12</v>
      </c>
      <c r="L18" s="7">
        <v>12</v>
      </c>
      <c r="M18" s="7">
        <v>5</v>
      </c>
      <c r="N18" s="7">
        <v>8</v>
      </c>
      <c r="O18" s="7">
        <v>8</v>
      </c>
      <c r="P18" s="7">
        <v>4</v>
      </c>
      <c r="Q18" s="8">
        <f t="shared" si="0"/>
        <v>80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x14ac:dyDescent="0.3">
      <c r="A19" s="12" t="s">
        <v>51</v>
      </c>
      <c r="B19" s="12" t="s">
        <v>65</v>
      </c>
      <c r="C19" s="12" t="s">
        <v>79</v>
      </c>
      <c r="D19" s="15">
        <v>330000</v>
      </c>
      <c r="E19" s="14">
        <v>280000</v>
      </c>
      <c r="F19" s="12" t="s">
        <v>93</v>
      </c>
      <c r="G19" s="12" t="s">
        <v>102</v>
      </c>
      <c r="H19" s="12" t="s">
        <v>106</v>
      </c>
      <c r="I19" s="12" t="s">
        <v>102</v>
      </c>
      <c r="J19" s="7">
        <v>31</v>
      </c>
      <c r="K19" s="7">
        <v>12</v>
      </c>
      <c r="L19" s="7">
        <v>12</v>
      </c>
      <c r="M19" s="7">
        <v>4</v>
      </c>
      <c r="N19" s="7">
        <v>5</v>
      </c>
      <c r="O19" s="7">
        <v>5</v>
      </c>
      <c r="P19" s="7">
        <v>4</v>
      </c>
      <c r="Q19" s="8">
        <f t="shared" si="0"/>
        <v>73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6" customFormat="1" ht="12.75" customHeight="1" x14ac:dyDescent="0.3">
      <c r="A20" s="12" t="s">
        <v>52</v>
      </c>
      <c r="B20" s="12" t="s">
        <v>66</v>
      </c>
      <c r="C20" s="12" t="s">
        <v>80</v>
      </c>
      <c r="D20" s="15">
        <v>553000</v>
      </c>
      <c r="E20" s="14">
        <v>350000</v>
      </c>
      <c r="F20" s="12" t="s">
        <v>94</v>
      </c>
      <c r="G20" s="12" t="s">
        <v>102</v>
      </c>
      <c r="H20" s="12" t="s">
        <v>89</v>
      </c>
      <c r="I20" s="12" t="s">
        <v>102</v>
      </c>
      <c r="J20" s="7">
        <v>30</v>
      </c>
      <c r="K20" s="7">
        <v>14</v>
      </c>
      <c r="L20" s="7">
        <v>12</v>
      </c>
      <c r="M20" s="7">
        <v>5</v>
      </c>
      <c r="N20" s="7">
        <v>5</v>
      </c>
      <c r="O20" s="7">
        <v>8</v>
      </c>
      <c r="P20" s="7">
        <v>3</v>
      </c>
      <c r="Q20" s="8">
        <f t="shared" si="0"/>
        <v>77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6" customFormat="1" ht="12.75" customHeight="1" x14ac:dyDescent="0.3">
      <c r="A21" s="12" t="s">
        <v>53</v>
      </c>
      <c r="B21" s="12" t="s">
        <v>67</v>
      </c>
      <c r="C21" s="12" t="s">
        <v>81</v>
      </c>
      <c r="D21" s="15">
        <v>241753</v>
      </c>
      <c r="E21" s="14">
        <v>200000</v>
      </c>
      <c r="F21" s="12" t="s">
        <v>95</v>
      </c>
      <c r="G21" s="12" t="s">
        <v>102</v>
      </c>
      <c r="H21" s="12" t="s">
        <v>90</v>
      </c>
      <c r="I21" s="12" t="s">
        <v>102</v>
      </c>
      <c r="J21" s="7">
        <v>29</v>
      </c>
      <c r="K21" s="7">
        <v>12</v>
      </c>
      <c r="L21" s="7">
        <v>12</v>
      </c>
      <c r="M21" s="7">
        <v>4</v>
      </c>
      <c r="N21" s="7">
        <v>7</v>
      </c>
      <c r="O21" s="7">
        <v>7</v>
      </c>
      <c r="P21" s="7">
        <v>3</v>
      </c>
      <c r="Q21" s="8">
        <f t="shared" si="0"/>
        <v>74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3.5" customHeight="1" x14ac:dyDescent="0.3">
      <c r="A22" s="12" t="s">
        <v>54</v>
      </c>
      <c r="B22" s="12" t="s">
        <v>68</v>
      </c>
      <c r="C22" s="12" t="s">
        <v>82</v>
      </c>
      <c r="D22" s="15">
        <v>310000</v>
      </c>
      <c r="E22" s="14">
        <v>190000</v>
      </c>
      <c r="F22" s="12" t="s">
        <v>96</v>
      </c>
      <c r="G22" s="12" t="s">
        <v>102</v>
      </c>
      <c r="H22" s="12" t="s">
        <v>98</v>
      </c>
      <c r="I22" s="12" t="s">
        <v>102</v>
      </c>
      <c r="J22" s="7">
        <v>30</v>
      </c>
      <c r="K22" s="7">
        <v>12</v>
      </c>
      <c r="L22" s="7">
        <v>13</v>
      </c>
      <c r="M22" s="7">
        <v>4</v>
      </c>
      <c r="N22" s="7">
        <v>8</v>
      </c>
      <c r="O22" s="7">
        <v>8</v>
      </c>
      <c r="P22" s="7">
        <v>4</v>
      </c>
      <c r="Q22" s="8">
        <f t="shared" si="0"/>
        <v>79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 x14ac:dyDescent="0.3">
      <c r="A23" s="12" t="s">
        <v>55</v>
      </c>
      <c r="B23" s="12" t="s">
        <v>69</v>
      </c>
      <c r="C23" s="12" t="s">
        <v>83</v>
      </c>
      <c r="D23" s="15">
        <v>242000</v>
      </c>
      <c r="E23" s="14">
        <v>121000</v>
      </c>
      <c r="F23" s="12" t="s">
        <v>97</v>
      </c>
      <c r="G23" s="12" t="s">
        <v>103</v>
      </c>
      <c r="H23" s="12" t="s">
        <v>101</v>
      </c>
      <c r="I23" s="12" t="s">
        <v>102</v>
      </c>
      <c r="J23" s="7">
        <v>10</v>
      </c>
      <c r="K23" s="7">
        <v>12</v>
      </c>
      <c r="L23" s="7">
        <v>5</v>
      </c>
      <c r="M23" s="7">
        <v>4</v>
      </c>
      <c r="N23" s="7">
        <v>5</v>
      </c>
      <c r="O23" s="7">
        <v>3</v>
      </c>
      <c r="P23" s="7">
        <v>4</v>
      </c>
      <c r="Q23" s="8">
        <f t="shared" si="0"/>
        <v>43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2.75" customHeight="1" x14ac:dyDescent="0.3">
      <c r="A24" s="12" t="s">
        <v>56</v>
      </c>
      <c r="B24" s="12" t="s">
        <v>70</v>
      </c>
      <c r="C24" s="12" t="s">
        <v>84</v>
      </c>
      <c r="D24" s="15">
        <v>1427516</v>
      </c>
      <c r="E24" s="14">
        <v>400000</v>
      </c>
      <c r="F24" s="12" t="s">
        <v>98</v>
      </c>
      <c r="G24" s="12" t="s">
        <v>102</v>
      </c>
      <c r="H24" s="12" t="s">
        <v>96</v>
      </c>
      <c r="I24" s="12" t="s">
        <v>102</v>
      </c>
      <c r="J24" s="7">
        <v>30</v>
      </c>
      <c r="K24" s="7">
        <v>13</v>
      </c>
      <c r="L24" s="7">
        <v>12</v>
      </c>
      <c r="M24" s="7">
        <v>5</v>
      </c>
      <c r="N24" s="7">
        <v>9</v>
      </c>
      <c r="O24" s="7">
        <v>9</v>
      </c>
      <c r="P24" s="7">
        <v>4</v>
      </c>
      <c r="Q24" s="8">
        <f t="shared" si="0"/>
        <v>82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75" customHeight="1" x14ac:dyDescent="0.3">
      <c r="A25" s="12" t="s">
        <v>57</v>
      </c>
      <c r="B25" s="12" t="s">
        <v>71</v>
      </c>
      <c r="C25" s="12" t="s">
        <v>85</v>
      </c>
      <c r="D25" s="15">
        <v>1650000</v>
      </c>
      <c r="E25" s="14">
        <v>500000</v>
      </c>
      <c r="F25" s="12" t="s">
        <v>99</v>
      </c>
      <c r="G25" s="12" t="s">
        <v>102</v>
      </c>
      <c r="H25" s="12" t="s">
        <v>93</v>
      </c>
      <c r="I25" s="12" t="s">
        <v>102</v>
      </c>
      <c r="J25" s="7">
        <v>24</v>
      </c>
      <c r="K25" s="7">
        <v>13</v>
      </c>
      <c r="L25" s="7">
        <v>10</v>
      </c>
      <c r="M25" s="7">
        <v>5</v>
      </c>
      <c r="N25" s="7">
        <v>8</v>
      </c>
      <c r="O25" s="7">
        <v>7</v>
      </c>
      <c r="P25" s="7">
        <v>4</v>
      </c>
      <c r="Q25" s="8">
        <f t="shared" si="0"/>
        <v>71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6" customFormat="1" ht="12.75" customHeight="1" x14ac:dyDescent="0.3">
      <c r="A26" s="12" t="s">
        <v>58</v>
      </c>
      <c r="B26" s="12" t="s">
        <v>72</v>
      </c>
      <c r="C26" s="12" t="s">
        <v>86</v>
      </c>
      <c r="D26" s="15">
        <v>2723529</v>
      </c>
      <c r="E26" s="14">
        <v>2000000</v>
      </c>
      <c r="F26" s="12" t="s">
        <v>100</v>
      </c>
      <c r="G26" s="12" t="s">
        <v>102</v>
      </c>
      <c r="H26" s="12" t="s">
        <v>107</v>
      </c>
      <c r="I26" s="12" t="s">
        <v>103</v>
      </c>
      <c r="J26" s="7">
        <v>30</v>
      </c>
      <c r="K26" s="7">
        <v>13</v>
      </c>
      <c r="L26" s="7">
        <v>13</v>
      </c>
      <c r="M26" s="7">
        <v>3</v>
      </c>
      <c r="N26" s="7">
        <v>2</v>
      </c>
      <c r="O26" s="7">
        <v>7</v>
      </c>
      <c r="P26" s="7">
        <v>5</v>
      </c>
      <c r="Q26" s="8">
        <f t="shared" si="0"/>
        <v>73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6" customFormat="1" x14ac:dyDescent="0.3">
      <c r="A27" s="12" t="s">
        <v>59</v>
      </c>
      <c r="B27" s="12" t="s">
        <v>73</v>
      </c>
      <c r="C27" s="12" t="s">
        <v>87</v>
      </c>
      <c r="D27" s="15">
        <v>304000</v>
      </c>
      <c r="E27" s="14">
        <v>190000</v>
      </c>
      <c r="F27" s="12" t="s">
        <v>101</v>
      </c>
      <c r="G27" s="12" t="s">
        <v>102</v>
      </c>
      <c r="H27" s="12" t="s">
        <v>108</v>
      </c>
      <c r="I27" s="12" t="s">
        <v>102</v>
      </c>
      <c r="J27" s="7">
        <v>29</v>
      </c>
      <c r="K27" s="7">
        <v>12</v>
      </c>
      <c r="L27" s="7">
        <v>10</v>
      </c>
      <c r="M27" s="7">
        <v>4</v>
      </c>
      <c r="N27" s="7">
        <v>7</v>
      </c>
      <c r="O27" s="7">
        <v>5</v>
      </c>
      <c r="P27" s="7">
        <v>3</v>
      </c>
      <c r="Q27" s="8">
        <f t="shared" si="0"/>
        <v>70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x14ac:dyDescent="0.3">
      <c r="D28" s="9">
        <f>SUM(D14:D27)</f>
        <v>12445766</v>
      </c>
      <c r="E28" s="9">
        <f>SUM(E14:E27)</f>
        <v>5846000</v>
      </c>
      <c r="F28" s="9"/>
    </row>
    <row r="29" spans="1:81" x14ac:dyDescent="0.3">
      <c r="E29" s="9"/>
      <c r="F29" s="9"/>
      <c r="G29" s="9"/>
      <c r="H29" s="9"/>
    </row>
  </sheetData>
  <mergeCells count="13">
    <mergeCell ref="J11:J12"/>
    <mergeCell ref="A11:A13"/>
    <mergeCell ref="B11:B13"/>
    <mergeCell ref="C11:C13"/>
    <mergeCell ref="D11:D13"/>
    <mergeCell ref="E11:E13"/>
    <mergeCell ref="Q11:Q12"/>
    <mergeCell ref="K11:K12"/>
    <mergeCell ref="L11:L12"/>
    <mergeCell ref="M11:M12"/>
    <mergeCell ref="N11:N12"/>
    <mergeCell ref="O11:O12"/>
    <mergeCell ref="P11:P12"/>
  </mergeCells>
  <dataValidations count="4">
    <dataValidation type="whole" operator="lessThanOrEqual" allowBlank="1" showInputMessage="1" showErrorMessage="1" error="max. 40" sqref="J14:J27">
      <formula1>40</formula1>
    </dataValidation>
    <dataValidation type="whole" operator="lessThanOrEqual" allowBlank="1" showInputMessage="1" showErrorMessage="1" error="max. 15" sqref="K14:L27">
      <formula1>15</formula1>
    </dataValidation>
    <dataValidation type="whole" operator="lessThanOrEqual" allowBlank="1" showInputMessage="1" showErrorMessage="1" error="max. 5" sqref="P14:P27 M14:M27">
      <formula1>5</formula1>
    </dataValidation>
    <dataValidation type="whole" operator="lessThanOrEqual" allowBlank="1" showInputMessage="1" showErrorMessage="1" error="max. 10" sqref="N14:O27">
      <formula1>10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1" ht="38.25" customHeight="1" x14ac:dyDescent="0.3">
      <c r="A1" s="1" t="s">
        <v>34</v>
      </c>
    </row>
    <row r="2" spans="1:81" ht="14.4" x14ac:dyDescent="0.3">
      <c r="A2" s="10" t="s">
        <v>42</v>
      </c>
      <c r="D2" s="4" t="s">
        <v>23</v>
      </c>
    </row>
    <row r="3" spans="1:81" ht="14.4" x14ac:dyDescent="0.3">
      <c r="A3" s="4" t="s">
        <v>41</v>
      </c>
      <c r="D3" s="2" t="s">
        <v>36</v>
      </c>
    </row>
    <row r="4" spans="1:81" ht="14.4" x14ac:dyDescent="0.3">
      <c r="A4" s="10" t="s">
        <v>43</v>
      </c>
      <c r="D4" s="2" t="s">
        <v>37</v>
      </c>
    </row>
    <row r="5" spans="1:81" ht="12.6" x14ac:dyDescent="0.3">
      <c r="A5" s="4" t="s">
        <v>35</v>
      </c>
    </row>
    <row r="6" spans="1:81" ht="14.4" x14ac:dyDescent="0.3">
      <c r="A6" s="10" t="s">
        <v>44</v>
      </c>
      <c r="D6" s="4" t="s">
        <v>24</v>
      </c>
    </row>
    <row r="7" spans="1:81" ht="12.6" x14ac:dyDescent="0.3">
      <c r="A7" s="4" t="s">
        <v>22</v>
      </c>
      <c r="D7" s="2" t="s">
        <v>38</v>
      </c>
    </row>
    <row r="8" spans="1:81" ht="14.4" x14ac:dyDescent="0.3">
      <c r="A8" s="11" t="s">
        <v>45</v>
      </c>
      <c r="D8" s="2" t="s">
        <v>39</v>
      </c>
    </row>
    <row r="9" spans="1:81" x14ac:dyDescent="0.3">
      <c r="D9" s="2" t="s">
        <v>40</v>
      </c>
    </row>
    <row r="10" spans="1:81" ht="12.6" x14ac:dyDescent="0.3">
      <c r="A10" s="4"/>
    </row>
    <row r="11" spans="1:81" ht="26.4" customHeight="1" x14ac:dyDescent="0.3">
      <c r="A11" s="37" t="s">
        <v>0</v>
      </c>
      <c r="B11" s="37" t="s">
        <v>1</v>
      </c>
      <c r="C11" s="37" t="s">
        <v>17</v>
      </c>
      <c r="D11" s="37" t="s">
        <v>13</v>
      </c>
      <c r="E11" s="42" t="s">
        <v>2</v>
      </c>
      <c r="F11" s="20" t="s">
        <v>30</v>
      </c>
      <c r="G11" s="20"/>
      <c r="H11" s="20" t="s">
        <v>31</v>
      </c>
      <c r="I11" s="20"/>
      <c r="J11" s="37" t="s">
        <v>32</v>
      </c>
      <c r="K11" s="37" t="s">
        <v>14</v>
      </c>
      <c r="L11" s="37" t="s">
        <v>16</v>
      </c>
      <c r="M11" s="37" t="s">
        <v>28</v>
      </c>
      <c r="N11" s="37" t="s">
        <v>29</v>
      </c>
      <c r="O11" s="37" t="s">
        <v>33</v>
      </c>
      <c r="P11" s="37" t="s">
        <v>3</v>
      </c>
      <c r="Q11" s="37" t="s">
        <v>4</v>
      </c>
    </row>
    <row r="12" spans="1:81" ht="59.4" customHeight="1" x14ac:dyDescent="0.3">
      <c r="A12" s="41"/>
      <c r="B12" s="41"/>
      <c r="C12" s="41"/>
      <c r="D12" s="41"/>
      <c r="E12" s="43"/>
      <c r="F12" s="21"/>
      <c r="G12" s="21"/>
      <c r="H12" s="21"/>
      <c r="I12" s="21"/>
      <c r="J12" s="38"/>
      <c r="K12" s="38"/>
      <c r="L12" s="38"/>
      <c r="M12" s="38"/>
      <c r="N12" s="38"/>
      <c r="O12" s="38"/>
      <c r="P12" s="38"/>
      <c r="Q12" s="38"/>
    </row>
    <row r="13" spans="1:81" ht="28.95" customHeight="1" x14ac:dyDescent="0.3">
      <c r="A13" s="38"/>
      <c r="B13" s="38"/>
      <c r="C13" s="38"/>
      <c r="D13" s="38"/>
      <c r="E13" s="44"/>
      <c r="F13" s="5" t="s">
        <v>25</v>
      </c>
      <c r="G13" s="22" t="s">
        <v>26</v>
      </c>
      <c r="H13" s="22" t="s">
        <v>25</v>
      </c>
      <c r="I13" s="22" t="s">
        <v>26</v>
      </c>
      <c r="J13" s="22" t="s">
        <v>27</v>
      </c>
      <c r="K13" s="22" t="s">
        <v>19</v>
      </c>
      <c r="L13" s="22" t="s">
        <v>19</v>
      </c>
      <c r="M13" s="22" t="s">
        <v>20</v>
      </c>
      <c r="N13" s="22" t="s">
        <v>21</v>
      </c>
      <c r="O13" s="22" t="s">
        <v>21</v>
      </c>
      <c r="P13" s="22" t="s">
        <v>20</v>
      </c>
      <c r="Q13" s="22"/>
    </row>
    <row r="14" spans="1:81" s="6" customFormat="1" ht="12.75" customHeight="1" x14ac:dyDescent="0.3">
      <c r="A14" s="12" t="s">
        <v>46</v>
      </c>
      <c r="B14" s="12" t="s">
        <v>60</v>
      </c>
      <c r="C14" s="12" t="s">
        <v>74</v>
      </c>
      <c r="D14" s="15">
        <v>1398690</v>
      </c>
      <c r="E14" s="14">
        <v>500000</v>
      </c>
      <c r="F14" s="12" t="s">
        <v>88</v>
      </c>
      <c r="G14" s="12" t="s">
        <v>102</v>
      </c>
      <c r="H14" s="12" t="s">
        <v>94</v>
      </c>
      <c r="I14" s="12" t="s">
        <v>102</v>
      </c>
      <c r="J14" s="7">
        <v>36</v>
      </c>
      <c r="K14" s="7">
        <v>15</v>
      </c>
      <c r="L14" s="7">
        <v>14</v>
      </c>
      <c r="M14" s="7">
        <v>5</v>
      </c>
      <c r="N14" s="7">
        <v>9</v>
      </c>
      <c r="O14" s="7">
        <v>9</v>
      </c>
      <c r="P14" s="7">
        <v>4</v>
      </c>
      <c r="Q14" s="8">
        <f t="shared" ref="Q14:Q27" si="0">SUM(J14:P14)</f>
        <v>92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6" customFormat="1" ht="12.75" customHeight="1" x14ac:dyDescent="0.3">
      <c r="A15" s="13" t="s">
        <v>47</v>
      </c>
      <c r="B15" s="13" t="s">
        <v>61</v>
      </c>
      <c r="C15" s="13" t="s">
        <v>75</v>
      </c>
      <c r="D15" s="15">
        <v>1859928</v>
      </c>
      <c r="E15" s="15">
        <v>500000</v>
      </c>
      <c r="F15" s="13" t="s">
        <v>89</v>
      </c>
      <c r="G15" s="13" t="s">
        <v>102</v>
      </c>
      <c r="H15" s="13" t="s">
        <v>97</v>
      </c>
      <c r="I15" s="13" t="s">
        <v>102</v>
      </c>
      <c r="J15" s="7">
        <v>29</v>
      </c>
      <c r="K15" s="7">
        <v>12</v>
      </c>
      <c r="L15" s="7">
        <v>10</v>
      </c>
      <c r="M15" s="7">
        <v>5</v>
      </c>
      <c r="N15" s="7">
        <v>8</v>
      </c>
      <c r="O15" s="7">
        <v>7</v>
      </c>
      <c r="P15" s="7">
        <v>4</v>
      </c>
      <c r="Q15" s="8">
        <f t="shared" si="0"/>
        <v>75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6" customFormat="1" ht="12.75" customHeight="1" x14ac:dyDescent="0.3">
      <c r="A16" s="12" t="s">
        <v>48</v>
      </c>
      <c r="B16" s="12" t="s">
        <v>62</v>
      </c>
      <c r="C16" s="12" t="s">
        <v>76</v>
      </c>
      <c r="D16" s="15">
        <v>937350</v>
      </c>
      <c r="E16" s="14">
        <v>300000</v>
      </c>
      <c r="F16" s="12" t="s">
        <v>90</v>
      </c>
      <c r="G16" s="12" t="s">
        <v>102</v>
      </c>
      <c r="H16" s="12" t="s">
        <v>100</v>
      </c>
      <c r="I16" s="12" t="s">
        <v>102</v>
      </c>
      <c r="J16" s="7">
        <v>34</v>
      </c>
      <c r="K16" s="7">
        <v>11</v>
      </c>
      <c r="L16" s="7">
        <v>9</v>
      </c>
      <c r="M16" s="7">
        <v>4</v>
      </c>
      <c r="N16" s="7">
        <v>6</v>
      </c>
      <c r="O16" s="7">
        <v>6</v>
      </c>
      <c r="P16" s="7">
        <v>3</v>
      </c>
      <c r="Q16" s="8">
        <f t="shared" si="0"/>
        <v>73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 x14ac:dyDescent="0.3">
      <c r="A17" s="12" t="s">
        <v>49</v>
      </c>
      <c r="B17" s="12" t="s">
        <v>63</v>
      </c>
      <c r="C17" s="12" t="s">
        <v>77</v>
      </c>
      <c r="D17" s="15">
        <v>190000</v>
      </c>
      <c r="E17" s="14">
        <v>165000</v>
      </c>
      <c r="F17" s="12" t="s">
        <v>91</v>
      </c>
      <c r="G17" s="12" t="s">
        <v>103</v>
      </c>
      <c r="H17" s="12" t="s">
        <v>104</v>
      </c>
      <c r="I17" s="12" t="s">
        <v>102</v>
      </c>
      <c r="J17" s="7">
        <v>30</v>
      </c>
      <c r="K17" s="7">
        <v>11</v>
      </c>
      <c r="L17" s="7">
        <v>11</v>
      </c>
      <c r="M17" s="7">
        <v>4</v>
      </c>
      <c r="N17" s="7">
        <v>6</v>
      </c>
      <c r="O17" s="7">
        <v>6</v>
      </c>
      <c r="P17" s="7">
        <v>2</v>
      </c>
      <c r="Q17" s="8">
        <f t="shared" si="0"/>
        <v>70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ht="12.75" customHeight="1" x14ac:dyDescent="0.3">
      <c r="A18" s="12" t="s">
        <v>50</v>
      </c>
      <c r="B18" s="12" t="s">
        <v>64</v>
      </c>
      <c r="C18" s="12" t="s">
        <v>78</v>
      </c>
      <c r="D18" s="15">
        <v>278000</v>
      </c>
      <c r="E18" s="14">
        <v>150000</v>
      </c>
      <c r="F18" s="12" t="s">
        <v>92</v>
      </c>
      <c r="G18" s="12" t="s">
        <v>102</v>
      </c>
      <c r="H18" s="12" t="s">
        <v>105</v>
      </c>
      <c r="I18" s="12" t="s">
        <v>109</v>
      </c>
      <c r="J18" s="7">
        <v>39</v>
      </c>
      <c r="K18" s="7">
        <v>12</v>
      </c>
      <c r="L18" s="7">
        <v>13</v>
      </c>
      <c r="M18" s="7">
        <v>4</v>
      </c>
      <c r="N18" s="7">
        <v>6</v>
      </c>
      <c r="O18" s="7">
        <v>9</v>
      </c>
      <c r="P18" s="7">
        <v>4</v>
      </c>
      <c r="Q18" s="8">
        <f t="shared" si="0"/>
        <v>87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x14ac:dyDescent="0.3">
      <c r="A19" s="12" t="s">
        <v>51</v>
      </c>
      <c r="B19" s="12" t="s">
        <v>65</v>
      </c>
      <c r="C19" s="12" t="s">
        <v>79</v>
      </c>
      <c r="D19" s="15">
        <v>330000</v>
      </c>
      <c r="E19" s="14">
        <v>280000</v>
      </c>
      <c r="F19" s="12" t="s">
        <v>93</v>
      </c>
      <c r="G19" s="12" t="s">
        <v>102</v>
      </c>
      <c r="H19" s="12" t="s">
        <v>106</v>
      </c>
      <c r="I19" s="12" t="s">
        <v>102</v>
      </c>
      <c r="J19" s="7">
        <v>32</v>
      </c>
      <c r="K19" s="7">
        <v>12</v>
      </c>
      <c r="L19" s="7">
        <v>13</v>
      </c>
      <c r="M19" s="7">
        <v>3</v>
      </c>
      <c r="N19" s="7">
        <v>6</v>
      </c>
      <c r="O19" s="7">
        <v>6</v>
      </c>
      <c r="P19" s="7">
        <v>4</v>
      </c>
      <c r="Q19" s="8">
        <f t="shared" si="0"/>
        <v>76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6" customFormat="1" ht="12.75" customHeight="1" x14ac:dyDescent="0.3">
      <c r="A20" s="12" t="s">
        <v>52</v>
      </c>
      <c r="B20" s="12" t="s">
        <v>66</v>
      </c>
      <c r="C20" s="12" t="s">
        <v>80</v>
      </c>
      <c r="D20" s="15">
        <v>553000</v>
      </c>
      <c r="E20" s="14">
        <v>350000</v>
      </c>
      <c r="F20" s="12" t="s">
        <v>94</v>
      </c>
      <c r="G20" s="12" t="s">
        <v>102</v>
      </c>
      <c r="H20" s="12" t="s">
        <v>89</v>
      </c>
      <c r="I20" s="12" t="s">
        <v>102</v>
      </c>
      <c r="J20" s="7">
        <v>30</v>
      </c>
      <c r="K20" s="7">
        <v>13</v>
      </c>
      <c r="L20" s="7">
        <v>14</v>
      </c>
      <c r="M20" s="7">
        <v>3</v>
      </c>
      <c r="N20" s="7">
        <v>7</v>
      </c>
      <c r="O20" s="7">
        <v>7</v>
      </c>
      <c r="P20" s="7">
        <v>4</v>
      </c>
      <c r="Q20" s="8">
        <f t="shared" si="0"/>
        <v>78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6" customFormat="1" ht="12.75" customHeight="1" x14ac:dyDescent="0.3">
      <c r="A21" s="12" t="s">
        <v>53</v>
      </c>
      <c r="B21" s="12" t="s">
        <v>67</v>
      </c>
      <c r="C21" s="12" t="s">
        <v>81</v>
      </c>
      <c r="D21" s="15">
        <v>241753</v>
      </c>
      <c r="E21" s="14">
        <v>200000</v>
      </c>
      <c r="F21" s="12" t="s">
        <v>95</v>
      </c>
      <c r="G21" s="12" t="s">
        <v>102</v>
      </c>
      <c r="H21" s="12" t="s">
        <v>90</v>
      </c>
      <c r="I21" s="12" t="s">
        <v>102</v>
      </c>
      <c r="J21" s="7">
        <v>28</v>
      </c>
      <c r="K21" s="7">
        <v>11</v>
      </c>
      <c r="L21" s="7">
        <v>12</v>
      </c>
      <c r="M21" s="7">
        <v>4</v>
      </c>
      <c r="N21" s="7">
        <v>6</v>
      </c>
      <c r="O21" s="7">
        <v>7</v>
      </c>
      <c r="P21" s="7">
        <v>3</v>
      </c>
      <c r="Q21" s="8">
        <f t="shared" si="0"/>
        <v>71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3.5" customHeight="1" x14ac:dyDescent="0.3">
      <c r="A22" s="12" t="s">
        <v>54</v>
      </c>
      <c r="B22" s="12" t="s">
        <v>68</v>
      </c>
      <c r="C22" s="12" t="s">
        <v>82</v>
      </c>
      <c r="D22" s="15">
        <v>310000</v>
      </c>
      <c r="E22" s="14">
        <v>190000</v>
      </c>
      <c r="F22" s="12" t="s">
        <v>96</v>
      </c>
      <c r="G22" s="12" t="s">
        <v>102</v>
      </c>
      <c r="H22" s="12" t="s">
        <v>98</v>
      </c>
      <c r="I22" s="12" t="s">
        <v>102</v>
      </c>
      <c r="J22" s="7">
        <v>29</v>
      </c>
      <c r="K22" s="7">
        <v>11</v>
      </c>
      <c r="L22" s="7">
        <v>11</v>
      </c>
      <c r="M22" s="7">
        <v>5</v>
      </c>
      <c r="N22" s="7">
        <v>9</v>
      </c>
      <c r="O22" s="7">
        <v>9</v>
      </c>
      <c r="P22" s="7">
        <v>4</v>
      </c>
      <c r="Q22" s="8">
        <f t="shared" si="0"/>
        <v>78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 x14ac:dyDescent="0.3">
      <c r="A23" s="12" t="s">
        <v>55</v>
      </c>
      <c r="B23" s="12" t="s">
        <v>69</v>
      </c>
      <c r="C23" s="12" t="s">
        <v>83</v>
      </c>
      <c r="D23" s="15">
        <v>242000</v>
      </c>
      <c r="E23" s="14">
        <v>121000</v>
      </c>
      <c r="F23" s="12" t="s">
        <v>97</v>
      </c>
      <c r="G23" s="12" t="s">
        <v>103</v>
      </c>
      <c r="H23" s="12" t="s">
        <v>101</v>
      </c>
      <c r="I23" s="12" t="s">
        <v>102</v>
      </c>
      <c r="J23" s="7">
        <v>19</v>
      </c>
      <c r="K23" s="7">
        <v>12</v>
      </c>
      <c r="L23" s="7">
        <v>6</v>
      </c>
      <c r="M23" s="7">
        <v>4</v>
      </c>
      <c r="N23" s="7">
        <v>5</v>
      </c>
      <c r="O23" s="7">
        <v>4</v>
      </c>
      <c r="P23" s="7">
        <v>4</v>
      </c>
      <c r="Q23" s="8">
        <f t="shared" si="0"/>
        <v>54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2.75" customHeight="1" x14ac:dyDescent="0.3">
      <c r="A24" s="12" t="s">
        <v>56</v>
      </c>
      <c r="B24" s="12" t="s">
        <v>70</v>
      </c>
      <c r="C24" s="12" t="s">
        <v>84</v>
      </c>
      <c r="D24" s="15">
        <v>1427516</v>
      </c>
      <c r="E24" s="14">
        <v>400000</v>
      </c>
      <c r="F24" s="12" t="s">
        <v>98</v>
      </c>
      <c r="G24" s="12" t="s">
        <v>102</v>
      </c>
      <c r="H24" s="12" t="s">
        <v>96</v>
      </c>
      <c r="I24" s="12" t="s">
        <v>102</v>
      </c>
      <c r="J24" s="7">
        <v>32</v>
      </c>
      <c r="K24" s="7">
        <v>11</v>
      </c>
      <c r="L24" s="7">
        <v>13</v>
      </c>
      <c r="M24" s="7">
        <v>5</v>
      </c>
      <c r="N24" s="7">
        <v>9</v>
      </c>
      <c r="O24" s="7">
        <v>9</v>
      </c>
      <c r="P24" s="7">
        <v>4</v>
      </c>
      <c r="Q24" s="8">
        <f t="shared" si="0"/>
        <v>83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75" customHeight="1" x14ac:dyDescent="0.3">
      <c r="A25" s="12" t="s">
        <v>57</v>
      </c>
      <c r="B25" s="12" t="s">
        <v>71</v>
      </c>
      <c r="C25" s="12" t="s">
        <v>85</v>
      </c>
      <c r="D25" s="15">
        <v>1650000</v>
      </c>
      <c r="E25" s="14">
        <v>500000</v>
      </c>
      <c r="F25" s="12" t="s">
        <v>99</v>
      </c>
      <c r="G25" s="12" t="s">
        <v>102</v>
      </c>
      <c r="H25" s="12" t="s">
        <v>93</v>
      </c>
      <c r="I25" s="12" t="s">
        <v>102</v>
      </c>
      <c r="J25" s="7">
        <v>25</v>
      </c>
      <c r="K25" s="7">
        <v>13</v>
      </c>
      <c r="L25" s="7">
        <v>10</v>
      </c>
      <c r="M25" s="7">
        <v>5</v>
      </c>
      <c r="N25" s="7">
        <v>8</v>
      </c>
      <c r="O25" s="7">
        <v>7</v>
      </c>
      <c r="P25" s="7">
        <v>4</v>
      </c>
      <c r="Q25" s="8">
        <f t="shared" si="0"/>
        <v>72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6" customFormat="1" ht="12.75" customHeight="1" x14ac:dyDescent="0.3">
      <c r="A26" s="12" t="s">
        <v>58</v>
      </c>
      <c r="B26" s="12" t="s">
        <v>72</v>
      </c>
      <c r="C26" s="12" t="s">
        <v>86</v>
      </c>
      <c r="D26" s="15">
        <v>2723529</v>
      </c>
      <c r="E26" s="14">
        <v>2000000</v>
      </c>
      <c r="F26" s="12" t="s">
        <v>100</v>
      </c>
      <c r="G26" s="12" t="s">
        <v>102</v>
      </c>
      <c r="H26" s="12" t="s">
        <v>107</v>
      </c>
      <c r="I26" s="12" t="s">
        <v>103</v>
      </c>
      <c r="J26" s="7">
        <v>30</v>
      </c>
      <c r="K26" s="7">
        <v>12</v>
      </c>
      <c r="L26" s="7">
        <v>12</v>
      </c>
      <c r="M26" s="7">
        <v>3</v>
      </c>
      <c r="N26" s="7">
        <v>3</v>
      </c>
      <c r="O26" s="7">
        <v>7</v>
      </c>
      <c r="P26" s="7">
        <v>4</v>
      </c>
      <c r="Q26" s="8">
        <f t="shared" si="0"/>
        <v>71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6" customFormat="1" x14ac:dyDescent="0.3">
      <c r="A27" s="12" t="s">
        <v>59</v>
      </c>
      <c r="B27" s="12" t="s">
        <v>73</v>
      </c>
      <c r="C27" s="12" t="s">
        <v>87</v>
      </c>
      <c r="D27" s="15">
        <v>304000</v>
      </c>
      <c r="E27" s="14">
        <v>190000</v>
      </c>
      <c r="F27" s="12" t="s">
        <v>101</v>
      </c>
      <c r="G27" s="12" t="s">
        <v>102</v>
      </c>
      <c r="H27" s="12" t="s">
        <v>108</v>
      </c>
      <c r="I27" s="12" t="s">
        <v>102</v>
      </c>
      <c r="J27" s="7">
        <v>30</v>
      </c>
      <c r="K27" s="7">
        <v>12</v>
      </c>
      <c r="L27" s="7">
        <v>12</v>
      </c>
      <c r="M27" s="7">
        <v>4</v>
      </c>
      <c r="N27" s="7">
        <v>7</v>
      </c>
      <c r="O27" s="7">
        <v>5</v>
      </c>
      <c r="P27" s="7">
        <v>3</v>
      </c>
      <c r="Q27" s="8">
        <f t="shared" si="0"/>
        <v>73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x14ac:dyDescent="0.3">
      <c r="D28" s="9">
        <f>SUM(D14:D27)</f>
        <v>12445766</v>
      </c>
      <c r="E28" s="9">
        <f>SUM(E14:E27)</f>
        <v>5846000</v>
      </c>
      <c r="F28" s="9"/>
    </row>
    <row r="29" spans="1:81" x14ac:dyDescent="0.3">
      <c r="E29" s="9"/>
      <c r="F29" s="9"/>
      <c r="G29" s="9"/>
      <c r="H29" s="9"/>
    </row>
  </sheetData>
  <sortState ref="A14:Q27">
    <sortCondition ref="A14"/>
  </sortState>
  <mergeCells count="13">
    <mergeCell ref="J11:J12"/>
    <mergeCell ref="A11:A13"/>
    <mergeCell ref="B11:B13"/>
    <mergeCell ref="C11:C13"/>
    <mergeCell ref="D11:D13"/>
    <mergeCell ref="E11:E13"/>
    <mergeCell ref="Q11:Q12"/>
    <mergeCell ref="K11:K12"/>
    <mergeCell ref="L11:L12"/>
    <mergeCell ref="M11:M12"/>
    <mergeCell ref="N11:N12"/>
    <mergeCell ref="O11:O12"/>
    <mergeCell ref="P11:P12"/>
  </mergeCells>
  <dataValidations count="4">
    <dataValidation type="whole" operator="lessThanOrEqual" allowBlank="1" showInputMessage="1" showErrorMessage="1" error="max. 10" sqref="N14:O27">
      <formula1>10</formula1>
    </dataValidation>
    <dataValidation type="whole" operator="lessThanOrEqual" allowBlank="1" showInputMessage="1" showErrorMessage="1" error="max. 5" sqref="P14:P27 M14:M27">
      <formula1>5</formula1>
    </dataValidation>
    <dataValidation type="whole" operator="lessThanOrEqual" allowBlank="1" showInputMessage="1" showErrorMessage="1" error="max. 15" sqref="K14:L27">
      <formula1>15</formula1>
    </dataValidation>
    <dataValidation type="whole" operator="lessThanOrEqual" allowBlank="1" showInputMessage="1" showErrorMessage="1" error="max. 40" sqref="J14:J27">
      <formula1>40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1" ht="38.25" customHeight="1" x14ac:dyDescent="0.3">
      <c r="A1" s="1" t="s">
        <v>34</v>
      </c>
    </row>
    <row r="2" spans="1:81" ht="14.4" x14ac:dyDescent="0.3">
      <c r="A2" s="10" t="s">
        <v>42</v>
      </c>
      <c r="D2" s="4" t="s">
        <v>23</v>
      </c>
    </row>
    <row r="3" spans="1:81" ht="14.4" x14ac:dyDescent="0.3">
      <c r="A3" s="4" t="s">
        <v>41</v>
      </c>
      <c r="D3" s="2" t="s">
        <v>36</v>
      </c>
    </row>
    <row r="4" spans="1:81" ht="14.4" x14ac:dyDescent="0.3">
      <c r="A4" s="10" t="s">
        <v>43</v>
      </c>
      <c r="D4" s="2" t="s">
        <v>37</v>
      </c>
    </row>
    <row r="5" spans="1:81" ht="12.6" x14ac:dyDescent="0.3">
      <c r="A5" s="4" t="s">
        <v>35</v>
      </c>
    </row>
    <row r="6" spans="1:81" ht="14.4" x14ac:dyDescent="0.3">
      <c r="A6" s="10" t="s">
        <v>44</v>
      </c>
      <c r="D6" s="4" t="s">
        <v>24</v>
      </c>
    </row>
    <row r="7" spans="1:81" ht="12.6" x14ac:dyDescent="0.3">
      <c r="A7" s="4" t="s">
        <v>22</v>
      </c>
      <c r="D7" s="2" t="s">
        <v>38</v>
      </c>
    </row>
    <row r="8" spans="1:81" ht="14.4" x14ac:dyDescent="0.3">
      <c r="A8" s="11" t="s">
        <v>45</v>
      </c>
      <c r="D8" s="2" t="s">
        <v>39</v>
      </c>
    </row>
    <row r="9" spans="1:81" x14ac:dyDescent="0.3">
      <c r="D9" s="2" t="s">
        <v>40</v>
      </c>
    </row>
    <row r="10" spans="1:81" ht="12.6" x14ac:dyDescent="0.3">
      <c r="A10" s="4"/>
    </row>
    <row r="11" spans="1:81" ht="26.4" customHeight="1" x14ac:dyDescent="0.3">
      <c r="A11" s="37" t="s">
        <v>0</v>
      </c>
      <c r="B11" s="37" t="s">
        <v>1</v>
      </c>
      <c r="C11" s="37" t="s">
        <v>17</v>
      </c>
      <c r="D11" s="37" t="s">
        <v>13</v>
      </c>
      <c r="E11" s="42" t="s">
        <v>2</v>
      </c>
      <c r="F11" s="20" t="s">
        <v>30</v>
      </c>
      <c r="G11" s="20"/>
      <c r="H11" s="20" t="s">
        <v>31</v>
      </c>
      <c r="I11" s="20"/>
      <c r="J11" s="37" t="s">
        <v>32</v>
      </c>
      <c r="K11" s="37" t="s">
        <v>14</v>
      </c>
      <c r="L11" s="37" t="s">
        <v>16</v>
      </c>
      <c r="M11" s="37" t="s">
        <v>28</v>
      </c>
      <c r="N11" s="37" t="s">
        <v>29</v>
      </c>
      <c r="O11" s="37" t="s">
        <v>33</v>
      </c>
      <c r="P11" s="37" t="s">
        <v>3</v>
      </c>
      <c r="Q11" s="37" t="s">
        <v>4</v>
      </c>
    </row>
    <row r="12" spans="1:81" ht="59.4" customHeight="1" x14ac:dyDescent="0.3">
      <c r="A12" s="41"/>
      <c r="B12" s="41"/>
      <c r="C12" s="41"/>
      <c r="D12" s="41"/>
      <c r="E12" s="43"/>
      <c r="F12" s="21"/>
      <c r="G12" s="21"/>
      <c r="H12" s="21"/>
      <c r="I12" s="21"/>
      <c r="J12" s="38"/>
      <c r="K12" s="38"/>
      <c r="L12" s="38"/>
      <c r="M12" s="38"/>
      <c r="N12" s="38"/>
      <c r="O12" s="38"/>
      <c r="P12" s="38"/>
      <c r="Q12" s="38"/>
    </row>
    <row r="13" spans="1:81" ht="28.95" customHeight="1" x14ac:dyDescent="0.3">
      <c r="A13" s="38"/>
      <c r="B13" s="38"/>
      <c r="C13" s="38"/>
      <c r="D13" s="38"/>
      <c r="E13" s="44"/>
      <c r="F13" s="5" t="s">
        <v>25</v>
      </c>
      <c r="G13" s="22" t="s">
        <v>26</v>
      </c>
      <c r="H13" s="22" t="s">
        <v>25</v>
      </c>
      <c r="I13" s="22" t="s">
        <v>26</v>
      </c>
      <c r="J13" s="22" t="s">
        <v>27</v>
      </c>
      <c r="K13" s="22" t="s">
        <v>19</v>
      </c>
      <c r="L13" s="22" t="s">
        <v>19</v>
      </c>
      <c r="M13" s="22" t="s">
        <v>20</v>
      </c>
      <c r="N13" s="22" t="s">
        <v>21</v>
      </c>
      <c r="O13" s="22" t="s">
        <v>21</v>
      </c>
      <c r="P13" s="22" t="s">
        <v>20</v>
      </c>
      <c r="Q13" s="22"/>
    </row>
    <row r="14" spans="1:81" s="6" customFormat="1" ht="12.75" customHeight="1" x14ac:dyDescent="0.3">
      <c r="A14" s="12" t="s">
        <v>46</v>
      </c>
      <c r="B14" s="12" t="s">
        <v>60</v>
      </c>
      <c r="C14" s="12" t="s">
        <v>74</v>
      </c>
      <c r="D14" s="15">
        <v>1398690</v>
      </c>
      <c r="E14" s="14">
        <v>500000</v>
      </c>
      <c r="F14" s="12" t="s">
        <v>88</v>
      </c>
      <c r="G14" s="12" t="s">
        <v>102</v>
      </c>
      <c r="H14" s="12" t="s">
        <v>94</v>
      </c>
      <c r="I14" s="12" t="s">
        <v>102</v>
      </c>
      <c r="J14" s="7">
        <v>38</v>
      </c>
      <c r="K14" s="7">
        <v>14</v>
      </c>
      <c r="L14" s="7">
        <v>15</v>
      </c>
      <c r="M14" s="7">
        <v>5</v>
      </c>
      <c r="N14" s="7">
        <v>9</v>
      </c>
      <c r="O14" s="7">
        <v>8</v>
      </c>
      <c r="P14" s="7">
        <v>4</v>
      </c>
      <c r="Q14" s="8">
        <f t="shared" ref="Q14:Q27" si="0">SUM(J14:P14)</f>
        <v>93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6" customFormat="1" ht="12.75" customHeight="1" x14ac:dyDescent="0.3">
      <c r="A15" s="13" t="s">
        <v>47</v>
      </c>
      <c r="B15" s="13" t="s">
        <v>61</v>
      </c>
      <c r="C15" s="13" t="s">
        <v>75</v>
      </c>
      <c r="D15" s="15">
        <v>1859928</v>
      </c>
      <c r="E15" s="15">
        <v>500000</v>
      </c>
      <c r="F15" s="13" t="s">
        <v>89</v>
      </c>
      <c r="G15" s="13" t="s">
        <v>102</v>
      </c>
      <c r="H15" s="13" t="s">
        <v>97</v>
      </c>
      <c r="I15" s="13" t="s">
        <v>102</v>
      </c>
      <c r="J15" s="7">
        <v>30</v>
      </c>
      <c r="K15" s="7">
        <v>14</v>
      </c>
      <c r="L15" s="7">
        <v>11</v>
      </c>
      <c r="M15" s="7">
        <v>5</v>
      </c>
      <c r="N15" s="7">
        <v>8</v>
      </c>
      <c r="O15" s="7">
        <v>7</v>
      </c>
      <c r="P15" s="7">
        <v>4</v>
      </c>
      <c r="Q15" s="8">
        <f t="shared" si="0"/>
        <v>79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6" customFormat="1" ht="12.75" customHeight="1" x14ac:dyDescent="0.3">
      <c r="A16" s="12" t="s">
        <v>48</v>
      </c>
      <c r="B16" s="12" t="s">
        <v>62</v>
      </c>
      <c r="C16" s="12" t="s">
        <v>76</v>
      </c>
      <c r="D16" s="15">
        <v>937350</v>
      </c>
      <c r="E16" s="14">
        <v>300000</v>
      </c>
      <c r="F16" s="12" t="s">
        <v>90</v>
      </c>
      <c r="G16" s="12" t="s">
        <v>102</v>
      </c>
      <c r="H16" s="12" t="s">
        <v>100</v>
      </c>
      <c r="I16" s="12" t="s">
        <v>102</v>
      </c>
      <c r="J16" s="7">
        <v>33</v>
      </c>
      <c r="K16" s="7">
        <v>10</v>
      </c>
      <c r="L16" s="7">
        <v>9</v>
      </c>
      <c r="M16" s="7">
        <v>4</v>
      </c>
      <c r="N16" s="7">
        <v>5</v>
      </c>
      <c r="O16" s="7">
        <v>6</v>
      </c>
      <c r="P16" s="7">
        <v>3</v>
      </c>
      <c r="Q16" s="8">
        <f t="shared" si="0"/>
        <v>70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 x14ac:dyDescent="0.3">
      <c r="A17" s="12" t="s">
        <v>49</v>
      </c>
      <c r="B17" s="12" t="s">
        <v>63</v>
      </c>
      <c r="C17" s="12" t="s">
        <v>77</v>
      </c>
      <c r="D17" s="15">
        <v>190000</v>
      </c>
      <c r="E17" s="14">
        <v>165000</v>
      </c>
      <c r="F17" s="12" t="s">
        <v>91</v>
      </c>
      <c r="G17" s="12" t="s">
        <v>103</v>
      </c>
      <c r="H17" s="12" t="s">
        <v>104</v>
      </c>
      <c r="I17" s="12" t="s">
        <v>102</v>
      </c>
      <c r="J17" s="7">
        <v>33</v>
      </c>
      <c r="K17" s="7">
        <v>11</v>
      </c>
      <c r="L17" s="7">
        <v>10</v>
      </c>
      <c r="M17" s="7">
        <v>3</v>
      </c>
      <c r="N17" s="7">
        <v>5</v>
      </c>
      <c r="O17" s="7">
        <v>6</v>
      </c>
      <c r="P17" s="7">
        <v>2</v>
      </c>
      <c r="Q17" s="8">
        <f t="shared" si="0"/>
        <v>70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ht="12.75" customHeight="1" x14ac:dyDescent="0.3">
      <c r="A18" s="12" t="s">
        <v>50</v>
      </c>
      <c r="B18" s="12" t="s">
        <v>64</v>
      </c>
      <c r="C18" s="12" t="s">
        <v>78</v>
      </c>
      <c r="D18" s="15">
        <v>278000</v>
      </c>
      <c r="E18" s="14">
        <v>150000</v>
      </c>
      <c r="F18" s="12" t="s">
        <v>92</v>
      </c>
      <c r="G18" s="12" t="s">
        <v>102</v>
      </c>
      <c r="H18" s="12" t="s">
        <v>105</v>
      </c>
      <c r="I18" s="12" t="s">
        <v>109</v>
      </c>
      <c r="J18" s="7">
        <v>39</v>
      </c>
      <c r="K18" s="7">
        <v>12</v>
      </c>
      <c r="L18" s="7">
        <v>14</v>
      </c>
      <c r="M18" s="7">
        <v>4</v>
      </c>
      <c r="N18" s="7">
        <v>5</v>
      </c>
      <c r="O18" s="7">
        <v>9</v>
      </c>
      <c r="P18" s="7">
        <v>4</v>
      </c>
      <c r="Q18" s="8">
        <f t="shared" si="0"/>
        <v>87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x14ac:dyDescent="0.3">
      <c r="A19" s="12" t="s">
        <v>51</v>
      </c>
      <c r="B19" s="12" t="s">
        <v>65</v>
      </c>
      <c r="C19" s="12" t="s">
        <v>79</v>
      </c>
      <c r="D19" s="15">
        <v>330000</v>
      </c>
      <c r="E19" s="14">
        <v>280000</v>
      </c>
      <c r="F19" s="12" t="s">
        <v>93</v>
      </c>
      <c r="G19" s="12" t="s">
        <v>102</v>
      </c>
      <c r="H19" s="12" t="s">
        <v>106</v>
      </c>
      <c r="I19" s="12" t="s">
        <v>102</v>
      </c>
      <c r="J19" s="7">
        <v>37</v>
      </c>
      <c r="K19" s="7">
        <v>12</v>
      </c>
      <c r="L19" s="7">
        <v>15</v>
      </c>
      <c r="M19" s="7">
        <v>3</v>
      </c>
      <c r="N19" s="7">
        <v>5</v>
      </c>
      <c r="O19" s="7">
        <v>5</v>
      </c>
      <c r="P19" s="7">
        <v>4</v>
      </c>
      <c r="Q19" s="8">
        <f t="shared" si="0"/>
        <v>81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6" customFormat="1" ht="12.75" customHeight="1" x14ac:dyDescent="0.3">
      <c r="A20" s="12" t="s">
        <v>52</v>
      </c>
      <c r="B20" s="12" t="s">
        <v>66</v>
      </c>
      <c r="C20" s="12" t="s">
        <v>80</v>
      </c>
      <c r="D20" s="15">
        <v>553000</v>
      </c>
      <c r="E20" s="14">
        <v>350000</v>
      </c>
      <c r="F20" s="12" t="s">
        <v>94</v>
      </c>
      <c r="G20" s="12" t="s">
        <v>102</v>
      </c>
      <c r="H20" s="12" t="s">
        <v>89</v>
      </c>
      <c r="I20" s="12" t="s">
        <v>102</v>
      </c>
      <c r="J20" s="7">
        <v>35</v>
      </c>
      <c r="K20" s="7">
        <v>14</v>
      </c>
      <c r="L20" s="7">
        <v>15</v>
      </c>
      <c r="M20" s="7">
        <v>3</v>
      </c>
      <c r="N20" s="7">
        <v>4</v>
      </c>
      <c r="O20" s="7">
        <v>7</v>
      </c>
      <c r="P20" s="7">
        <v>3</v>
      </c>
      <c r="Q20" s="8">
        <f t="shared" si="0"/>
        <v>81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6" customFormat="1" ht="12.75" customHeight="1" x14ac:dyDescent="0.3">
      <c r="A21" s="12" t="s">
        <v>53</v>
      </c>
      <c r="B21" s="12" t="s">
        <v>67</v>
      </c>
      <c r="C21" s="12" t="s">
        <v>81</v>
      </c>
      <c r="D21" s="15">
        <v>241753</v>
      </c>
      <c r="E21" s="14">
        <v>200000</v>
      </c>
      <c r="F21" s="12" t="s">
        <v>95</v>
      </c>
      <c r="G21" s="12" t="s">
        <v>102</v>
      </c>
      <c r="H21" s="12" t="s">
        <v>90</v>
      </c>
      <c r="I21" s="12" t="s">
        <v>102</v>
      </c>
      <c r="J21" s="7">
        <v>33</v>
      </c>
      <c r="K21" s="7">
        <v>14</v>
      </c>
      <c r="L21" s="7">
        <v>12</v>
      </c>
      <c r="M21" s="7">
        <v>4</v>
      </c>
      <c r="N21" s="7">
        <v>7</v>
      </c>
      <c r="O21" s="7">
        <v>7</v>
      </c>
      <c r="P21" s="7">
        <v>3</v>
      </c>
      <c r="Q21" s="8">
        <f t="shared" si="0"/>
        <v>80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3.5" customHeight="1" x14ac:dyDescent="0.3">
      <c r="A22" s="12" t="s">
        <v>54</v>
      </c>
      <c r="B22" s="12" t="s">
        <v>68</v>
      </c>
      <c r="C22" s="12" t="s">
        <v>82</v>
      </c>
      <c r="D22" s="15">
        <v>310000</v>
      </c>
      <c r="E22" s="14">
        <v>190000</v>
      </c>
      <c r="F22" s="12" t="s">
        <v>96</v>
      </c>
      <c r="G22" s="12" t="s">
        <v>102</v>
      </c>
      <c r="H22" s="12" t="s">
        <v>98</v>
      </c>
      <c r="I22" s="12" t="s">
        <v>102</v>
      </c>
      <c r="J22" s="7">
        <v>38</v>
      </c>
      <c r="K22" s="7">
        <v>14</v>
      </c>
      <c r="L22" s="7">
        <v>15</v>
      </c>
      <c r="M22" s="7">
        <v>4</v>
      </c>
      <c r="N22" s="7">
        <v>9</v>
      </c>
      <c r="O22" s="7">
        <v>8</v>
      </c>
      <c r="P22" s="7">
        <v>4</v>
      </c>
      <c r="Q22" s="8">
        <f t="shared" si="0"/>
        <v>92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 x14ac:dyDescent="0.3">
      <c r="A23" s="12" t="s">
        <v>55</v>
      </c>
      <c r="B23" s="12" t="s">
        <v>69</v>
      </c>
      <c r="C23" s="12" t="s">
        <v>83</v>
      </c>
      <c r="D23" s="15">
        <v>242000</v>
      </c>
      <c r="E23" s="14">
        <v>121000</v>
      </c>
      <c r="F23" s="12" t="s">
        <v>97</v>
      </c>
      <c r="G23" s="12" t="s">
        <v>103</v>
      </c>
      <c r="H23" s="12" t="s">
        <v>101</v>
      </c>
      <c r="I23" s="12" t="s">
        <v>102</v>
      </c>
      <c r="J23" s="7">
        <v>25</v>
      </c>
      <c r="K23" s="7">
        <v>13</v>
      </c>
      <c r="L23" s="7">
        <v>8</v>
      </c>
      <c r="M23" s="7">
        <v>4</v>
      </c>
      <c r="N23" s="7">
        <v>6</v>
      </c>
      <c r="O23" s="7">
        <v>4</v>
      </c>
      <c r="P23" s="7">
        <v>4</v>
      </c>
      <c r="Q23" s="8">
        <f t="shared" si="0"/>
        <v>64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2.75" customHeight="1" x14ac:dyDescent="0.3">
      <c r="A24" s="12" t="s">
        <v>56</v>
      </c>
      <c r="B24" s="12" t="s">
        <v>70</v>
      </c>
      <c r="C24" s="12" t="s">
        <v>84</v>
      </c>
      <c r="D24" s="15">
        <v>1427516</v>
      </c>
      <c r="E24" s="14">
        <v>400000</v>
      </c>
      <c r="F24" s="12" t="s">
        <v>98</v>
      </c>
      <c r="G24" s="12" t="s">
        <v>102</v>
      </c>
      <c r="H24" s="12" t="s">
        <v>96</v>
      </c>
      <c r="I24" s="12" t="s">
        <v>102</v>
      </c>
      <c r="J24" s="7">
        <v>34</v>
      </c>
      <c r="K24" s="7">
        <v>14</v>
      </c>
      <c r="L24" s="7">
        <v>12</v>
      </c>
      <c r="M24" s="7">
        <v>5</v>
      </c>
      <c r="N24" s="7">
        <v>9</v>
      </c>
      <c r="O24" s="7">
        <v>10</v>
      </c>
      <c r="P24" s="7">
        <v>4</v>
      </c>
      <c r="Q24" s="8">
        <f t="shared" si="0"/>
        <v>88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75" customHeight="1" x14ac:dyDescent="0.3">
      <c r="A25" s="12" t="s">
        <v>57</v>
      </c>
      <c r="B25" s="12" t="s">
        <v>71</v>
      </c>
      <c r="C25" s="12" t="s">
        <v>85</v>
      </c>
      <c r="D25" s="15">
        <v>1650000</v>
      </c>
      <c r="E25" s="14">
        <v>500000</v>
      </c>
      <c r="F25" s="12" t="s">
        <v>99</v>
      </c>
      <c r="G25" s="12" t="s">
        <v>102</v>
      </c>
      <c r="H25" s="12" t="s">
        <v>93</v>
      </c>
      <c r="I25" s="12" t="s">
        <v>102</v>
      </c>
      <c r="J25" s="7">
        <v>30</v>
      </c>
      <c r="K25" s="7">
        <v>14</v>
      </c>
      <c r="L25" s="7">
        <v>11</v>
      </c>
      <c r="M25" s="7">
        <v>5</v>
      </c>
      <c r="N25" s="7">
        <v>9</v>
      </c>
      <c r="O25" s="7">
        <v>7</v>
      </c>
      <c r="P25" s="7">
        <v>4</v>
      </c>
      <c r="Q25" s="8">
        <f t="shared" si="0"/>
        <v>80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6" customFormat="1" ht="12.75" customHeight="1" x14ac:dyDescent="0.3">
      <c r="A26" s="12" t="s">
        <v>58</v>
      </c>
      <c r="B26" s="12" t="s">
        <v>72</v>
      </c>
      <c r="C26" s="12" t="s">
        <v>86</v>
      </c>
      <c r="D26" s="15">
        <v>2723529</v>
      </c>
      <c r="E26" s="14">
        <v>2000000</v>
      </c>
      <c r="F26" s="12" t="s">
        <v>100</v>
      </c>
      <c r="G26" s="12" t="s">
        <v>102</v>
      </c>
      <c r="H26" s="12" t="s">
        <v>107</v>
      </c>
      <c r="I26" s="12" t="s">
        <v>103</v>
      </c>
      <c r="J26" s="7">
        <v>34</v>
      </c>
      <c r="K26" s="7">
        <v>14</v>
      </c>
      <c r="L26" s="7">
        <v>13</v>
      </c>
      <c r="M26" s="7">
        <v>3</v>
      </c>
      <c r="N26" s="7">
        <v>2</v>
      </c>
      <c r="O26" s="7">
        <v>7</v>
      </c>
      <c r="P26" s="7">
        <v>5</v>
      </c>
      <c r="Q26" s="8">
        <f t="shared" si="0"/>
        <v>78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6" customFormat="1" x14ac:dyDescent="0.3">
      <c r="A27" s="12" t="s">
        <v>59</v>
      </c>
      <c r="B27" s="12" t="s">
        <v>73</v>
      </c>
      <c r="C27" s="12" t="s">
        <v>87</v>
      </c>
      <c r="D27" s="15">
        <v>304000</v>
      </c>
      <c r="E27" s="14">
        <v>190000</v>
      </c>
      <c r="F27" s="12" t="s">
        <v>101</v>
      </c>
      <c r="G27" s="12" t="s">
        <v>102</v>
      </c>
      <c r="H27" s="12" t="s">
        <v>108</v>
      </c>
      <c r="I27" s="12" t="s">
        <v>102</v>
      </c>
      <c r="J27" s="7">
        <v>33</v>
      </c>
      <c r="K27" s="7">
        <v>12</v>
      </c>
      <c r="L27" s="7">
        <v>14</v>
      </c>
      <c r="M27" s="7">
        <v>4</v>
      </c>
      <c r="N27" s="7">
        <v>6</v>
      </c>
      <c r="O27" s="7">
        <v>5</v>
      </c>
      <c r="P27" s="7">
        <v>3</v>
      </c>
      <c r="Q27" s="8">
        <f t="shared" si="0"/>
        <v>77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x14ac:dyDescent="0.3">
      <c r="D28" s="9">
        <f>SUM(D14:D27)</f>
        <v>12445766</v>
      </c>
      <c r="E28" s="9">
        <f>SUM(E14:E27)</f>
        <v>5846000</v>
      </c>
      <c r="F28" s="9"/>
    </row>
    <row r="29" spans="1:81" x14ac:dyDescent="0.3">
      <c r="E29" s="9"/>
      <c r="F29" s="9"/>
      <c r="G29" s="9"/>
      <c r="H29" s="9"/>
    </row>
  </sheetData>
  <mergeCells count="13">
    <mergeCell ref="J11:J12"/>
    <mergeCell ref="A11:A13"/>
    <mergeCell ref="B11:B13"/>
    <mergeCell ref="C11:C13"/>
    <mergeCell ref="D11:D13"/>
    <mergeCell ref="E11:E13"/>
    <mergeCell ref="Q11:Q12"/>
    <mergeCell ref="K11:K12"/>
    <mergeCell ref="L11:L12"/>
    <mergeCell ref="M11:M12"/>
    <mergeCell ref="N11:N12"/>
    <mergeCell ref="O11:O12"/>
    <mergeCell ref="P11:P12"/>
  </mergeCells>
  <dataValidations count="4">
    <dataValidation type="whole" operator="lessThanOrEqual" allowBlank="1" showInputMessage="1" showErrorMessage="1" error="max. 40" sqref="J14:J27">
      <formula1>40</formula1>
    </dataValidation>
    <dataValidation type="whole" operator="lessThanOrEqual" allowBlank="1" showInputMessage="1" showErrorMessage="1" error="max. 15" sqref="K14:L27">
      <formula1>15</formula1>
    </dataValidation>
    <dataValidation type="whole" operator="lessThanOrEqual" allowBlank="1" showInputMessage="1" showErrorMessage="1" error="max. 5" sqref="P14:P27 M14:M27">
      <formula1>5</formula1>
    </dataValidation>
    <dataValidation type="whole" operator="lessThanOrEqual" allowBlank="1" showInputMessage="1" showErrorMessage="1" error="max. 10" sqref="N14:O27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1" ht="38.25" customHeight="1" x14ac:dyDescent="0.3">
      <c r="A1" s="1" t="s">
        <v>34</v>
      </c>
    </row>
    <row r="2" spans="1:81" ht="14.4" x14ac:dyDescent="0.3">
      <c r="A2" s="10" t="s">
        <v>42</v>
      </c>
      <c r="D2" s="4" t="s">
        <v>23</v>
      </c>
    </row>
    <row r="3" spans="1:81" ht="14.4" x14ac:dyDescent="0.3">
      <c r="A3" s="4" t="s">
        <v>41</v>
      </c>
      <c r="D3" s="2" t="s">
        <v>36</v>
      </c>
    </row>
    <row r="4" spans="1:81" ht="14.4" x14ac:dyDescent="0.3">
      <c r="A4" s="10" t="s">
        <v>43</v>
      </c>
      <c r="D4" s="2" t="s">
        <v>37</v>
      </c>
    </row>
    <row r="5" spans="1:81" ht="12.6" x14ac:dyDescent="0.3">
      <c r="A5" s="4" t="s">
        <v>35</v>
      </c>
    </row>
    <row r="6" spans="1:81" ht="14.4" x14ac:dyDescent="0.3">
      <c r="A6" s="10" t="s">
        <v>44</v>
      </c>
      <c r="D6" s="4" t="s">
        <v>24</v>
      </c>
    </row>
    <row r="7" spans="1:81" ht="12.6" x14ac:dyDescent="0.3">
      <c r="A7" s="4" t="s">
        <v>22</v>
      </c>
      <c r="D7" s="2" t="s">
        <v>38</v>
      </c>
    </row>
    <row r="8" spans="1:81" ht="14.4" x14ac:dyDescent="0.3">
      <c r="A8" s="11" t="s">
        <v>45</v>
      </c>
      <c r="D8" s="2" t="s">
        <v>39</v>
      </c>
    </row>
    <row r="9" spans="1:81" x14ac:dyDescent="0.3">
      <c r="D9" s="2" t="s">
        <v>40</v>
      </c>
    </row>
    <row r="10" spans="1:81" ht="12.6" x14ac:dyDescent="0.3">
      <c r="A10" s="4"/>
    </row>
    <row r="11" spans="1:81" ht="26.4" customHeight="1" x14ac:dyDescent="0.3">
      <c r="A11" s="37" t="s">
        <v>0</v>
      </c>
      <c r="B11" s="37" t="s">
        <v>1</v>
      </c>
      <c r="C11" s="37" t="s">
        <v>17</v>
      </c>
      <c r="D11" s="37" t="s">
        <v>13</v>
      </c>
      <c r="E11" s="42" t="s">
        <v>2</v>
      </c>
      <c r="F11" s="20" t="s">
        <v>30</v>
      </c>
      <c r="G11" s="20"/>
      <c r="H11" s="20" t="s">
        <v>31</v>
      </c>
      <c r="I11" s="20"/>
      <c r="J11" s="37" t="s">
        <v>32</v>
      </c>
      <c r="K11" s="37" t="s">
        <v>14</v>
      </c>
      <c r="L11" s="37" t="s">
        <v>16</v>
      </c>
      <c r="M11" s="37" t="s">
        <v>28</v>
      </c>
      <c r="N11" s="37" t="s">
        <v>29</v>
      </c>
      <c r="O11" s="37" t="s">
        <v>33</v>
      </c>
      <c r="P11" s="37" t="s">
        <v>3</v>
      </c>
      <c r="Q11" s="37" t="s">
        <v>4</v>
      </c>
    </row>
    <row r="12" spans="1:81" ht="59.4" customHeight="1" x14ac:dyDescent="0.3">
      <c r="A12" s="41"/>
      <c r="B12" s="41"/>
      <c r="C12" s="41"/>
      <c r="D12" s="41"/>
      <c r="E12" s="43"/>
      <c r="F12" s="21"/>
      <c r="G12" s="21"/>
      <c r="H12" s="21"/>
      <c r="I12" s="21"/>
      <c r="J12" s="38"/>
      <c r="K12" s="38"/>
      <c r="L12" s="38"/>
      <c r="M12" s="38"/>
      <c r="N12" s="38"/>
      <c r="O12" s="38"/>
      <c r="P12" s="38"/>
      <c r="Q12" s="38"/>
    </row>
    <row r="13" spans="1:81" ht="28.95" customHeight="1" x14ac:dyDescent="0.3">
      <c r="A13" s="38"/>
      <c r="B13" s="38"/>
      <c r="C13" s="38"/>
      <c r="D13" s="38"/>
      <c r="E13" s="44"/>
      <c r="F13" s="5" t="s">
        <v>25</v>
      </c>
      <c r="G13" s="22" t="s">
        <v>26</v>
      </c>
      <c r="H13" s="22" t="s">
        <v>25</v>
      </c>
      <c r="I13" s="22" t="s">
        <v>26</v>
      </c>
      <c r="J13" s="22" t="s">
        <v>27</v>
      </c>
      <c r="K13" s="22" t="s">
        <v>19</v>
      </c>
      <c r="L13" s="22" t="s">
        <v>19</v>
      </c>
      <c r="M13" s="22" t="s">
        <v>20</v>
      </c>
      <c r="N13" s="22" t="s">
        <v>21</v>
      </c>
      <c r="O13" s="22" t="s">
        <v>21</v>
      </c>
      <c r="P13" s="22" t="s">
        <v>20</v>
      </c>
      <c r="Q13" s="22"/>
    </row>
    <row r="14" spans="1:81" s="6" customFormat="1" ht="12.75" customHeight="1" x14ac:dyDescent="0.3">
      <c r="A14" s="12" t="s">
        <v>46</v>
      </c>
      <c r="B14" s="12" t="s">
        <v>60</v>
      </c>
      <c r="C14" s="12" t="s">
        <v>74</v>
      </c>
      <c r="D14" s="15">
        <v>1398690</v>
      </c>
      <c r="E14" s="14">
        <v>500000</v>
      </c>
      <c r="F14" s="12" t="s">
        <v>88</v>
      </c>
      <c r="G14" s="12" t="s">
        <v>102</v>
      </c>
      <c r="H14" s="12" t="s">
        <v>94</v>
      </c>
      <c r="I14" s="12" t="s">
        <v>102</v>
      </c>
      <c r="J14" s="7">
        <v>35</v>
      </c>
      <c r="K14" s="7">
        <v>12</v>
      </c>
      <c r="L14" s="7">
        <v>13</v>
      </c>
      <c r="M14" s="7">
        <v>5</v>
      </c>
      <c r="N14" s="7">
        <v>9</v>
      </c>
      <c r="O14" s="7">
        <v>9</v>
      </c>
      <c r="P14" s="7">
        <v>4</v>
      </c>
      <c r="Q14" s="8">
        <f t="shared" ref="Q14:Q27" si="0">SUM(J14:P14)</f>
        <v>87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6" customFormat="1" ht="12.75" customHeight="1" x14ac:dyDescent="0.3">
      <c r="A15" s="13" t="s">
        <v>47</v>
      </c>
      <c r="B15" s="13" t="s">
        <v>61</v>
      </c>
      <c r="C15" s="13" t="s">
        <v>75</v>
      </c>
      <c r="D15" s="15">
        <v>1859928</v>
      </c>
      <c r="E15" s="15">
        <v>500000</v>
      </c>
      <c r="F15" s="13" t="s">
        <v>89</v>
      </c>
      <c r="G15" s="13" t="s">
        <v>102</v>
      </c>
      <c r="H15" s="13" t="s">
        <v>97</v>
      </c>
      <c r="I15" s="13" t="s">
        <v>102</v>
      </c>
      <c r="J15" s="7">
        <v>29</v>
      </c>
      <c r="K15" s="7">
        <v>13</v>
      </c>
      <c r="L15" s="7">
        <v>10</v>
      </c>
      <c r="M15" s="7">
        <v>5</v>
      </c>
      <c r="N15" s="7">
        <v>7</v>
      </c>
      <c r="O15" s="7">
        <v>7</v>
      </c>
      <c r="P15" s="7">
        <v>4</v>
      </c>
      <c r="Q15" s="8">
        <f t="shared" si="0"/>
        <v>75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6" customFormat="1" ht="12.75" customHeight="1" x14ac:dyDescent="0.3">
      <c r="A16" s="12" t="s">
        <v>48</v>
      </c>
      <c r="B16" s="12" t="s">
        <v>62</v>
      </c>
      <c r="C16" s="12" t="s">
        <v>76</v>
      </c>
      <c r="D16" s="15">
        <v>937350</v>
      </c>
      <c r="E16" s="14">
        <v>300000</v>
      </c>
      <c r="F16" s="12" t="s">
        <v>90</v>
      </c>
      <c r="G16" s="12" t="s">
        <v>102</v>
      </c>
      <c r="H16" s="12" t="s">
        <v>100</v>
      </c>
      <c r="I16" s="12" t="s">
        <v>102</v>
      </c>
      <c r="J16" s="7">
        <v>32</v>
      </c>
      <c r="K16" s="7">
        <v>11</v>
      </c>
      <c r="L16" s="7">
        <v>10</v>
      </c>
      <c r="M16" s="7">
        <v>4</v>
      </c>
      <c r="N16" s="7">
        <v>6</v>
      </c>
      <c r="O16" s="7">
        <v>6</v>
      </c>
      <c r="P16" s="7">
        <v>3</v>
      </c>
      <c r="Q16" s="8">
        <f t="shared" si="0"/>
        <v>72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 x14ac:dyDescent="0.3">
      <c r="A17" s="12" t="s">
        <v>49</v>
      </c>
      <c r="B17" s="12" t="s">
        <v>63</v>
      </c>
      <c r="C17" s="12" t="s">
        <v>77</v>
      </c>
      <c r="D17" s="15">
        <v>190000</v>
      </c>
      <c r="E17" s="14">
        <v>165000</v>
      </c>
      <c r="F17" s="12" t="s">
        <v>91</v>
      </c>
      <c r="G17" s="12" t="s">
        <v>103</v>
      </c>
      <c r="H17" s="12" t="s">
        <v>104</v>
      </c>
      <c r="I17" s="12" t="s">
        <v>102</v>
      </c>
      <c r="J17" s="7">
        <v>31</v>
      </c>
      <c r="K17" s="7">
        <v>11</v>
      </c>
      <c r="L17" s="7">
        <v>11</v>
      </c>
      <c r="M17" s="7">
        <v>3</v>
      </c>
      <c r="N17" s="7">
        <v>7</v>
      </c>
      <c r="O17" s="7">
        <v>6</v>
      </c>
      <c r="P17" s="7">
        <v>2</v>
      </c>
      <c r="Q17" s="8">
        <f t="shared" si="0"/>
        <v>71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ht="12.75" customHeight="1" x14ac:dyDescent="0.3">
      <c r="A18" s="12" t="s">
        <v>50</v>
      </c>
      <c r="B18" s="12" t="s">
        <v>64</v>
      </c>
      <c r="C18" s="12" t="s">
        <v>78</v>
      </c>
      <c r="D18" s="15">
        <v>278000</v>
      </c>
      <c r="E18" s="14">
        <v>150000</v>
      </c>
      <c r="F18" s="12" t="s">
        <v>92</v>
      </c>
      <c r="G18" s="12" t="s">
        <v>102</v>
      </c>
      <c r="H18" s="12" t="s">
        <v>105</v>
      </c>
      <c r="I18" s="12" t="s">
        <v>109</v>
      </c>
      <c r="J18" s="7">
        <v>37</v>
      </c>
      <c r="K18" s="7">
        <v>12</v>
      </c>
      <c r="L18" s="7">
        <v>13</v>
      </c>
      <c r="M18" s="7">
        <v>4</v>
      </c>
      <c r="N18" s="7">
        <v>6</v>
      </c>
      <c r="O18" s="7">
        <v>9</v>
      </c>
      <c r="P18" s="7">
        <v>4</v>
      </c>
      <c r="Q18" s="8">
        <f t="shared" si="0"/>
        <v>85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x14ac:dyDescent="0.3">
      <c r="A19" s="12" t="s">
        <v>51</v>
      </c>
      <c r="B19" s="12" t="s">
        <v>65</v>
      </c>
      <c r="C19" s="12" t="s">
        <v>79</v>
      </c>
      <c r="D19" s="15">
        <v>330000</v>
      </c>
      <c r="E19" s="14">
        <v>280000</v>
      </c>
      <c r="F19" s="12" t="s">
        <v>93</v>
      </c>
      <c r="G19" s="12" t="s">
        <v>102</v>
      </c>
      <c r="H19" s="12" t="s">
        <v>106</v>
      </c>
      <c r="I19" s="12" t="s">
        <v>102</v>
      </c>
      <c r="J19" s="7">
        <v>32</v>
      </c>
      <c r="K19" s="7">
        <v>12</v>
      </c>
      <c r="L19" s="7">
        <v>12</v>
      </c>
      <c r="M19" s="7">
        <v>3</v>
      </c>
      <c r="N19" s="7">
        <v>5</v>
      </c>
      <c r="O19" s="7">
        <v>6</v>
      </c>
      <c r="P19" s="7">
        <v>4</v>
      </c>
      <c r="Q19" s="8">
        <f t="shared" si="0"/>
        <v>74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6" customFormat="1" ht="12.75" customHeight="1" x14ac:dyDescent="0.3">
      <c r="A20" s="12" t="s">
        <v>52</v>
      </c>
      <c r="B20" s="12" t="s">
        <v>66</v>
      </c>
      <c r="C20" s="12" t="s">
        <v>80</v>
      </c>
      <c r="D20" s="15">
        <v>553000</v>
      </c>
      <c r="E20" s="14">
        <v>350000</v>
      </c>
      <c r="F20" s="12" t="s">
        <v>94</v>
      </c>
      <c r="G20" s="12" t="s">
        <v>102</v>
      </c>
      <c r="H20" s="12" t="s">
        <v>89</v>
      </c>
      <c r="I20" s="12" t="s">
        <v>102</v>
      </c>
      <c r="J20" s="7">
        <v>33</v>
      </c>
      <c r="K20" s="7">
        <v>13</v>
      </c>
      <c r="L20" s="7">
        <v>14</v>
      </c>
      <c r="M20" s="7">
        <v>3</v>
      </c>
      <c r="N20" s="7">
        <v>6</v>
      </c>
      <c r="O20" s="7">
        <v>7</v>
      </c>
      <c r="P20" s="7">
        <v>3</v>
      </c>
      <c r="Q20" s="8">
        <f t="shared" si="0"/>
        <v>79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6" customFormat="1" ht="12.75" customHeight="1" x14ac:dyDescent="0.3">
      <c r="A21" s="12" t="s">
        <v>53</v>
      </c>
      <c r="B21" s="12" t="s">
        <v>67</v>
      </c>
      <c r="C21" s="12" t="s">
        <v>81</v>
      </c>
      <c r="D21" s="15">
        <v>241753</v>
      </c>
      <c r="E21" s="14">
        <v>200000</v>
      </c>
      <c r="F21" s="12" t="s">
        <v>95</v>
      </c>
      <c r="G21" s="12" t="s">
        <v>102</v>
      </c>
      <c r="H21" s="12" t="s">
        <v>90</v>
      </c>
      <c r="I21" s="12" t="s">
        <v>102</v>
      </c>
      <c r="J21" s="7">
        <v>35</v>
      </c>
      <c r="K21" s="7">
        <v>13</v>
      </c>
      <c r="L21" s="7">
        <v>13</v>
      </c>
      <c r="M21" s="7">
        <v>4</v>
      </c>
      <c r="N21" s="7">
        <v>7</v>
      </c>
      <c r="O21" s="7">
        <v>7</v>
      </c>
      <c r="P21" s="7">
        <v>3</v>
      </c>
      <c r="Q21" s="8">
        <f t="shared" si="0"/>
        <v>82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3.5" customHeight="1" x14ac:dyDescent="0.3">
      <c r="A22" s="12" t="s">
        <v>54</v>
      </c>
      <c r="B22" s="12" t="s">
        <v>68</v>
      </c>
      <c r="C22" s="12" t="s">
        <v>82</v>
      </c>
      <c r="D22" s="15">
        <v>310000</v>
      </c>
      <c r="E22" s="14">
        <v>190000</v>
      </c>
      <c r="F22" s="12" t="s">
        <v>96</v>
      </c>
      <c r="G22" s="12" t="s">
        <v>102</v>
      </c>
      <c r="H22" s="12" t="s">
        <v>98</v>
      </c>
      <c r="I22" s="12" t="s">
        <v>102</v>
      </c>
      <c r="J22" s="7">
        <v>31</v>
      </c>
      <c r="K22" s="7">
        <v>12</v>
      </c>
      <c r="L22" s="7">
        <v>11</v>
      </c>
      <c r="M22" s="7">
        <v>4</v>
      </c>
      <c r="N22" s="7">
        <v>9</v>
      </c>
      <c r="O22" s="7">
        <v>8</v>
      </c>
      <c r="P22" s="7">
        <v>3</v>
      </c>
      <c r="Q22" s="8">
        <f t="shared" si="0"/>
        <v>78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 x14ac:dyDescent="0.3">
      <c r="A23" s="12" t="s">
        <v>55</v>
      </c>
      <c r="B23" s="12" t="s">
        <v>69</v>
      </c>
      <c r="C23" s="12" t="s">
        <v>83</v>
      </c>
      <c r="D23" s="15">
        <v>242000</v>
      </c>
      <c r="E23" s="14">
        <v>121000</v>
      </c>
      <c r="F23" s="12" t="s">
        <v>97</v>
      </c>
      <c r="G23" s="12" t="s">
        <v>103</v>
      </c>
      <c r="H23" s="12" t="s">
        <v>101</v>
      </c>
      <c r="I23" s="12" t="s">
        <v>102</v>
      </c>
      <c r="J23" s="7">
        <v>19</v>
      </c>
      <c r="K23" s="7">
        <v>11</v>
      </c>
      <c r="L23" s="7">
        <v>8</v>
      </c>
      <c r="M23" s="7">
        <v>4</v>
      </c>
      <c r="N23" s="7">
        <v>6</v>
      </c>
      <c r="O23" s="7">
        <v>4</v>
      </c>
      <c r="P23" s="7">
        <v>4</v>
      </c>
      <c r="Q23" s="8">
        <f t="shared" si="0"/>
        <v>56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2.75" customHeight="1" x14ac:dyDescent="0.3">
      <c r="A24" s="12" t="s">
        <v>56</v>
      </c>
      <c r="B24" s="12" t="s">
        <v>70</v>
      </c>
      <c r="C24" s="12" t="s">
        <v>84</v>
      </c>
      <c r="D24" s="15">
        <v>1427516</v>
      </c>
      <c r="E24" s="14">
        <v>400000</v>
      </c>
      <c r="F24" s="12" t="s">
        <v>98</v>
      </c>
      <c r="G24" s="12" t="s">
        <v>102</v>
      </c>
      <c r="H24" s="12" t="s">
        <v>96</v>
      </c>
      <c r="I24" s="12" t="s">
        <v>102</v>
      </c>
      <c r="J24" s="7">
        <v>31</v>
      </c>
      <c r="K24" s="7">
        <v>13</v>
      </c>
      <c r="L24" s="7">
        <v>12</v>
      </c>
      <c r="M24" s="7">
        <v>5</v>
      </c>
      <c r="N24" s="7">
        <v>9</v>
      </c>
      <c r="O24" s="7">
        <v>9</v>
      </c>
      <c r="P24" s="7">
        <v>4</v>
      </c>
      <c r="Q24" s="8">
        <f t="shared" si="0"/>
        <v>83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75" customHeight="1" x14ac:dyDescent="0.3">
      <c r="A25" s="12" t="s">
        <v>57</v>
      </c>
      <c r="B25" s="12" t="s">
        <v>71</v>
      </c>
      <c r="C25" s="12" t="s">
        <v>85</v>
      </c>
      <c r="D25" s="15">
        <v>1650000</v>
      </c>
      <c r="E25" s="14">
        <v>500000</v>
      </c>
      <c r="F25" s="12" t="s">
        <v>99</v>
      </c>
      <c r="G25" s="12" t="s">
        <v>102</v>
      </c>
      <c r="H25" s="12" t="s">
        <v>93</v>
      </c>
      <c r="I25" s="12" t="s">
        <v>102</v>
      </c>
      <c r="J25" s="7">
        <v>29</v>
      </c>
      <c r="K25" s="7">
        <v>14</v>
      </c>
      <c r="L25" s="7">
        <v>10</v>
      </c>
      <c r="M25" s="7">
        <v>5</v>
      </c>
      <c r="N25" s="7">
        <v>8</v>
      </c>
      <c r="O25" s="7">
        <v>7</v>
      </c>
      <c r="P25" s="7">
        <v>4</v>
      </c>
      <c r="Q25" s="8">
        <f t="shared" si="0"/>
        <v>77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6" customFormat="1" ht="12.75" customHeight="1" x14ac:dyDescent="0.3">
      <c r="A26" s="12" t="s">
        <v>58</v>
      </c>
      <c r="B26" s="12" t="s">
        <v>72</v>
      </c>
      <c r="C26" s="12" t="s">
        <v>86</v>
      </c>
      <c r="D26" s="15">
        <v>2723529</v>
      </c>
      <c r="E26" s="14">
        <v>2000000</v>
      </c>
      <c r="F26" s="12" t="s">
        <v>100</v>
      </c>
      <c r="G26" s="12" t="s">
        <v>102</v>
      </c>
      <c r="H26" s="12" t="s">
        <v>107</v>
      </c>
      <c r="I26" s="12" t="s">
        <v>103</v>
      </c>
      <c r="J26" s="7">
        <v>32</v>
      </c>
      <c r="K26" s="7">
        <v>13</v>
      </c>
      <c r="L26" s="7">
        <v>13</v>
      </c>
      <c r="M26" s="7">
        <v>3</v>
      </c>
      <c r="N26" s="7">
        <v>5</v>
      </c>
      <c r="O26" s="7">
        <v>8</v>
      </c>
      <c r="P26" s="7">
        <v>5</v>
      </c>
      <c r="Q26" s="8">
        <f t="shared" si="0"/>
        <v>79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6" customFormat="1" x14ac:dyDescent="0.3">
      <c r="A27" s="12" t="s">
        <v>59</v>
      </c>
      <c r="B27" s="12" t="s">
        <v>73</v>
      </c>
      <c r="C27" s="12" t="s">
        <v>87</v>
      </c>
      <c r="D27" s="15">
        <v>304000</v>
      </c>
      <c r="E27" s="14">
        <v>190000</v>
      </c>
      <c r="F27" s="12" t="s">
        <v>101</v>
      </c>
      <c r="G27" s="12" t="s">
        <v>102</v>
      </c>
      <c r="H27" s="12" t="s">
        <v>108</v>
      </c>
      <c r="I27" s="12" t="s">
        <v>102</v>
      </c>
      <c r="J27" s="7">
        <v>33</v>
      </c>
      <c r="K27" s="7">
        <v>12</v>
      </c>
      <c r="L27" s="7">
        <v>11</v>
      </c>
      <c r="M27" s="7">
        <v>4</v>
      </c>
      <c r="N27" s="7">
        <v>7</v>
      </c>
      <c r="O27" s="7">
        <v>6</v>
      </c>
      <c r="P27" s="7">
        <v>3</v>
      </c>
      <c r="Q27" s="8">
        <f t="shared" si="0"/>
        <v>76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x14ac:dyDescent="0.3">
      <c r="D28" s="9">
        <f>SUM(D14:D27)</f>
        <v>12445766</v>
      </c>
      <c r="E28" s="9">
        <f>SUM(E14:E27)</f>
        <v>5846000</v>
      </c>
      <c r="F28" s="9"/>
    </row>
    <row r="29" spans="1:81" x14ac:dyDescent="0.3">
      <c r="E29" s="9"/>
      <c r="F29" s="9"/>
      <c r="G29" s="9"/>
      <c r="H29" s="9"/>
    </row>
  </sheetData>
  <mergeCells count="13">
    <mergeCell ref="J11:J12"/>
    <mergeCell ref="A11:A13"/>
    <mergeCell ref="B11:B13"/>
    <mergeCell ref="C11:C13"/>
    <mergeCell ref="D11:D13"/>
    <mergeCell ref="E11:E13"/>
    <mergeCell ref="Q11:Q12"/>
    <mergeCell ref="K11:K12"/>
    <mergeCell ref="L11:L12"/>
    <mergeCell ref="M11:M12"/>
    <mergeCell ref="N11:N12"/>
    <mergeCell ref="O11:O12"/>
    <mergeCell ref="P11:P12"/>
  </mergeCells>
  <dataValidations count="4">
    <dataValidation type="whole" operator="lessThanOrEqual" allowBlank="1" showInputMessage="1" showErrorMessage="1" error="max. 40" sqref="J14:J27">
      <formula1>40</formula1>
    </dataValidation>
    <dataValidation type="whole" operator="lessThanOrEqual" allowBlank="1" showInputMessage="1" showErrorMessage="1" error="max. 15" sqref="K14:L27">
      <formula1>15</formula1>
    </dataValidation>
    <dataValidation type="whole" operator="lessThanOrEqual" allowBlank="1" showInputMessage="1" showErrorMessage="1" error="max. 5" sqref="P14:P27 M14:M27">
      <formula1>5</formula1>
    </dataValidation>
    <dataValidation type="whole" operator="lessThanOrEqual" allowBlank="1" showInputMessage="1" showErrorMessage="1" error="max. 10" sqref="N14:O27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9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81" ht="38.25" customHeight="1" x14ac:dyDescent="0.3">
      <c r="A1" s="1" t="s">
        <v>34</v>
      </c>
    </row>
    <row r="2" spans="1:81" ht="14.4" x14ac:dyDescent="0.3">
      <c r="A2" s="10" t="s">
        <v>42</v>
      </c>
      <c r="D2" s="4" t="s">
        <v>23</v>
      </c>
    </row>
    <row r="3" spans="1:81" ht="14.4" x14ac:dyDescent="0.3">
      <c r="A3" s="4" t="s">
        <v>41</v>
      </c>
      <c r="D3" s="2" t="s">
        <v>36</v>
      </c>
    </row>
    <row r="4" spans="1:81" ht="14.4" x14ac:dyDescent="0.3">
      <c r="A4" s="10" t="s">
        <v>43</v>
      </c>
      <c r="D4" s="2" t="s">
        <v>37</v>
      </c>
    </row>
    <row r="5" spans="1:81" ht="12.6" x14ac:dyDescent="0.3">
      <c r="A5" s="4" t="s">
        <v>35</v>
      </c>
    </row>
    <row r="6" spans="1:81" ht="14.4" x14ac:dyDescent="0.3">
      <c r="A6" s="10" t="s">
        <v>44</v>
      </c>
      <c r="D6" s="4" t="s">
        <v>24</v>
      </c>
    </row>
    <row r="7" spans="1:81" ht="12.6" x14ac:dyDescent="0.3">
      <c r="A7" s="4" t="s">
        <v>22</v>
      </c>
      <c r="D7" s="2" t="s">
        <v>38</v>
      </c>
    </row>
    <row r="8" spans="1:81" ht="14.4" x14ac:dyDescent="0.3">
      <c r="A8" s="11" t="s">
        <v>45</v>
      </c>
      <c r="D8" s="2" t="s">
        <v>39</v>
      </c>
    </row>
    <row r="9" spans="1:81" x14ac:dyDescent="0.3">
      <c r="D9" s="2" t="s">
        <v>40</v>
      </c>
    </row>
    <row r="10" spans="1:81" ht="12.6" x14ac:dyDescent="0.3">
      <c r="A10" s="4"/>
    </row>
    <row r="11" spans="1:81" ht="26.4" customHeight="1" x14ac:dyDescent="0.3">
      <c r="A11" s="37" t="s">
        <v>0</v>
      </c>
      <c r="B11" s="37" t="s">
        <v>1</v>
      </c>
      <c r="C11" s="37" t="s">
        <v>17</v>
      </c>
      <c r="D11" s="37" t="s">
        <v>13</v>
      </c>
      <c r="E11" s="42" t="s">
        <v>2</v>
      </c>
      <c r="F11" s="20" t="s">
        <v>30</v>
      </c>
      <c r="G11" s="20"/>
      <c r="H11" s="20" t="s">
        <v>31</v>
      </c>
      <c r="I11" s="20"/>
      <c r="J11" s="37" t="s">
        <v>32</v>
      </c>
      <c r="K11" s="37" t="s">
        <v>14</v>
      </c>
      <c r="L11" s="37" t="s">
        <v>16</v>
      </c>
      <c r="M11" s="37" t="s">
        <v>28</v>
      </c>
      <c r="N11" s="37" t="s">
        <v>29</v>
      </c>
      <c r="O11" s="37" t="s">
        <v>33</v>
      </c>
      <c r="P11" s="37" t="s">
        <v>3</v>
      </c>
      <c r="Q11" s="37" t="s">
        <v>4</v>
      </c>
    </row>
    <row r="12" spans="1:81" ht="59.4" customHeight="1" x14ac:dyDescent="0.3">
      <c r="A12" s="41"/>
      <c r="B12" s="41"/>
      <c r="C12" s="41"/>
      <c r="D12" s="41"/>
      <c r="E12" s="43"/>
      <c r="F12" s="21"/>
      <c r="G12" s="21"/>
      <c r="H12" s="21"/>
      <c r="I12" s="21"/>
      <c r="J12" s="38"/>
      <c r="K12" s="38"/>
      <c r="L12" s="38"/>
      <c r="M12" s="38"/>
      <c r="N12" s="38"/>
      <c r="O12" s="38"/>
      <c r="P12" s="38"/>
      <c r="Q12" s="38"/>
    </row>
    <row r="13" spans="1:81" ht="28.95" customHeight="1" x14ac:dyDescent="0.3">
      <c r="A13" s="38"/>
      <c r="B13" s="38"/>
      <c r="C13" s="38"/>
      <c r="D13" s="38"/>
      <c r="E13" s="44"/>
      <c r="F13" s="5" t="s">
        <v>25</v>
      </c>
      <c r="G13" s="22" t="s">
        <v>26</v>
      </c>
      <c r="H13" s="22" t="s">
        <v>25</v>
      </c>
      <c r="I13" s="22" t="s">
        <v>26</v>
      </c>
      <c r="J13" s="22" t="s">
        <v>27</v>
      </c>
      <c r="K13" s="22" t="s">
        <v>19</v>
      </c>
      <c r="L13" s="22" t="s">
        <v>19</v>
      </c>
      <c r="M13" s="22" t="s">
        <v>20</v>
      </c>
      <c r="N13" s="22" t="s">
        <v>21</v>
      </c>
      <c r="O13" s="22" t="s">
        <v>21</v>
      </c>
      <c r="P13" s="22" t="s">
        <v>20</v>
      </c>
      <c r="Q13" s="22"/>
    </row>
    <row r="14" spans="1:81" s="6" customFormat="1" ht="12.75" customHeight="1" x14ac:dyDescent="0.3">
      <c r="A14" s="12" t="s">
        <v>46</v>
      </c>
      <c r="B14" s="12" t="s">
        <v>60</v>
      </c>
      <c r="C14" s="12" t="s">
        <v>74</v>
      </c>
      <c r="D14" s="15">
        <v>1398690</v>
      </c>
      <c r="E14" s="14">
        <v>500000</v>
      </c>
      <c r="F14" s="12" t="s">
        <v>88</v>
      </c>
      <c r="G14" s="12" t="s">
        <v>102</v>
      </c>
      <c r="H14" s="12" t="s">
        <v>94</v>
      </c>
      <c r="I14" s="12" t="s">
        <v>102</v>
      </c>
      <c r="J14" s="7">
        <v>38</v>
      </c>
      <c r="K14" s="7">
        <v>14</v>
      </c>
      <c r="L14" s="7">
        <v>14</v>
      </c>
      <c r="M14" s="7">
        <v>5</v>
      </c>
      <c r="N14" s="7">
        <v>9</v>
      </c>
      <c r="O14" s="7">
        <v>10</v>
      </c>
      <c r="P14" s="7">
        <v>4</v>
      </c>
      <c r="Q14" s="8">
        <f t="shared" ref="Q14:Q27" si="0">SUM(J14:P14)</f>
        <v>94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</row>
    <row r="15" spans="1:81" s="6" customFormat="1" ht="12.75" customHeight="1" x14ac:dyDescent="0.3">
      <c r="A15" s="13" t="s">
        <v>47</v>
      </c>
      <c r="B15" s="13" t="s">
        <v>61</v>
      </c>
      <c r="C15" s="13" t="s">
        <v>75</v>
      </c>
      <c r="D15" s="15">
        <v>1859928</v>
      </c>
      <c r="E15" s="15">
        <v>500000</v>
      </c>
      <c r="F15" s="13" t="s">
        <v>89</v>
      </c>
      <c r="G15" s="13" t="s">
        <v>102</v>
      </c>
      <c r="H15" s="13" t="s">
        <v>97</v>
      </c>
      <c r="I15" s="13" t="s">
        <v>102</v>
      </c>
      <c r="J15" s="7">
        <v>29</v>
      </c>
      <c r="K15" s="7">
        <v>12</v>
      </c>
      <c r="L15" s="7">
        <v>10</v>
      </c>
      <c r="M15" s="7">
        <v>4</v>
      </c>
      <c r="N15" s="7">
        <v>7</v>
      </c>
      <c r="O15" s="7">
        <v>7</v>
      </c>
      <c r="P15" s="7">
        <v>4</v>
      </c>
      <c r="Q15" s="8">
        <f t="shared" si="0"/>
        <v>73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</row>
    <row r="16" spans="1:81" s="6" customFormat="1" ht="12.75" customHeight="1" x14ac:dyDescent="0.3">
      <c r="A16" s="12" t="s">
        <v>48</v>
      </c>
      <c r="B16" s="12" t="s">
        <v>62</v>
      </c>
      <c r="C16" s="12" t="s">
        <v>76</v>
      </c>
      <c r="D16" s="15">
        <v>937350</v>
      </c>
      <c r="E16" s="14">
        <v>300000</v>
      </c>
      <c r="F16" s="12" t="s">
        <v>90</v>
      </c>
      <c r="G16" s="12" t="s">
        <v>102</v>
      </c>
      <c r="H16" s="12" t="s">
        <v>100</v>
      </c>
      <c r="I16" s="12" t="s">
        <v>102</v>
      </c>
      <c r="J16" s="7">
        <v>33</v>
      </c>
      <c r="K16" s="7">
        <v>10</v>
      </c>
      <c r="L16" s="7">
        <v>10</v>
      </c>
      <c r="M16" s="7">
        <v>4</v>
      </c>
      <c r="N16" s="7">
        <v>5</v>
      </c>
      <c r="O16" s="7">
        <v>6</v>
      </c>
      <c r="P16" s="7">
        <v>3</v>
      </c>
      <c r="Q16" s="8">
        <f t="shared" si="0"/>
        <v>71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</row>
    <row r="17" spans="1:81" s="6" customFormat="1" ht="12.75" customHeight="1" x14ac:dyDescent="0.3">
      <c r="A17" s="12" t="s">
        <v>49</v>
      </c>
      <c r="B17" s="12" t="s">
        <v>63</v>
      </c>
      <c r="C17" s="12" t="s">
        <v>77</v>
      </c>
      <c r="D17" s="15">
        <v>190000</v>
      </c>
      <c r="E17" s="14">
        <v>165000</v>
      </c>
      <c r="F17" s="12" t="s">
        <v>91</v>
      </c>
      <c r="G17" s="12" t="s">
        <v>103</v>
      </c>
      <c r="H17" s="12" t="s">
        <v>104</v>
      </c>
      <c r="I17" s="12" t="s">
        <v>102</v>
      </c>
      <c r="J17" s="7">
        <v>32</v>
      </c>
      <c r="K17" s="7">
        <v>11</v>
      </c>
      <c r="L17" s="7">
        <v>10</v>
      </c>
      <c r="M17" s="7">
        <v>3</v>
      </c>
      <c r="N17" s="7">
        <v>5</v>
      </c>
      <c r="O17" s="7">
        <v>6</v>
      </c>
      <c r="P17" s="7">
        <v>3</v>
      </c>
      <c r="Q17" s="8">
        <f t="shared" si="0"/>
        <v>70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</row>
    <row r="18" spans="1:81" s="6" customFormat="1" ht="12.75" customHeight="1" x14ac:dyDescent="0.3">
      <c r="A18" s="12" t="s">
        <v>50</v>
      </c>
      <c r="B18" s="12" t="s">
        <v>64</v>
      </c>
      <c r="C18" s="12" t="s">
        <v>78</v>
      </c>
      <c r="D18" s="15">
        <v>278000</v>
      </c>
      <c r="E18" s="14">
        <v>150000</v>
      </c>
      <c r="F18" s="12" t="s">
        <v>92</v>
      </c>
      <c r="G18" s="12" t="s">
        <v>102</v>
      </c>
      <c r="H18" s="12" t="s">
        <v>105</v>
      </c>
      <c r="I18" s="12" t="s">
        <v>109</v>
      </c>
      <c r="J18" s="7">
        <v>34</v>
      </c>
      <c r="K18" s="7">
        <v>12</v>
      </c>
      <c r="L18" s="7">
        <v>13</v>
      </c>
      <c r="M18" s="7">
        <v>4</v>
      </c>
      <c r="N18" s="7">
        <v>5</v>
      </c>
      <c r="O18" s="7">
        <v>8</v>
      </c>
      <c r="P18" s="7">
        <v>4</v>
      </c>
      <c r="Q18" s="8">
        <f t="shared" si="0"/>
        <v>80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</row>
    <row r="19" spans="1:81" s="6" customFormat="1" x14ac:dyDescent="0.3">
      <c r="A19" s="12" t="s">
        <v>51</v>
      </c>
      <c r="B19" s="12" t="s">
        <v>65</v>
      </c>
      <c r="C19" s="12" t="s">
        <v>79</v>
      </c>
      <c r="D19" s="15">
        <v>330000</v>
      </c>
      <c r="E19" s="14">
        <v>280000</v>
      </c>
      <c r="F19" s="12" t="s">
        <v>93</v>
      </c>
      <c r="G19" s="12" t="s">
        <v>102</v>
      </c>
      <c r="H19" s="12" t="s">
        <v>106</v>
      </c>
      <c r="I19" s="12" t="s">
        <v>102</v>
      </c>
      <c r="J19" s="7">
        <v>32</v>
      </c>
      <c r="K19" s="7">
        <v>12</v>
      </c>
      <c r="L19" s="7">
        <v>11</v>
      </c>
      <c r="M19" s="7">
        <v>3</v>
      </c>
      <c r="N19" s="7">
        <v>5</v>
      </c>
      <c r="O19" s="7">
        <v>5</v>
      </c>
      <c r="P19" s="7">
        <v>4</v>
      </c>
      <c r="Q19" s="8">
        <f t="shared" si="0"/>
        <v>72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</row>
    <row r="20" spans="1:81" s="6" customFormat="1" ht="12.75" customHeight="1" x14ac:dyDescent="0.3">
      <c r="A20" s="12" t="s">
        <v>52</v>
      </c>
      <c r="B20" s="12" t="s">
        <v>66</v>
      </c>
      <c r="C20" s="12" t="s">
        <v>80</v>
      </c>
      <c r="D20" s="15">
        <v>553000</v>
      </c>
      <c r="E20" s="14">
        <v>350000</v>
      </c>
      <c r="F20" s="12" t="s">
        <v>94</v>
      </c>
      <c r="G20" s="12" t="s">
        <v>102</v>
      </c>
      <c r="H20" s="12" t="s">
        <v>89</v>
      </c>
      <c r="I20" s="12" t="s">
        <v>102</v>
      </c>
      <c r="J20" s="7">
        <v>35</v>
      </c>
      <c r="K20" s="7">
        <v>13</v>
      </c>
      <c r="L20" s="7">
        <v>12</v>
      </c>
      <c r="M20" s="7">
        <v>4</v>
      </c>
      <c r="N20" s="7">
        <v>5</v>
      </c>
      <c r="O20" s="7">
        <v>8</v>
      </c>
      <c r="P20" s="7">
        <v>3</v>
      </c>
      <c r="Q20" s="8">
        <f t="shared" si="0"/>
        <v>80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s="6" customFormat="1" ht="12.75" customHeight="1" x14ac:dyDescent="0.3">
      <c r="A21" s="12" t="s">
        <v>53</v>
      </c>
      <c r="B21" s="12" t="s">
        <v>67</v>
      </c>
      <c r="C21" s="12" t="s">
        <v>81</v>
      </c>
      <c r="D21" s="15">
        <v>241753</v>
      </c>
      <c r="E21" s="14">
        <v>200000</v>
      </c>
      <c r="F21" s="12" t="s">
        <v>95</v>
      </c>
      <c r="G21" s="12" t="s">
        <v>102</v>
      </c>
      <c r="H21" s="12" t="s">
        <v>90</v>
      </c>
      <c r="I21" s="12" t="s">
        <v>102</v>
      </c>
      <c r="J21" s="7">
        <v>34</v>
      </c>
      <c r="K21" s="7">
        <v>13</v>
      </c>
      <c r="L21" s="7">
        <v>12</v>
      </c>
      <c r="M21" s="7">
        <v>4</v>
      </c>
      <c r="N21" s="7">
        <v>7</v>
      </c>
      <c r="O21" s="7">
        <v>7</v>
      </c>
      <c r="P21" s="7">
        <v>3</v>
      </c>
      <c r="Q21" s="8">
        <f t="shared" si="0"/>
        <v>80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</row>
    <row r="22" spans="1:81" s="6" customFormat="1" ht="13.5" customHeight="1" x14ac:dyDescent="0.3">
      <c r="A22" s="12" t="s">
        <v>54</v>
      </c>
      <c r="B22" s="12" t="s">
        <v>68</v>
      </c>
      <c r="C22" s="12" t="s">
        <v>82</v>
      </c>
      <c r="D22" s="15">
        <v>310000</v>
      </c>
      <c r="E22" s="14">
        <v>190000</v>
      </c>
      <c r="F22" s="12" t="s">
        <v>96</v>
      </c>
      <c r="G22" s="12" t="s">
        <v>102</v>
      </c>
      <c r="H22" s="12" t="s">
        <v>98</v>
      </c>
      <c r="I22" s="12" t="s">
        <v>102</v>
      </c>
      <c r="J22" s="7">
        <v>34</v>
      </c>
      <c r="K22" s="7">
        <v>12</v>
      </c>
      <c r="L22" s="7">
        <v>13</v>
      </c>
      <c r="M22" s="7">
        <v>4</v>
      </c>
      <c r="N22" s="7">
        <v>8</v>
      </c>
      <c r="O22" s="7">
        <v>8</v>
      </c>
      <c r="P22" s="7">
        <v>4</v>
      </c>
      <c r="Q22" s="8">
        <f t="shared" si="0"/>
        <v>83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6" customFormat="1" ht="12.75" customHeight="1" x14ac:dyDescent="0.3">
      <c r="A23" s="12" t="s">
        <v>55</v>
      </c>
      <c r="B23" s="12" t="s">
        <v>69</v>
      </c>
      <c r="C23" s="12" t="s">
        <v>83</v>
      </c>
      <c r="D23" s="15">
        <v>242000</v>
      </c>
      <c r="E23" s="14">
        <v>121000</v>
      </c>
      <c r="F23" s="12" t="s">
        <v>97</v>
      </c>
      <c r="G23" s="12" t="s">
        <v>103</v>
      </c>
      <c r="H23" s="12" t="s">
        <v>101</v>
      </c>
      <c r="I23" s="12" t="s">
        <v>102</v>
      </c>
      <c r="J23" s="7">
        <v>25</v>
      </c>
      <c r="K23" s="7">
        <v>12</v>
      </c>
      <c r="L23" s="7">
        <v>8</v>
      </c>
      <c r="M23" s="7">
        <v>4</v>
      </c>
      <c r="N23" s="7">
        <v>5</v>
      </c>
      <c r="O23" s="7">
        <v>4</v>
      </c>
      <c r="P23" s="7">
        <v>4</v>
      </c>
      <c r="Q23" s="8">
        <f t="shared" si="0"/>
        <v>62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6" customFormat="1" ht="12.75" customHeight="1" x14ac:dyDescent="0.3">
      <c r="A24" s="12" t="s">
        <v>56</v>
      </c>
      <c r="B24" s="12" t="s">
        <v>70</v>
      </c>
      <c r="C24" s="12" t="s">
        <v>84</v>
      </c>
      <c r="D24" s="15">
        <v>1427516</v>
      </c>
      <c r="E24" s="14">
        <v>400000</v>
      </c>
      <c r="F24" s="12" t="s">
        <v>98</v>
      </c>
      <c r="G24" s="12" t="s">
        <v>102</v>
      </c>
      <c r="H24" s="12" t="s">
        <v>96</v>
      </c>
      <c r="I24" s="12" t="s">
        <v>102</v>
      </c>
      <c r="J24" s="7">
        <v>33</v>
      </c>
      <c r="K24" s="7">
        <v>13</v>
      </c>
      <c r="L24" s="7">
        <v>11</v>
      </c>
      <c r="M24" s="7">
        <v>5</v>
      </c>
      <c r="N24" s="7">
        <v>9</v>
      </c>
      <c r="O24" s="7">
        <v>9</v>
      </c>
      <c r="P24" s="7">
        <v>4</v>
      </c>
      <c r="Q24" s="8">
        <f t="shared" si="0"/>
        <v>84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6" customFormat="1" ht="12.75" customHeight="1" x14ac:dyDescent="0.3">
      <c r="A25" s="12" t="s">
        <v>57</v>
      </c>
      <c r="B25" s="12" t="s">
        <v>71</v>
      </c>
      <c r="C25" s="12" t="s">
        <v>85</v>
      </c>
      <c r="D25" s="15">
        <v>1650000</v>
      </c>
      <c r="E25" s="14">
        <v>500000</v>
      </c>
      <c r="F25" s="12" t="s">
        <v>99</v>
      </c>
      <c r="G25" s="12" t="s">
        <v>102</v>
      </c>
      <c r="H25" s="12" t="s">
        <v>93</v>
      </c>
      <c r="I25" s="12" t="s">
        <v>102</v>
      </c>
      <c r="J25" s="7">
        <v>22</v>
      </c>
      <c r="K25" s="7">
        <v>13</v>
      </c>
      <c r="L25" s="7">
        <v>10</v>
      </c>
      <c r="M25" s="7">
        <v>4</v>
      </c>
      <c r="N25" s="7">
        <v>9</v>
      </c>
      <c r="O25" s="7">
        <v>8</v>
      </c>
      <c r="P25" s="7">
        <v>4</v>
      </c>
      <c r="Q25" s="8">
        <f t="shared" si="0"/>
        <v>70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6" customFormat="1" ht="12.75" customHeight="1" x14ac:dyDescent="0.3">
      <c r="A26" s="12" t="s">
        <v>58</v>
      </c>
      <c r="B26" s="12" t="s">
        <v>72</v>
      </c>
      <c r="C26" s="12" t="s">
        <v>86</v>
      </c>
      <c r="D26" s="15">
        <v>2723529</v>
      </c>
      <c r="E26" s="14">
        <v>2000000</v>
      </c>
      <c r="F26" s="12" t="s">
        <v>100</v>
      </c>
      <c r="G26" s="12" t="s">
        <v>102</v>
      </c>
      <c r="H26" s="12" t="s">
        <v>107</v>
      </c>
      <c r="I26" s="12" t="s">
        <v>103</v>
      </c>
      <c r="J26" s="7">
        <v>35</v>
      </c>
      <c r="K26" s="7">
        <v>13</v>
      </c>
      <c r="L26" s="7">
        <v>12</v>
      </c>
      <c r="M26" s="7">
        <v>3</v>
      </c>
      <c r="N26" s="7">
        <v>2</v>
      </c>
      <c r="O26" s="7">
        <v>7</v>
      </c>
      <c r="P26" s="7">
        <v>5</v>
      </c>
      <c r="Q26" s="8">
        <f t="shared" si="0"/>
        <v>77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6" customFormat="1" x14ac:dyDescent="0.3">
      <c r="A27" s="12" t="s">
        <v>59</v>
      </c>
      <c r="B27" s="12" t="s">
        <v>73</v>
      </c>
      <c r="C27" s="12" t="s">
        <v>87</v>
      </c>
      <c r="D27" s="15">
        <v>304000</v>
      </c>
      <c r="E27" s="14">
        <v>190000</v>
      </c>
      <c r="F27" s="12" t="s">
        <v>101</v>
      </c>
      <c r="G27" s="12" t="s">
        <v>102</v>
      </c>
      <c r="H27" s="12" t="s">
        <v>108</v>
      </c>
      <c r="I27" s="12" t="s">
        <v>102</v>
      </c>
      <c r="J27" s="7">
        <v>32</v>
      </c>
      <c r="K27" s="7">
        <v>12</v>
      </c>
      <c r="L27" s="7">
        <v>10</v>
      </c>
      <c r="M27" s="7">
        <v>4</v>
      </c>
      <c r="N27" s="7">
        <v>7</v>
      </c>
      <c r="O27" s="7">
        <v>5</v>
      </c>
      <c r="P27" s="7">
        <v>3</v>
      </c>
      <c r="Q27" s="8">
        <f t="shared" si="0"/>
        <v>73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x14ac:dyDescent="0.3">
      <c r="D28" s="9">
        <f>SUM(D14:D27)</f>
        <v>12445766</v>
      </c>
      <c r="E28" s="9">
        <f>SUM(E14:E27)</f>
        <v>5846000</v>
      </c>
      <c r="F28" s="9"/>
    </row>
    <row r="29" spans="1:81" x14ac:dyDescent="0.3">
      <c r="E29" s="9"/>
      <c r="F29" s="9"/>
      <c r="G29" s="9"/>
      <c r="H29" s="9"/>
    </row>
  </sheetData>
  <mergeCells count="13">
    <mergeCell ref="J11:J12"/>
    <mergeCell ref="A11:A13"/>
    <mergeCell ref="B11:B13"/>
    <mergeCell ref="C11:C13"/>
    <mergeCell ref="D11:D13"/>
    <mergeCell ref="E11:E13"/>
    <mergeCell ref="Q11:Q12"/>
    <mergeCell ref="K11:K12"/>
    <mergeCell ref="L11:L12"/>
    <mergeCell ref="M11:M12"/>
    <mergeCell ref="N11:N12"/>
    <mergeCell ref="O11:O12"/>
    <mergeCell ref="P11:P12"/>
  </mergeCells>
  <dataValidations count="4">
    <dataValidation type="whole" operator="lessThanOrEqual" allowBlank="1" showInputMessage="1" showErrorMessage="1" error="max. 40" sqref="J14:J27">
      <formula1>40</formula1>
    </dataValidation>
    <dataValidation type="whole" operator="lessThanOrEqual" allowBlank="1" showInputMessage="1" showErrorMessage="1" error="max. 15" sqref="K14:L27">
      <formula1>15</formula1>
    </dataValidation>
    <dataValidation type="whole" operator="lessThanOrEqual" allowBlank="1" showInputMessage="1" showErrorMessage="1" error="max. 5" sqref="P14:P27 M14:M27">
      <formula1>5</formula1>
    </dataValidation>
    <dataValidation type="whole" operator="lessThanOrEqual" allowBlank="1" showInputMessage="1" showErrorMessage="1" error="max. 10" sqref="N14:O27">
      <formula1>10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distribuce ceska</vt:lpstr>
      <vt:lpstr>JK</vt:lpstr>
      <vt:lpstr>PB</vt:lpstr>
      <vt:lpstr>PM</vt:lpstr>
      <vt:lpstr>RN</vt:lpstr>
      <vt:lpstr>ZK</vt:lpstr>
      <vt:lpstr>'distribuce ceska'!Oblast_tisku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2018-03-21T15:32:13Z</dcterms:modified>
</cp:coreProperties>
</file>