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625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18. zasedání\"/>
    </mc:Choice>
  </mc:AlternateContent>
  <bookViews>
    <workbookView xWindow="0" yWindow="0" windowWidth="13800" windowHeight="3828"/>
  </bookViews>
  <sheets>
    <sheet name="distribuce ceska" sheetId="2" r:id="rId1"/>
    <sheet name="JK" sheetId="3" r:id="rId2"/>
    <sheet name="LD" sheetId="4" r:id="rId3"/>
    <sheet name="PB" sheetId="5" r:id="rId4"/>
    <sheet name="PM" sheetId="6" r:id="rId5"/>
    <sheet name="ZK" sheetId="7" r:id="rId6"/>
  </sheets>
  <definedNames>
    <definedName name="_xlnm.Print_Area" localSheetId="0">'distribuce ceska'!$A$1:$AB$25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7" l="1"/>
  <c r="D19" i="7"/>
  <c r="Q18" i="7"/>
  <c r="Q17" i="7"/>
  <c r="Q16" i="7"/>
  <c r="Q15" i="7"/>
  <c r="Q14" i="7"/>
  <c r="E19" i="6"/>
  <c r="D19" i="6"/>
  <c r="Q18" i="6"/>
  <c r="Q17" i="6"/>
  <c r="Q16" i="6"/>
  <c r="Q15" i="6"/>
  <c r="Q14" i="6"/>
  <c r="E19" i="5"/>
  <c r="D19" i="5"/>
  <c r="Q18" i="5"/>
  <c r="Q17" i="5"/>
  <c r="Q16" i="5"/>
  <c r="Q15" i="5"/>
  <c r="Q14" i="5"/>
  <c r="E19" i="4"/>
  <c r="D19" i="4"/>
  <c r="Q18" i="4"/>
  <c r="Q17" i="4"/>
  <c r="Q16" i="4"/>
  <c r="Q15" i="4"/>
  <c r="Q14" i="4"/>
  <c r="E19" i="3"/>
  <c r="D19" i="3"/>
  <c r="Q16" i="3"/>
  <c r="Q17" i="3"/>
  <c r="Q15" i="3"/>
  <c r="Q18" i="3"/>
  <c r="Q14" i="3"/>
  <c r="AB15" i="2" l="1"/>
  <c r="AB17" i="2"/>
  <c r="AB14" i="2"/>
  <c r="Q16" i="2" l="1"/>
  <c r="Q18" i="2"/>
  <c r="Q17" i="2"/>
  <c r="Q15" i="2"/>
  <c r="D19" i="2" l="1"/>
  <c r="E19" i="2"/>
  <c r="R19" i="2" l="1"/>
  <c r="R20" i="2" s="1"/>
  <c r="Q14" i="2" l="1"/>
</calcChain>
</file>

<file path=xl/sharedStrings.xml><?xml version="1.0" encoding="utf-8"?>
<sst xmlns="http://schemas.openxmlformats.org/spreadsheetml/2006/main" count="497" uniqueCount="80">
  <si>
    <t>evidenční číslo projektu</t>
  </si>
  <si>
    <t>název žadatele</t>
  </si>
  <si>
    <t>požadovaná podpora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</si>
  <si>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</si>
  <si>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</si>
  <si>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</si>
  <si>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</si>
  <si>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</si>
  <si>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</si>
  <si>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</si>
  <si>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</si>
  <si>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</si>
  <si>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</si>
  <si>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</si>
  <si>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</si>
  <si>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max. podíl dotace na celkových nákladech projektu</t>
  </si>
  <si>
    <t>Přínos a význam pro českou a evropskou kinematografii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</si>
  <si>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</si>
  <si>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</si>
  <si>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</si>
  <si>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</si>
  <si>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</si>
  <si>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</si>
  <si>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</si>
  <si>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Specifikace dotačního okruhu</t>
  </si>
  <si>
    <t>jméno experta</t>
  </si>
  <si>
    <t>doporučení</t>
  </si>
  <si>
    <t>0-40</t>
  </si>
  <si>
    <t>Srozumitelnost a úplnost podané žádosti včetně příloh</t>
  </si>
  <si>
    <t>Ekonomické parametry projektu</t>
  </si>
  <si>
    <t>expert: první losované pořadí</t>
  </si>
  <si>
    <t>expert: druhé losované pořadí</t>
  </si>
  <si>
    <t>Umělecká, dramaturgická a/nebo programová kvalita projektu</t>
  </si>
  <si>
    <t>Distribuční a marketingová strategie</t>
  </si>
  <si>
    <t>Distribuce českých filmů</t>
  </si>
  <si>
    <t>Finanční alokace: 3 000 000 Kč</t>
  </si>
  <si>
    <t>1. podpora cílené, dobře volené distribuční strategie pro český film</t>
  </si>
  <si>
    <t>2. podpora krátkometrážních filmů v distribuční nabídce</t>
  </si>
  <si>
    <t xml:space="preserve">Podpora je určena pro distribuci jednotlivých českých kinematografických děl (ve smyslu § 2 odst. 1 písm f) zákona o audiovizi) </t>
  </si>
  <si>
    <t xml:space="preserve">v kinech či způsobem obdobným (alternativní promítací sály jako kinokavárny, site-specific promítání apod.) nebo způsoby dalšími </t>
  </si>
  <si>
    <t>(VOD/internet, DVD) na území České republiky.</t>
  </si>
  <si>
    <r>
      <t>Evidenční číslo výzvy:</t>
    </r>
    <r>
      <rPr>
        <sz val="11"/>
        <color theme="1"/>
        <rFont val="Calibri"/>
        <family val="2"/>
        <charset val="238"/>
        <scheme val="minor"/>
      </rPr>
      <t xml:space="preserve"> 2017-3-5-24</t>
    </r>
  </si>
  <si>
    <r>
      <t>Dotační okruh:</t>
    </r>
    <r>
      <rPr>
        <sz val="11"/>
        <color theme="1"/>
        <rFont val="Calibri"/>
        <family val="2"/>
        <charset val="238"/>
        <scheme val="minor"/>
      </rPr>
      <t xml:space="preserve"> 3. distribuce kinematografického díla</t>
    </r>
  </si>
  <si>
    <r>
      <t>Lhůta pro podávání žádostí:</t>
    </r>
    <r>
      <rPr>
        <sz val="11"/>
        <color theme="1"/>
        <rFont val="Calibri"/>
        <family val="2"/>
        <charset val="238"/>
        <scheme val="minor"/>
      </rPr>
      <t xml:space="preserve"> 28.7.2017 - 28.8. 2017</t>
    </r>
  </si>
  <si>
    <r>
      <t>Lhůta pro dokončení projektu:</t>
    </r>
    <r>
      <rPr>
        <sz val="11"/>
        <color theme="1"/>
        <rFont val="Calibri"/>
        <family val="2"/>
        <charset val="238"/>
        <scheme val="minor"/>
      </rPr>
      <t xml:space="preserve"> dle žádosti, nejpozději do 30.6.2019</t>
    </r>
  </si>
  <si>
    <r>
      <rPr>
        <b/>
        <sz val="11"/>
        <color theme="1"/>
        <rFont val="Calibri"/>
        <family val="2"/>
        <charset val="238"/>
        <scheme val="minor"/>
      </rPr>
      <t>Forma podpory:</t>
    </r>
    <r>
      <rPr>
        <sz val="11"/>
        <color theme="1"/>
        <rFont val="Calibri"/>
        <family val="2"/>
        <charset val="238"/>
        <scheme val="minor"/>
      </rPr>
      <t xml:space="preserve"> dotace, dotace s podílem na zisku</t>
    </r>
  </si>
  <si>
    <t>upřednostňovaná forma podpory</t>
  </si>
  <si>
    <t>vyloučená forma podpory</t>
  </si>
  <si>
    <t>2023/2017</t>
  </si>
  <si>
    <t>2030/2017</t>
  </si>
  <si>
    <t>2047/2017</t>
  </si>
  <si>
    <t>2048/2017</t>
  </si>
  <si>
    <t>2061/2017</t>
  </si>
  <si>
    <t>NA KRÁTKO</t>
  </si>
  <si>
    <t>Alternativní distribuce Sbohem děcáku</t>
  </si>
  <si>
    <t xml:space="preserve">Distribuce filmu Nejsledovanější </t>
  </si>
  <si>
    <t>Distribuce filmu Batalives</t>
  </si>
  <si>
    <t>Distribuce filmu Mečiar</t>
  </si>
  <si>
    <t>CINEART TV Prague, s.r.o.</t>
  </si>
  <si>
    <t>Artcam Films, s.r.o.</t>
  </si>
  <si>
    <t>BONTONFILM, a.s.</t>
  </si>
  <si>
    <t>Asociace českých filmových klubů, z.s.</t>
  </si>
  <si>
    <t>Lamperová, Marta</t>
  </si>
  <si>
    <t>Vadocký, Daniel</t>
  </si>
  <si>
    <t>Kastner, Jan</t>
  </si>
  <si>
    <t>Kot, Peter</t>
  </si>
  <si>
    <t>Škach, Vladislav</t>
  </si>
  <si>
    <t>Slavík, Petr</t>
  </si>
  <si>
    <t>Bokšteflová, Barbora</t>
  </si>
  <si>
    <t>Hodoušková, Markéta</t>
  </si>
  <si>
    <t>dotace</t>
  </si>
  <si>
    <t>neuvedeno</t>
  </si>
  <si>
    <t>ano</t>
  </si>
  <si>
    <t>ne</t>
  </si>
  <si>
    <t>x</t>
  </si>
  <si>
    <t>31.8.2018</t>
  </si>
  <si>
    <t>30.9.2018</t>
  </si>
  <si>
    <t>65%</t>
  </si>
  <si>
    <t>90%</t>
  </si>
  <si>
    <t>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</si>
</sst>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</borders>
  <cellStyleXfs count="3">
    <xf numFmtId="0" fontId="0" fillId="0" borderId="0"/>
    <xf numFmtId="0" fontId="6" fillId="0" borderId="0"/>
    <xf numFmtId="0" fontId="7" fillId="0" borderId="0" applyFill="0" applyProtection="0"/>
  </cellStyleXfs>
  <cellXfs count="51">
    <xf numFmtId="0" fontId="0" fillId="0" borderId="0" xfId="0"/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2" fontId="5" fillId="2" borderId="1" xfId="0" applyNumberFormat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0" fontId="4" fillId="2" borderId="8" xfId="1" applyFont="1" applyFill="1" applyBorder="1" applyAlignment="1">
      <alignment horizontal="left" vertical="top"/>
    </xf>
    <xf numFmtId="0" fontId="4" fillId="2" borderId="8" xfId="1" applyFont="1" applyFill="1" applyBorder="1" applyAlignment="1">
      <alignment horizontal="center" vertical="top"/>
    </xf>
    <xf numFmtId="3" fontId="4" fillId="2" borderId="8" xfId="1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3" fontId="4" fillId="2" borderId="1" xfId="0" applyNumberFormat="1" applyFont="1" applyFill="1" applyBorder="1" applyAlignment="1">
      <alignment vertical="top"/>
    </xf>
    <xf numFmtId="3" fontId="4" fillId="2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horizontal="left" vertical="top"/>
    </xf>
    <xf numFmtId="14" fontId="5" fillId="2" borderId="1" xfId="0" applyNumberFormat="1" applyFont="1" applyFill="1" applyBorder="1" applyAlignment="1">
      <alignment horizontal="left" vertical="top" wrapText="1"/>
    </xf>
    <xf numFmtId="49" fontId="4" fillId="2" borderId="3" xfId="0" applyNumberFormat="1" applyFont="1" applyFill="1" applyBorder="1" applyAlignment="1">
      <alignment horizontal="center" vertical="top"/>
    </xf>
    <xf numFmtId="9" fontId="4" fillId="2" borderId="8" xfId="1" applyNumberFormat="1" applyFont="1" applyFill="1" applyBorder="1" applyAlignment="1">
      <alignment horizontal="center" vertical="top"/>
    </xf>
    <xf numFmtId="14" fontId="4" fillId="2" borderId="8" xfId="1" applyNumberFormat="1" applyFont="1" applyFill="1" applyBorder="1" applyAlignment="1">
      <alignment horizontal="center" vertical="top"/>
    </xf>
    <xf numFmtId="49" fontId="4" fillId="2" borderId="4" xfId="0" applyNumberFormat="1" applyFont="1" applyFill="1" applyBorder="1" applyAlignment="1">
      <alignment horizontal="center" vertical="top"/>
    </xf>
    <xf numFmtId="9" fontId="4" fillId="2" borderId="1" xfId="0" applyNumberFormat="1" applyFont="1" applyFill="1" applyBorder="1" applyAlignment="1">
      <alignment horizontal="center" vertical="top"/>
    </xf>
    <xf numFmtId="49" fontId="4" fillId="2" borderId="2" xfId="0" applyNumberFormat="1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left" vertical="top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2" fontId="5" fillId="2" borderId="5" xfId="0" applyNumberFormat="1" applyFont="1" applyFill="1" applyBorder="1" applyAlignment="1">
      <alignment horizontal="left" vertical="top" wrapText="1"/>
    </xf>
    <xf numFmtId="2" fontId="5" fillId="2" borderId="7" xfId="0" applyNumberFormat="1" applyFont="1" applyFill="1" applyBorder="1" applyAlignment="1">
      <alignment horizontal="left" vertical="top" wrapText="1"/>
    </xf>
    <xf numFmtId="2" fontId="5" fillId="2" borderId="6" xfId="0" applyNumberFormat="1" applyFont="1" applyFill="1" applyBorder="1" applyAlignment="1">
      <alignment horizontal="left" vertical="top" wrapText="1"/>
    </xf>
    <xf numFmtId="0" fontId="1" fillId="2" borderId="5" xfId="0" applyFont="1" applyFill="1" applyBorder="1" applyAlignment="1">
      <alignment horizontal="left" vertical="top" wrapText="1"/>
    </xf>
    <xf numFmtId="0" fontId="1" fillId="2" borderId="6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2" fontId="4" fillId="2" borderId="1" xfId="0" applyNumberFormat="1" applyFont="1" applyFill="1" applyBorder="1" applyAlignment="1" applyProtection="1">
      <alignment horizontal="left" vertical="top"/>
    </xf>
    <xf numFmtId="2" fontId="4" fillId="2" borderId="1" xfId="0" applyNumberFormat="1" applyFont="1" applyFill="1" applyBorder="1" applyAlignment="1">
      <alignment horizontal="left" vertical="top"/>
    </xf>
    <xf numFmtId="3" fontId="4" fillId="2" borderId="0" xfId="0" applyNumberFormat="1" applyFont="1" applyFill="1" applyBorder="1" applyAlignment="1">
      <alignment horizontal="left" vertical="top"/>
    </xf>
    <xf numFmtId="0" fontId="4" fillId="2" borderId="8" xfId="1" applyFont="1" applyFill="1" applyBorder="1" applyAlignment="1">
      <alignment horizontal="left" vertical="top"/>
    </xf>
    <xf numFmtId="3" fontId="4" fillId="2" borderId="8" xfId="1" applyNumberFormat="1" applyFont="1" applyFill="1" applyBorder="1" applyAlignment="1">
      <alignment horizontal="left" vertical="center"/>
    </xf>
  </cellXfs>
  <cellStyles count="3">
    <cellStyle name="Normální" xfId="0" builtinId="0"/>
    <cellStyle name="Normální 2" xfId="1"/>
    <cellStyle name="Normální 3" xfId="2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P20"/>
  <sheetViews>
    <sheetView tabSelected="1" zoomScale="78" zoomScaleNormal="78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34.5546875" style="2" customWidth="1"/>
    <col min="4" max="4" width="12.44140625" style="2" customWidth="1"/>
    <col min="5" max="5" width="11.5546875" style="2" customWidth="1"/>
    <col min="6" max="6" width="17.44140625" style="2" customWidth="1"/>
    <col min="7" max="7" width="5.6640625" style="3" customWidth="1"/>
    <col min="8" max="8" width="17.88671875" style="3" customWidth="1"/>
    <col min="9" max="9" width="5.6640625" style="2" customWidth="1"/>
    <col min="10" max="10" width="9.6640625" style="2" customWidth="1"/>
    <col min="11" max="17" width="9.33203125" style="2" customWidth="1"/>
    <col min="18" max="18" width="12" style="2" customWidth="1"/>
    <col min="19" max="19" width="15.109375" style="2" customWidth="1"/>
    <col min="20" max="20" width="14.44140625" style="2" customWidth="1"/>
    <col min="21" max="21" width="13.33203125" style="2" customWidth="1"/>
    <col min="22" max="22" width="10.33203125" style="2" customWidth="1"/>
    <col min="23" max="24" width="9.33203125" style="2" customWidth="1"/>
    <col min="25" max="25" width="10.33203125" style="2" customWidth="1"/>
    <col min="26" max="27" width="15.6640625" style="2" customWidth="1"/>
    <col min="28" max="28" width="15" style="2" customWidth="1"/>
    <col min="29" max="16384" width="9.109375" style="2"/>
  </cols>
  <sheetData>
    <row r="1" spans="1:94" ht="38.25" customHeight="1" x14ac:dyDescent="0.3">
      <c r="A1" s="1" t="s">
        <v>34</v>
      </c>
    </row>
    <row r="2" spans="1:94" ht="14.4" x14ac:dyDescent="0.3">
      <c r="A2" s="4" t="s">
        <v>41</v>
      </c>
      <c r="D2" s="4" t="s">
        <v>23</v>
      </c>
    </row>
    <row r="3" spans="1:94" ht="14.4" x14ac:dyDescent="0.3">
      <c r="A3" s="4" t="s">
        <v>42</v>
      </c>
      <c r="D3" s="2" t="s">
        <v>36</v>
      </c>
    </row>
    <row r="4" spans="1:94" ht="14.4" x14ac:dyDescent="0.3">
      <c r="A4" s="4" t="s">
        <v>43</v>
      </c>
      <c r="D4" s="2" t="s">
        <v>37</v>
      </c>
    </row>
    <row r="5" spans="1:94" ht="12.6" x14ac:dyDescent="0.3">
      <c r="A5" s="4" t="s">
        <v>35</v>
      </c>
    </row>
    <row r="6" spans="1:94" ht="14.4" x14ac:dyDescent="0.3">
      <c r="A6" s="23" t="s">
        <v>44</v>
      </c>
      <c r="D6" s="4" t="s">
        <v>24</v>
      </c>
    </row>
    <row r="7" spans="1:94" ht="12.6" x14ac:dyDescent="0.3">
      <c r="A7" s="4" t="s">
        <v>22</v>
      </c>
      <c r="D7" s="2" t="s">
        <v>38</v>
      </c>
    </row>
    <row r="8" spans="1:94" ht="14.4" x14ac:dyDescent="0.3">
      <c r="A8" s="2" t="s">
        <v>45</v>
      </c>
      <c r="D8" s="2" t="s">
        <v>39</v>
      </c>
    </row>
    <row r="9" spans="1:94" x14ac:dyDescent="0.3">
      <c r="D9" s="2" t="s">
        <v>40</v>
      </c>
    </row>
    <row r="10" spans="1:94" ht="12.6" x14ac:dyDescent="0.3">
      <c r="A10" s="4"/>
    </row>
    <row r="11" spans="1:94" ht="26.4" customHeight="1" x14ac:dyDescent="0.3">
      <c r="A11" s="31" t="s">
        <v>0</v>
      </c>
      <c r="B11" s="31" t="s">
        <v>1</v>
      </c>
      <c r="C11" s="31" t="s">
        <v>17</v>
      </c>
      <c r="D11" s="31" t="s">
        <v>13</v>
      </c>
      <c r="E11" s="34" t="s">
        <v>2</v>
      </c>
      <c r="F11" s="16" t="s">
        <v>30</v>
      </c>
      <c r="G11" s="16"/>
      <c r="H11" s="16" t="s">
        <v>31</v>
      </c>
      <c r="I11" s="16"/>
      <c r="J11" s="31" t="s">
        <v>32</v>
      </c>
      <c r="K11" s="31" t="s">
        <v>14</v>
      </c>
      <c r="L11" s="31" t="s">
        <v>16</v>
      </c>
      <c r="M11" s="31" t="s">
        <v>28</v>
      </c>
      <c r="N11" s="31" t="s">
        <v>29</v>
      </c>
      <c r="O11" s="31" t="s">
        <v>33</v>
      </c>
      <c r="P11" s="31" t="s">
        <v>3</v>
      </c>
      <c r="Q11" s="31" t="s">
        <v>4</v>
      </c>
      <c r="R11" s="31" t="s">
        <v>5</v>
      </c>
      <c r="S11" s="37" t="s">
        <v>46</v>
      </c>
      <c r="T11" s="15" t="s">
        <v>47</v>
      </c>
      <c r="U11" s="31" t="s">
        <v>6</v>
      </c>
      <c r="V11" s="31" t="s">
        <v>7</v>
      </c>
      <c r="W11" s="31" t="s">
        <v>8</v>
      </c>
      <c r="X11" s="31" t="s">
        <v>9</v>
      </c>
      <c r="Y11" s="31" t="s">
        <v>10</v>
      </c>
      <c r="Z11" s="31" t="s">
        <v>11</v>
      </c>
      <c r="AA11" s="31" t="s">
        <v>12</v>
      </c>
      <c r="AB11" s="39" t="s">
        <v>15</v>
      </c>
    </row>
    <row r="12" spans="1:94" ht="59.4" customHeight="1" x14ac:dyDescent="0.3">
      <c r="A12" s="32"/>
      <c r="B12" s="32"/>
      <c r="C12" s="32"/>
      <c r="D12" s="32"/>
      <c r="E12" s="35"/>
      <c r="F12" s="17"/>
      <c r="G12" s="17"/>
      <c r="H12" s="17"/>
      <c r="I12" s="17"/>
      <c r="J12" s="33"/>
      <c r="K12" s="33"/>
      <c r="L12" s="33"/>
      <c r="M12" s="33"/>
      <c r="N12" s="33"/>
      <c r="O12" s="33"/>
      <c r="P12" s="33"/>
      <c r="Q12" s="33"/>
      <c r="R12" s="33"/>
      <c r="S12" s="38"/>
      <c r="T12" s="14"/>
      <c r="U12" s="33"/>
      <c r="V12" s="33"/>
      <c r="W12" s="33"/>
      <c r="X12" s="33"/>
      <c r="Y12" s="33"/>
      <c r="Z12" s="33"/>
      <c r="AA12" s="33"/>
      <c r="AB12" s="40"/>
    </row>
    <row r="13" spans="1:94" ht="28.95" customHeight="1" x14ac:dyDescent="0.3">
      <c r="A13" s="33"/>
      <c r="B13" s="33"/>
      <c r="C13" s="33"/>
      <c r="D13" s="33"/>
      <c r="E13" s="36"/>
      <c r="F13" s="5" t="s">
        <v>25</v>
      </c>
      <c r="G13" s="18" t="s">
        <v>26</v>
      </c>
      <c r="H13" s="18" t="s">
        <v>25</v>
      </c>
      <c r="I13" s="18" t="s">
        <v>26</v>
      </c>
      <c r="J13" s="18" t="s">
        <v>27</v>
      </c>
      <c r="K13" s="18" t="s">
        <v>19</v>
      </c>
      <c r="L13" s="18" t="s">
        <v>19</v>
      </c>
      <c r="M13" s="18" t="s">
        <v>20</v>
      </c>
      <c r="N13" s="18" t="s">
        <v>21</v>
      </c>
      <c r="O13" s="18" t="s">
        <v>21</v>
      </c>
      <c r="P13" s="18" t="s">
        <v>20</v>
      </c>
      <c r="Q13" s="18"/>
      <c r="R13" s="18"/>
      <c r="S13" s="18"/>
      <c r="T13" s="18"/>
      <c r="U13" s="18"/>
      <c r="V13" s="13"/>
      <c r="W13" s="13"/>
      <c r="X13" s="13"/>
      <c r="Y13" s="13"/>
      <c r="Z13" s="13"/>
      <c r="AA13" s="24"/>
      <c r="AB13" s="18"/>
    </row>
    <row r="14" spans="1:94" s="6" customFormat="1" ht="12.75" customHeight="1" x14ac:dyDescent="0.3">
      <c r="A14" s="10" t="s">
        <v>48</v>
      </c>
      <c r="B14" s="10" t="s">
        <v>58</v>
      </c>
      <c r="C14" s="10" t="s">
        <v>53</v>
      </c>
      <c r="D14" s="12">
        <v>576730</v>
      </c>
      <c r="E14" s="12">
        <v>250000</v>
      </c>
      <c r="F14" s="10" t="s">
        <v>62</v>
      </c>
      <c r="G14" s="10" t="s">
        <v>72</v>
      </c>
      <c r="H14" s="10" t="s">
        <v>65</v>
      </c>
      <c r="I14" s="10" t="s">
        <v>72</v>
      </c>
      <c r="J14" s="7">
        <v>31.6</v>
      </c>
      <c r="K14" s="7">
        <v>12.8</v>
      </c>
      <c r="L14" s="7">
        <v>12</v>
      </c>
      <c r="M14" s="7">
        <v>4.5999999999999996</v>
      </c>
      <c r="N14" s="7">
        <v>9</v>
      </c>
      <c r="O14" s="7">
        <v>8</v>
      </c>
      <c r="P14" s="7">
        <v>3.4</v>
      </c>
      <c r="Q14" s="8">
        <f>SUM(J14:P14)</f>
        <v>81.400000000000006</v>
      </c>
      <c r="R14" s="21">
        <v>250000</v>
      </c>
      <c r="S14" s="11" t="s">
        <v>70</v>
      </c>
      <c r="T14" s="11" t="s">
        <v>71</v>
      </c>
      <c r="U14" s="11" t="s">
        <v>70</v>
      </c>
      <c r="V14" s="11" t="s">
        <v>72</v>
      </c>
      <c r="W14" s="25" t="s">
        <v>72</v>
      </c>
      <c r="X14" s="26">
        <v>0.43</v>
      </c>
      <c r="Y14" s="25" t="s">
        <v>77</v>
      </c>
      <c r="Z14" s="27">
        <v>43342</v>
      </c>
      <c r="AA14" s="28" t="s">
        <v>75</v>
      </c>
      <c r="AB14" s="29">
        <f>R14/(0.7*D14)</f>
        <v>0.61925486300843924</v>
      </c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</row>
    <row r="15" spans="1:94" s="6" customFormat="1" ht="12.75" customHeight="1" x14ac:dyDescent="0.3">
      <c r="A15" s="10" t="s">
        <v>52</v>
      </c>
      <c r="B15" s="10" t="s">
        <v>61</v>
      </c>
      <c r="C15" s="10" t="s">
        <v>57</v>
      </c>
      <c r="D15" s="12">
        <v>481000</v>
      </c>
      <c r="E15" s="12">
        <v>290000</v>
      </c>
      <c r="F15" s="10" t="s">
        <v>66</v>
      </c>
      <c r="G15" s="10" t="s">
        <v>72</v>
      </c>
      <c r="H15" s="10" t="s">
        <v>69</v>
      </c>
      <c r="I15" s="10" t="s">
        <v>72</v>
      </c>
      <c r="J15" s="7">
        <v>30</v>
      </c>
      <c r="K15" s="7">
        <v>12.4</v>
      </c>
      <c r="L15" s="7">
        <v>13.6</v>
      </c>
      <c r="M15" s="7">
        <v>4.5999999999999996</v>
      </c>
      <c r="N15" s="7">
        <v>8.1999999999999993</v>
      </c>
      <c r="O15" s="7">
        <v>7.4</v>
      </c>
      <c r="P15" s="7">
        <v>4.2</v>
      </c>
      <c r="Q15" s="8">
        <f>SUM(J15:P15)</f>
        <v>80.400000000000006</v>
      </c>
      <c r="R15" s="21">
        <v>290000</v>
      </c>
      <c r="S15" s="11" t="s">
        <v>70</v>
      </c>
      <c r="T15" s="11" t="s">
        <v>71</v>
      </c>
      <c r="U15" s="11" t="s">
        <v>70</v>
      </c>
      <c r="V15" s="11" t="s">
        <v>72</v>
      </c>
      <c r="W15" s="25" t="s">
        <v>72</v>
      </c>
      <c r="X15" s="26">
        <v>0.6</v>
      </c>
      <c r="Y15" s="25" t="s">
        <v>78</v>
      </c>
      <c r="Z15" s="27">
        <v>43646</v>
      </c>
      <c r="AA15" s="27">
        <v>43646</v>
      </c>
      <c r="AB15" s="29">
        <f>R15/(0.7*D15)</f>
        <v>0.86130086130086125</v>
      </c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</row>
    <row r="16" spans="1:94" s="6" customFormat="1" ht="12.75" customHeight="1" x14ac:dyDescent="0.3">
      <c r="A16" s="10" t="s">
        <v>49</v>
      </c>
      <c r="B16" s="10" t="s">
        <v>59</v>
      </c>
      <c r="C16" s="10" t="s">
        <v>54</v>
      </c>
      <c r="D16" s="12">
        <v>124925</v>
      </c>
      <c r="E16" s="12">
        <v>100000</v>
      </c>
      <c r="F16" s="10" t="s">
        <v>63</v>
      </c>
      <c r="G16" s="10" t="s">
        <v>72</v>
      </c>
      <c r="H16" s="10" t="s">
        <v>67</v>
      </c>
      <c r="I16" s="10" t="s">
        <v>72</v>
      </c>
      <c r="J16" s="7">
        <v>29.6</v>
      </c>
      <c r="K16" s="7">
        <v>11.8</v>
      </c>
      <c r="L16" s="7">
        <v>11.4</v>
      </c>
      <c r="M16" s="7">
        <v>4.8</v>
      </c>
      <c r="N16" s="7">
        <v>8.1999999999999993</v>
      </c>
      <c r="O16" s="7">
        <v>8.4</v>
      </c>
      <c r="P16" s="7">
        <v>3</v>
      </c>
      <c r="Q16" s="8">
        <f>SUM(J16:P16)</f>
        <v>77.2</v>
      </c>
      <c r="R16" s="21">
        <v>100000</v>
      </c>
      <c r="S16" s="11" t="s">
        <v>70</v>
      </c>
      <c r="T16" s="11" t="s">
        <v>71</v>
      </c>
      <c r="U16" s="11" t="s">
        <v>70</v>
      </c>
      <c r="V16" s="11" t="s">
        <v>72</v>
      </c>
      <c r="W16" s="25" t="s">
        <v>72</v>
      </c>
      <c r="X16" s="26">
        <v>0.8</v>
      </c>
      <c r="Y16" s="25" t="s">
        <v>78</v>
      </c>
      <c r="Z16" s="27">
        <v>43434</v>
      </c>
      <c r="AA16" s="27">
        <v>43434</v>
      </c>
      <c r="AB16" s="29">
        <v>0.9</v>
      </c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</row>
    <row r="17" spans="1:94" s="6" customFormat="1" ht="12.75" customHeight="1" x14ac:dyDescent="0.3">
      <c r="A17" s="10" t="s">
        <v>51</v>
      </c>
      <c r="B17" s="10" t="s">
        <v>60</v>
      </c>
      <c r="C17" s="10" t="s">
        <v>56</v>
      </c>
      <c r="D17" s="12">
        <v>337042</v>
      </c>
      <c r="E17" s="12">
        <v>150000</v>
      </c>
      <c r="F17" s="10" t="s">
        <v>65</v>
      </c>
      <c r="G17" s="10" t="s">
        <v>72</v>
      </c>
      <c r="H17" s="10" t="s">
        <v>68</v>
      </c>
      <c r="I17" s="10" t="s">
        <v>74</v>
      </c>
      <c r="J17" s="7">
        <v>25.6</v>
      </c>
      <c r="K17" s="7">
        <v>12.2</v>
      </c>
      <c r="L17" s="7">
        <v>8.6</v>
      </c>
      <c r="M17" s="7">
        <v>4.5999999999999996</v>
      </c>
      <c r="N17" s="7">
        <v>8.8000000000000007</v>
      </c>
      <c r="O17" s="7">
        <v>8.8000000000000007</v>
      </c>
      <c r="P17" s="7">
        <v>4.8</v>
      </c>
      <c r="Q17" s="8">
        <f>SUM(J17:P17)</f>
        <v>73.399999999999991</v>
      </c>
      <c r="R17" s="21">
        <v>150000</v>
      </c>
      <c r="S17" s="11" t="s">
        <v>70</v>
      </c>
      <c r="T17" s="11" t="s">
        <v>71</v>
      </c>
      <c r="U17" s="11" t="s">
        <v>70</v>
      </c>
      <c r="V17" s="11" t="s">
        <v>73</v>
      </c>
      <c r="W17" s="25" t="s">
        <v>72</v>
      </c>
      <c r="X17" s="26">
        <v>0.45</v>
      </c>
      <c r="Y17" s="25" t="s">
        <v>79</v>
      </c>
      <c r="Z17" s="27">
        <v>43344</v>
      </c>
      <c r="AA17" s="28" t="s">
        <v>76</v>
      </c>
      <c r="AB17" s="29">
        <f>R17/(0.7*D17)</f>
        <v>0.63578341656444681</v>
      </c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</row>
    <row r="18" spans="1:94" s="6" customFormat="1" ht="12.75" customHeight="1" x14ac:dyDescent="0.3">
      <c r="A18" s="10" t="s">
        <v>50</v>
      </c>
      <c r="B18" s="10" t="s">
        <v>60</v>
      </c>
      <c r="C18" s="10" t="s">
        <v>55</v>
      </c>
      <c r="D18" s="12">
        <v>891303</v>
      </c>
      <c r="E18" s="12">
        <v>400000</v>
      </c>
      <c r="F18" s="10" t="s">
        <v>64</v>
      </c>
      <c r="G18" s="10" t="s">
        <v>72</v>
      </c>
      <c r="H18" s="10" t="s">
        <v>63</v>
      </c>
      <c r="I18" s="10" t="s">
        <v>73</v>
      </c>
      <c r="J18" s="7">
        <v>15.2</v>
      </c>
      <c r="K18" s="7">
        <v>11.8</v>
      </c>
      <c r="L18" s="7">
        <v>5</v>
      </c>
      <c r="M18" s="7">
        <v>4.5999999999999996</v>
      </c>
      <c r="N18" s="7">
        <v>8</v>
      </c>
      <c r="O18" s="7">
        <v>8.1999999999999993</v>
      </c>
      <c r="P18" s="7">
        <v>4.8</v>
      </c>
      <c r="Q18" s="8">
        <f>SUM(J18:P18)</f>
        <v>57.599999999999994</v>
      </c>
      <c r="R18" s="21"/>
      <c r="S18" s="11" t="s">
        <v>70</v>
      </c>
      <c r="T18" s="11" t="s">
        <v>71</v>
      </c>
      <c r="U18" s="30"/>
      <c r="V18" s="11" t="s">
        <v>73</v>
      </c>
      <c r="W18" s="25"/>
      <c r="X18" s="26">
        <v>0.45</v>
      </c>
      <c r="Y18" s="25"/>
      <c r="Z18" s="27">
        <v>43100</v>
      </c>
      <c r="AA18" s="28"/>
      <c r="AB18" s="29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</row>
    <row r="19" spans="1:94" x14ac:dyDescent="0.3">
      <c r="D19" s="9">
        <f>SUM(D14:D18)</f>
        <v>2411000</v>
      </c>
      <c r="E19" s="9">
        <f>SUM(E14:E18)</f>
        <v>1190000</v>
      </c>
      <c r="F19" s="9"/>
      <c r="R19" s="22">
        <f>SUM(R14:R18)</f>
        <v>790000</v>
      </c>
      <c r="S19" s="9"/>
      <c r="T19" s="9"/>
    </row>
    <row r="20" spans="1:94" x14ac:dyDescent="0.3">
      <c r="E20" s="9"/>
      <c r="F20" s="9"/>
      <c r="G20" s="9"/>
      <c r="H20" s="9"/>
      <c r="Q20" s="2" t="s">
        <v>18</v>
      </c>
      <c r="R20" s="22">
        <f>3000000-R19</f>
        <v>2210000</v>
      </c>
      <c r="S20" s="9"/>
      <c r="T20" s="9"/>
    </row>
  </sheetData>
  <mergeCells count="23">
    <mergeCell ref="Y11:Y12"/>
    <mergeCell ref="Z11:Z12"/>
    <mergeCell ref="AA11:AA12"/>
    <mergeCell ref="AB11:AB12"/>
    <mergeCell ref="J11:J12"/>
    <mergeCell ref="K11:K12"/>
    <mergeCell ref="L11:L12"/>
    <mergeCell ref="X11:X12"/>
    <mergeCell ref="M11:M12"/>
    <mergeCell ref="N11:N12"/>
    <mergeCell ref="O11:O12"/>
    <mergeCell ref="P11:P12"/>
    <mergeCell ref="Q11:Q12"/>
    <mergeCell ref="R11:R12"/>
    <mergeCell ref="U11:U12"/>
    <mergeCell ref="V11:V12"/>
    <mergeCell ref="W11:W12"/>
    <mergeCell ref="S11:S12"/>
    <mergeCell ref="A11:A13"/>
    <mergeCell ref="B11:B13"/>
    <mergeCell ref="C11:C13"/>
    <mergeCell ref="D11:D13"/>
    <mergeCell ref="E11:E13"/>
  </mergeCells>
  <dataValidations count="2">
    <dataValidation type="whole" showInputMessage="1" showErrorMessage="1" errorTitle="ZNOVU A LÉPE" error="To je móóóóóóc!!!!" sqref="K15:P18">
      <formula1>0</formula1>
      <formula2>15</formula2>
    </dataValidation>
    <dataValidation type="whole" allowBlank="1" showInputMessage="1" showErrorMessage="1" errorTitle="ZNOVU A LÉPE" error="To je móóóóóóc!!!!" sqref="J15:J18">
      <formula1>0</formula1>
      <formula2>30</formula2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"/>
  <sheetViews>
    <sheetView zoomScale="90" zoomScaleNormal="90" workbookViewId="0"/>
  </sheetViews>
  <sheetFormatPr defaultColWidth="9.109375" defaultRowHeight="12" x14ac:dyDescent="0.3"/>
  <cols>
    <col min="1" max="1" width="11.6640625" style="42" customWidth="1"/>
    <col min="2" max="2" width="30" style="42" bestFit="1" customWidth="1"/>
    <col min="3" max="3" width="34.5546875" style="42" customWidth="1"/>
    <col min="4" max="4" width="12.44140625" style="42" customWidth="1"/>
    <col min="5" max="5" width="11.5546875" style="42" customWidth="1"/>
    <col min="6" max="6" width="17.44140625" style="42" customWidth="1"/>
    <col min="7" max="7" width="5.6640625" style="43" customWidth="1"/>
    <col min="8" max="8" width="17.88671875" style="43" customWidth="1"/>
    <col min="9" max="9" width="5.6640625" style="42" customWidth="1"/>
    <col min="10" max="10" width="9.6640625" style="42" customWidth="1"/>
    <col min="11" max="18" width="9.33203125" style="42" customWidth="1"/>
    <col min="19" max="19" width="12" style="42" customWidth="1"/>
    <col min="20" max="20" width="15.109375" style="42" customWidth="1"/>
    <col min="21" max="21" width="14.44140625" style="42" customWidth="1"/>
    <col min="22" max="22" width="13.33203125" style="42" customWidth="1"/>
    <col min="23" max="23" width="10.33203125" style="42" customWidth="1"/>
    <col min="24" max="25" width="9.33203125" style="42" customWidth="1"/>
    <col min="26" max="26" width="10.33203125" style="42" customWidth="1"/>
    <col min="27" max="28" width="15.6640625" style="42" customWidth="1"/>
    <col min="29" max="29" width="15" style="42" customWidth="1"/>
    <col min="30" max="16384" width="9.109375" style="42"/>
  </cols>
  <sheetData>
    <row r="1" spans="1:83" ht="38.25" customHeight="1" x14ac:dyDescent="0.3">
      <c r="A1" s="41" t="s">
        <v>34</v>
      </c>
    </row>
    <row r="2" spans="1:83" ht="14.4" x14ac:dyDescent="0.3">
      <c r="A2" s="4" t="s">
        <v>41</v>
      </c>
      <c r="D2" s="4" t="s">
        <v>23</v>
      </c>
    </row>
    <row r="3" spans="1:83" ht="14.4" x14ac:dyDescent="0.3">
      <c r="A3" s="4" t="s">
        <v>42</v>
      </c>
      <c r="D3" s="42" t="s">
        <v>36</v>
      </c>
    </row>
    <row r="4" spans="1:83" ht="14.4" x14ac:dyDescent="0.3">
      <c r="A4" s="4" t="s">
        <v>43</v>
      </c>
      <c r="D4" s="42" t="s">
        <v>37</v>
      </c>
    </row>
    <row r="5" spans="1:83" ht="12.6" x14ac:dyDescent="0.3">
      <c r="A5" s="4" t="s">
        <v>35</v>
      </c>
    </row>
    <row r="6" spans="1:83" ht="14.4" x14ac:dyDescent="0.3">
      <c r="A6" s="44" t="s">
        <v>44</v>
      </c>
      <c r="D6" s="4" t="s">
        <v>24</v>
      </c>
    </row>
    <row r="7" spans="1:83" ht="12.6" x14ac:dyDescent="0.3">
      <c r="A7" s="4" t="s">
        <v>22</v>
      </c>
      <c r="D7" s="42" t="s">
        <v>38</v>
      </c>
    </row>
    <row r="8" spans="1:83" ht="14.4" x14ac:dyDescent="0.3">
      <c r="A8" s="42" t="s">
        <v>45</v>
      </c>
      <c r="D8" s="42" t="s">
        <v>39</v>
      </c>
    </row>
    <row r="9" spans="1:83" x14ac:dyDescent="0.3">
      <c r="D9" s="42" t="s">
        <v>40</v>
      </c>
    </row>
    <row r="10" spans="1:83" ht="12.6" x14ac:dyDescent="0.3">
      <c r="A10" s="4"/>
    </row>
    <row r="11" spans="1:83" ht="26.4" customHeight="1" x14ac:dyDescent="0.3">
      <c r="A11" s="31" t="s">
        <v>0</v>
      </c>
      <c r="B11" s="31" t="s">
        <v>1</v>
      </c>
      <c r="C11" s="31" t="s">
        <v>17</v>
      </c>
      <c r="D11" s="31" t="s">
        <v>13</v>
      </c>
      <c r="E11" s="34" t="s">
        <v>2</v>
      </c>
      <c r="F11" s="19" t="s">
        <v>30</v>
      </c>
      <c r="G11" s="19"/>
      <c r="H11" s="19" t="s">
        <v>31</v>
      </c>
      <c r="I11" s="19"/>
      <c r="J11" s="31" t="s">
        <v>32</v>
      </c>
      <c r="K11" s="31" t="s">
        <v>14</v>
      </c>
      <c r="L11" s="31" t="s">
        <v>16</v>
      </c>
      <c r="M11" s="31" t="s">
        <v>28</v>
      </c>
      <c r="N11" s="31" t="s">
        <v>29</v>
      </c>
      <c r="O11" s="31" t="s">
        <v>33</v>
      </c>
      <c r="P11" s="31" t="s">
        <v>3</v>
      </c>
      <c r="Q11" s="31" t="s">
        <v>4</v>
      </c>
    </row>
    <row r="12" spans="1:83" ht="59.4" customHeight="1" x14ac:dyDescent="0.3">
      <c r="A12" s="32"/>
      <c r="B12" s="32"/>
      <c r="C12" s="32"/>
      <c r="D12" s="32"/>
      <c r="E12" s="35"/>
      <c r="F12" s="20"/>
      <c r="G12" s="20"/>
      <c r="H12" s="20"/>
      <c r="I12" s="20"/>
      <c r="J12" s="33"/>
      <c r="K12" s="33"/>
      <c r="L12" s="33"/>
      <c r="M12" s="33"/>
      <c r="N12" s="33"/>
      <c r="O12" s="33"/>
      <c r="P12" s="33"/>
      <c r="Q12" s="33"/>
    </row>
    <row r="13" spans="1:83" ht="28.95" customHeight="1" x14ac:dyDescent="0.3">
      <c r="A13" s="33"/>
      <c r="B13" s="33"/>
      <c r="C13" s="33"/>
      <c r="D13" s="33"/>
      <c r="E13" s="36"/>
      <c r="F13" s="5" t="s">
        <v>25</v>
      </c>
      <c r="G13" s="18" t="s">
        <v>26</v>
      </c>
      <c r="H13" s="18" t="s">
        <v>25</v>
      </c>
      <c r="I13" s="18" t="s">
        <v>26</v>
      </c>
      <c r="J13" s="18" t="s">
        <v>27</v>
      </c>
      <c r="K13" s="18" t="s">
        <v>19</v>
      </c>
      <c r="L13" s="18" t="s">
        <v>19</v>
      </c>
      <c r="M13" s="18" t="s">
        <v>20</v>
      </c>
      <c r="N13" s="18" t="s">
        <v>21</v>
      </c>
      <c r="O13" s="18" t="s">
        <v>21</v>
      </c>
      <c r="P13" s="18" t="s">
        <v>20</v>
      </c>
      <c r="Q13" s="18"/>
    </row>
    <row r="14" spans="1:83" s="45" customFormat="1" ht="12.75" customHeight="1" x14ac:dyDescent="0.3">
      <c r="A14" s="49" t="s">
        <v>48</v>
      </c>
      <c r="B14" s="49" t="s">
        <v>58</v>
      </c>
      <c r="C14" s="49" t="s">
        <v>53</v>
      </c>
      <c r="D14" s="50">
        <v>576730</v>
      </c>
      <c r="E14" s="50">
        <v>250000</v>
      </c>
      <c r="F14" s="49" t="s">
        <v>62</v>
      </c>
      <c r="G14" s="49" t="s">
        <v>72</v>
      </c>
      <c r="H14" s="49" t="s">
        <v>65</v>
      </c>
      <c r="I14" s="49" t="s">
        <v>72</v>
      </c>
      <c r="J14" s="46">
        <v>30</v>
      </c>
      <c r="K14" s="46">
        <v>12</v>
      </c>
      <c r="L14" s="46">
        <v>12</v>
      </c>
      <c r="M14" s="46">
        <v>4</v>
      </c>
      <c r="N14" s="46">
        <v>9</v>
      </c>
      <c r="O14" s="46">
        <v>8</v>
      </c>
      <c r="P14" s="46">
        <v>3</v>
      </c>
      <c r="Q14" s="47">
        <f>SUM(J14:P14)</f>
        <v>78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</row>
    <row r="15" spans="1:83" s="45" customFormat="1" ht="12.75" customHeight="1" x14ac:dyDescent="0.3">
      <c r="A15" s="49" t="s">
        <v>49</v>
      </c>
      <c r="B15" s="49" t="s">
        <v>59</v>
      </c>
      <c r="C15" s="49" t="s">
        <v>54</v>
      </c>
      <c r="D15" s="50">
        <v>124925</v>
      </c>
      <c r="E15" s="50">
        <v>100000</v>
      </c>
      <c r="F15" s="49" t="s">
        <v>63</v>
      </c>
      <c r="G15" s="49" t="s">
        <v>72</v>
      </c>
      <c r="H15" s="49" t="s">
        <v>67</v>
      </c>
      <c r="I15" s="49" t="s">
        <v>72</v>
      </c>
      <c r="J15" s="46">
        <v>28</v>
      </c>
      <c r="K15" s="46">
        <v>10</v>
      </c>
      <c r="L15" s="46">
        <v>10</v>
      </c>
      <c r="M15" s="46">
        <v>5</v>
      </c>
      <c r="N15" s="46">
        <v>8</v>
      </c>
      <c r="O15" s="46">
        <v>8</v>
      </c>
      <c r="P15" s="46">
        <v>2</v>
      </c>
      <c r="Q15" s="47">
        <f>SUM(J15:P15)</f>
        <v>71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</row>
    <row r="16" spans="1:83" s="45" customFormat="1" ht="12.75" customHeight="1" x14ac:dyDescent="0.3">
      <c r="A16" s="49" t="s">
        <v>50</v>
      </c>
      <c r="B16" s="49" t="s">
        <v>60</v>
      </c>
      <c r="C16" s="49" t="s">
        <v>55</v>
      </c>
      <c r="D16" s="50">
        <v>891303</v>
      </c>
      <c r="E16" s="50">
        <v>400000</v>
      </c>
      <c r="F16" s="49" t="s">
        <v>64</v>
      </c>
      <c r="G16" s="49" t="s">
        <v>72</v>
      </c>
      <c r="H16" s="49" t="s">
        <v>63</v>
      </c>
      <c r="I16" s="49" t="s">
        <v>73</v>
      </c>
      <c r="J16" s="46">
        <v>15</v>
      </c>
      <c r="K16" s="46">
        <v>12</v>
      </c>
      <c r="L16" s="46">
        <v>5</v>
      </c>
      <c r="M16" s="46">
        <v>5</v>
      </c>
      <c r="N16" s="46">
        <v>8</v>
      </c>
      <c r="O16" s="46">
        <v>8</v>
      </c>
      <c r="P16" s="46">
        <v>4</v>
      </c>
      <c r="Q16" s="47">
        <f>SUM(J16:P16)</f>
        <v>57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</row>
    <row r="17" spans="1:83" s="45" customFormat="1" ht="12.75" customHeight="1" x14ac:dyDescent="0.3">
      <c r="A17" s="49" t="s">
        <v>51</v>
      </c>
      <c r="B17" s="49" t="s">
        <v>60</v>
      </c>
      <c r="C17" s="49" t="s">
        <v>56</v>
      </c>
      <c r="D17" s="50">
        <v>337042</v>
      </c>
      <c r="E17" s="50">
        <v>150000</v>
      </c>
      <c r="F17" s="49" t="s">
        <v>65</v>
      </c>
      <c r="G17" s="49" t="s">
        <v>72</v>
      </c>
      <c r="H17" s="49" t="s">
        <v>68</v>
      </c>
      <c r="I17" s="49" t="s">
        <v>74</v>
      </c>
      <c r="J17" s="46">
        <v>25</v>
      </c>
      <c r="K17" s="46">
        <v>12</v>
      </c>
      <c r="L17" s="46">
        <v>9</v>
      </c>
      <c r="M17" s="46">
        <v>5</v>
      </c>
      <c r="N17" s="46">
        <v>8</v>
      </c>
      <c r="O17" s="46">
        <v>9</v>
      </c>
      <c r="P17" s="46">
        <v>4</v>
      </c>
      <c r="Q17" s="47">
        <f>SUM(J17:P17)</f>
        <v>72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</row>
    <row r="18" spans="1:83" s="45" customFormat="1" ht="12.75" customHeight="1" x14ac:dyDescent="0.3">
      <c r="A18" s="49" t="s">
        <v>52</v>
      </c>
      <c r="B18" s="49" t="s">
        <v>61</v>
      </c>
      <c r="C18" s="49" t="s">
        <v>57</v>
      </c>
      <c r="D18" s="50">
        <v>481000</v>
      </c>
      <c r="E18" s="50">
        <v>290000</v>
      </c>
      <c r="F18" s="49" t="s">
        <v>66</v>
      </c>
      <c r="G18" s="49" t="s">
        <v>72</v>
      </c>
      <c r="H18" s="49" t="s">
        <v>69</v>
      </c>
      <c r="I18" s="49" t="s">
        <v>72</v>
      </c>
      <c r="J18" s="46">
        <v>32</v>
      </c>
      <c r="K18" s="46">
        <v>12</v>
      </c>
      <c r="L18" s="46">
        <v>13</v>
      </c>
      <c r="M18" s="46">
        <v>5</v>
      </c>
      <c r="N18" s="46">
        <v>8</v>
      </c>
      <c r="O18" s="46">
        <v>7</v>
      </c>
      <c r="P18" s="46">
        <v>4</v>
      </c>
      <c r="Q18" s="47">
        <f>SUM(J18:P18)</f>
        <v>81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</row>
    <row r="19" spans="1:83" x14ac:dyDescent="0.3">
      <c r="D19" s="48">
        <f>SUM(D14:D18)</f>
        <v>2411000</v>
      </c>
      <c r="E19" s="48">
        <f>SUM(E14:E18)</f>
        <v>1190000</v>
      </c>
      <c r="F19" s="48"/>
    </row>
    <row r="20" spans="1:83" x14ac:dyDescent="0.3">
      <c r="E20" s="48"/>
      <c r="F20" s="48"/>
      <c r="G20" s="48"/>
      <c r="H20" s="48"/>
    </row>
  </sheetData>
  <sortState ref="A15:Q18">
    <sortCondition ref="A14"/>
  </sortState>
  <mergeCells count="13">
    <mergeCell ref="L11:L12"/>
    <mergeCell ref="M11:M12"/>
    <mergeCell ref="N11:N12"/>
    <mergeCell ref="O11:O12"/>
    <mergeCell ref="P11:P12"/>
    <mergeCell ref="Q11:Q12"/>
    <mergeCell ref="J11:J12"/>
    <mergeCell ref="K11:K12"/>
    <mergeCell ref="A11:A13"/>
    <mergeCell ref="B11:B13"/>
    <mergeCell ref="C11:C13"/>
    <mergeCell ref="D11:D13"/>
    <mergeCell ref="E11:E13"/>
  </mergeCells>
  <dataValidations count="2">
    <dataValidation type="whole" allowBlank="1" showInputMessage="1" showErrorMessage="1" errorTitle="ZNOVU A LÉPE" error="To je móóóóóóc!!!!" sqref="J15:J18">
      <formula1>0</formula1>
      <formula2>30</formula2>
    </dataValidation>
    <dataValidation type="whole" showInputMessage="1" showErrorMessage="1" errorTitle="ZNOVU A LÉPE" error="To je móóóóóóc!!!!" sqref="K15:P18">
      <formula1>0</formula1>
      <formula2>15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"/>
  <sheetViews>
    <sheetView zoomScale="90" zoomScaleNormal="90" workbookViewId="0"/>
  </sheetViews>
  <sheetFormatPr defaultColWidth="9.109375" defaultRowHeight="12" x14ac:dyDescent="0.3"/>
  <cols>
    <col min="1" max="1" width="11.6640625" style="42" customWidth="1"/>
    <col min="2" max="2" width="30" style="42" bestFit="1" customWidth="1"/>
    <col min="3" max="3" width="34.5546875" style="42" customWidth="1"/>
    <col min="4" max="4" width="12.44140625" style="42" customWidth="1"/>
    <col min="5" max="5" width="11.5546875" style="42" customWidth="1"/>
    <col min="6" max="6" width="17.44140625" style="42" customWidth="1"/>
    <col min="7" max="7" width="5.6640625" style="43" customWidth="1"/>
    <col min="8" max="8" width="17.88671875" style="43" customWidth="1"/>
    <col min="9" max="9" width="5.6640625" style="42" customWidth="1"/>
    <col min="10" max="10" width="9.6640625" style="42" customWidth="1"/>
    <col min="11" max="18" width="9.33203125" style="42" customWidth="1"/>
    <col min="19" max="19" width="12" style="42" customWidth="1"/>
    <col min="20" max="20" width="15.109375" style="42" customWidth="1"/>
    <col min="21" max="21" width="14.44140625" style="42" customWidth="1"/>
    <col min="22" max="22" width="13.33203125" style="42" customWidth="1"/>
    <col min="23" max="23" width="10.33203125" style="42" customWidth="1"/>
    <col min="24" max="25" width="9.33203125" style="42" customWidth="1"/>
    <col min="26" max="26" width="10.33203125" style="42" customWidth="1"/>
    <col min="27" max="28" width="15.6640625" style="42" customWidth="1"/>
    <col min="29" max="29" width="15" style="42" customWidth="1"/>
    <col min="30" max="16384" width="9.109375" style="42"/>
  </cols>
  <sheetData>
    <row r="1" spans="1:83" ht="38.25" customHeight="1" x14ac:dyDescent="0.3">
      <c r="A1" s="41" t="s">
        <v>34</v>
      </c>
    </row>
    <row r="2" spans="1:83" ht="14.4" x14ac:dyDescent="0.3">
      <c r="A2" s="4" t="s">
        <v>41</v>
      </c>
      <c r="D2" s="4" t="s">
        <v>23</v>
      </c>
    </row>
    <row r="3" spans="1:83" ht="14.4" x14ac:dyDescent="0.3">
      <c r="A3" s="4" t="s">
        <v>42</v>
      </c>
      <c r="D3" s="42" t="s">
        <v>36</v>
      </c>
    </row>
    <row r="4" spans="1:83" ht="14.4" x14ac:dyDescent="0.3">
      <c r="A4" s="4" t="s">
        <v>43</v>
      </c>
      <c r="D4" s="42" t="s">
        <v>37</v>
      </c>
    </row>
    <row r="5" spans="1:83" ht="12.6" x14ac:dyDescent="0.3">
      <c r="A5" s="4" t="s">
        <v>35</v>
      </c>
    </row>
    <row r="6" spans="1:83" ht="14.4" x14ac:dyDescent="0.3">
      <c r="A6" s="44" t="s">
        <v>44</v>
      </c>
      <c r="D6" s="4" t="s">
        <v>24</v>
      </c>
    </row>
    <row r="7" spans="1:83" ht="12.6" x14ac:dyDescent="0.3">
      <c r="A7" s="4" t="s">
        <v>22</v>
      </c>
      <c r="D7" s="42" t="s">
        <v>38</v>
      </c>
    </row>
    <row r="8" spans="1:83" ht="14.4" x14ac:dyDescent="0.3">
      <c r="A8" s="42" t="s">
        <v>45</v>
      </c>
      <c r="D8" s="42" t="s">
        <v>39</v>
      </c>
    </row>
    <row r="9" spans="1:83" x14ac:dyDescent="0.3">
      <c r="D9" s="42" t="s">
        <v>40</v>
      </c>
    </row>
    <row r="10" spans="1:83" ht="12.6" x14ac:dyDescent="0.3">
      <c r="A10" s="4"/>
    </row>
    <row r="11" spans="1:83" ht="26.4" customHeight="1" x14ac:dyDescent="0.3">
      <c r="A11" s="31" t="s">
        <v>0</v>
      </c>
      <c r="B11" s="31" t="s">
        <v>1</v>
      </c>
      <c r="C11" s="31" t="s">
        <v>17</v>
      </c>
      <c r="D11" s="31" t="s">
        <v>13</v>
      </c>
      <c r="E11" s="34" t="s">
        <v>2</v>
      </c>
      <c r="F11" s="19" t="s">
        <v>30</v>
      </c>
      <c r="G11" s="19"/>
      <c r="H11" s="19" t="s">
        <v>31</v>
      </c>
      <c r="I11" s="19"/>
      <c r="J11" s="31" t="s">
        <v>32</v>
      </c>
      <c r="K11" s="31" t="s">
        <v>14</v>
      </c>
      <c r="L11" s="31" t="s">
        <v>16</v>
      </c>
      <c r="M11" s="31" t="s">
        <v>28</v>
      </c>
      <c r="N11" s="31" t="s">
        <v>29</v>
      </c>
      <c r="O11" s="31" t="s">
        <v>33</v>
      </c>
      <c r="P11" s="31" t="s">
        <v>3</v>
      </c>
      <c r="Q11" s="31" t="s">
        <v>4</v>
      </c>
    </row>
    <row r="12" spans="1:83" ht="59.4" customHeight="1" x14ac:dyDescent="0.3">
      <c r="A12" s="32"/>
      <c r="B12" s="32"/>
      <c r="C12" s="32"/>
      <c r="D12" s="32"/>
      <c r="E12" s="35"/>
      <c r="F12" s="20"/>
      <c r="G12" s="20"/>
      <c r="H12" s="20"/>
      <c r="I12" s="20"/>
      <c r="J12" s="33"/>
      <c r="K12" s="33"/>
      <c r="L12" s="33"/>
      <c r="M12" s="33"/>
      <c r="N12" s="33"/>
      <c r="O12" s="33"/>
      <c r="P12" s="33"/>
      <c r="Q12" s="33"/>
    </row>
    <row r="13" spans="1:83" ht="28.95" customHeight="1" x14ac:dyDescent="0.3">
      <c r="A13" s="33"/>
      <c r="B13" s="33"/>
      <c r="C13" s="33"/>
      <c r="D13" s="33"/>
      <c r="E13" s="36"/>
      <c r="F13" s="5" t="s">
        <v>25</v>
      </c>
      <c r="G13" s="18" t="s">
        <v>26</v>
      </c>
      <c r="H13" s="18" t="s">
        <v>25</v>
      </c>
      <c r="I13" s="18" t="s">
        <v>26</v>
      </c>
      <c r="J13" s="18" t="s">
        <v>27</v>
      </c>
      <c r="K13" s="18" t="s">
        <v>19</v>
      </c>
      <c r="L13" s="18" t="s">
        <v>19</v>
      </c>
      <c r="M13" s="18" t="s">
        <v>20</v>
      </c>
      <c r="N13" s="18" t="s">
        <v>21</v>
      </c>
      <c r="O13" s="18" t="s">
        <v>21</v>
      </c>
      <c r="P13" s="18" t="s">
        <v>20</v>
      </c>
      <c r="Q13" s="18"/>
    </row>
    <row r="14" spans="1:83" s="45" customFormat="1" ht="12.75" customHeight="1" x14ac:dyDescent="0.3">
      <c r="A14" s="49" t="s">
        <v>48</v>
      </c>
      <c r="B14" s="49" t="s">
        <v>58</v>
      </c>
      <c r="C14" s="49" t="s">
        <v>53</v>
      </c>
      <c r="D14" s="50">
        <v>576730</v>
      </c>
      <c r="E14" s="50">
        <v>250000</v>
      </c>
      <c r="F14" s="49" t="s">
        <v>62</v>
      </c>
      <c r="G14" s="49" t="s">
        <v>72</v>
      </c>
      <c r="H14" s="49" t="s">
        <v>65</v>
      </c>
      <c r="I14" s="49" t="s">
        <v>72</v>
      </c>
      <c r="J14" s="46">
        <v>32</v>
      </c>
      <c r="K14" s="46">
        <v>13</v>
      </c>
      <c r="L14" s="46">
        <v>12</v>
      </c>
      <c r="M14" s="46">
        <v>5</v>
      </c>
      <c r="N14" s="46">
        <v>9</v>
      </c>
      <c r="O14" s="46">
        <v>8</v>
      </c>
      <c r="P14" s="46">
        <v>3</v>
      </c>
      <c r="Q14" s="47">
        <f>SUM(J14:P14)</f>
        <v>82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</row>
    <row r="15" spans="1:83" s="45" customFormat="1" ht="12.75" customHeight="1" x14ac:dyDescent="0.3">
      <c r="A15" s="49" t="s">
        <v>49</v>
      </c>
      <c r="B15" s="49" t="s">
        <v>59</v>
      </c>
      <c r="C15" s="49" t="s">
        <v>54</v>
      </c>
      <c r="D15" s="50">
        <v>124925</v>
      </c>
      <c r="E15" s="50">
        <v>100000</v>
      </c>
      <c r="F15" s="49" t="s">
        <v>63</v>
      </c>
      <c r="G15" s="49" t="s">
        <v>72</v>
      </c>
      <c r="H15" s="49" t="s">
        <v>67</v>
      </c>
      <c r="I15" s="49" t="s">
        <v>72</v>
      </c>
      <c r="J15" s="46">
        <v>30</v>
      </c>
      <c r="K15" s="46">
        <v>13</v>
      </c>
      <c r="L15" s="46">
        <v>12</v>
      </c>
      <c r="M15" s="46">
        <v>5</v>
      </c>
      <c r="N15" s="46">
        <v>8</v>
      </c>
      <c r="O15" s="46">
        <v>8</v>
      </c>
      <c r="P15" s="46">
        <v>2</v>
      </c>
      <c r="Q15" s="47">
        <f>SUM(J15:P15)</f>
        <v>78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</row>
    <row r="16" spans="1:83" s="45" customFormat="1" ht="12.75" customHeight="1" x14ac:dyDescent="0.3">
      <c r="A16" s="49" t="s">
        <v>50</v>
      </c>
      <c r="B16" s="49" t="s">
        <v>60</v>
      </c>
      <c r="C16" s="49" t="s">
        <v>55</v>
      </c>
      <c r="D16" s="50">
        <v>891303</v>
      </c>
      <c r="E16" s="50">
        <v>400000</v>
      </c>
      <c r="F16" s="49" t="s">
        <v>64</v>
      </c>
      <c r="G16" s="49" t="s">
        <v>72</v>
      </c>
      <c r="H16" s="49" t="s">
        <v>63</v>
      </c>
      <c r="I16" s="49" t="s">
        <v>73</v>
      </c>
      <c r="J16" s="46">
        <v>15</v>
      </c>
      <c r="K16" s="46">
        <v>13</v>
      </c>
      <c r="L16" s="46">
        <v>5</v>
      </c>
      <c r="M16" s="46">
        <v>5</v>
      </c>
      <c r="N16" s="46">
        <v>8</v>
      </c>
      <c r="O16" s="46">
        <v>8</v>
      </c>
      <c r="P16" s="46">
        <v>5</v>
      </c>
      <c r="Q16" s="47">
        <f>SUM(J16:P16)</f>
        <v>59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</row>
    <row r="17" spans="1:83" s="45" customFormat="1" ht="12.75" customHeight="1" x14ac:dyDescent="0.3">
      <c r="A17" s="49" t="s">
        <v>51</v>
      </c>
      <c r="B17" s="49" t="s">
        <v>60</v>
      </c>
      <c r="C17" s="49" t="s">
        <v>56</v>
      </c>
      <c r="D17" s="50">
        <v>337042</v>
      </c>
      <c r="E17" s="50">
        <v>150000</v>
      </c>
      <c r="F17" s="49" t="s">
        <v>65</v>
      </c>
      <c r="G17" s="49" t="s">
        <v>72</v>
      </c>
      <c r="H17" s="49" t="s">
        <v>68</v>
      </c>
      <c r="I17" s="49" t="s">
        <v>74</v>
      </c>
      <c r="J17" s="46">
        <v>28</v>
      </c>
      <c r="K17" s="46">
        <v>13</v>
      </c>
      <c r="L17" s="46">
        <v>9</v>
      </c>
      <c r="M17" s="46">
        <v>5</v>
      </c>
      <c r="N17" s="46">
        <v>9</v>
      </c>
      <c r="O17" s="46">
        <v>9</v>
      </c>
      <c r="P17" s="46">
        <v>5</v>
      </c>
      <c r="Q17" s="47">
        <f>SUM(J17:P17)</f>
        <v>78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</row>
    <row r="18" spans="1:83" s="45" customFormat="1" ht="12.75" customHeight="1" x14ac:dyDescent="0.3">
      <c r="A18" s="49" t="s">
        <v>52</v>
      </c>
      <c r="B18" s="49" t="s">
        <v>61</v>
      </c>
      <c r="C18" s="49" t="s">
        <v>57</v>
      </c>
      <c r="D18" s="50">
        <v>481000</v>
      </c>
      <c r="E18" s="50">
        <v>290000</v>
      </c>
      <c r="F18" s="49" t="s">
        <v>66</v>
      </c>
      <c r="G18" s="49" t="s">
        <v>72</v>
      </c>
      <c r="H18" s="49" t="s">
        <v>69</v>
      </c>
      <c r="I18" s="49" t="s">
        <v>72</v>
      </c>
      <c r="J18" s="46">
        <v>30</v>
      </c>
      <c r="K18" s="46">
        <v>13</v>
      </c>
      <c r="L18" s="46">
        <v>14</v>
      </c>
      <c r="M18" s="46">
        <v>5</v>
      </c>
      <c r="N18" s="46">
        <v>8</v>
      </c>
      <c r="O18" s="46">
        <v>7</v>
      </c>
      <c r="P18" s="46">
        <v>4</v>
      </c>
      <c r="Q18" s="47">
        <f>SUM(J18:P18)</f>
        <v>81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</row>
    <row r="19" spans="1:83" x14ac:dyDescent="0.3">
      <c r="D19" s="48">
        <f>SUM(D14:D18)</f>
        <v>2411000</v>
      </c>
      <c r="E19" s="48">
        <f>SUM(E14:E18)</f>
        <v>1190000</v>
      </c>
      <c r="F19" s="48"/>
    </row>
    <row r="20" spans="1:83" x14ac:dyDescent="0.3">
      <c r="E20" s="48"/>
      <c r="F20" s="48"/>
      <c r="G20" s="48"/>
      <c r="H20" s="48"/>
    </row>
  </sheetData>
  <mergeCells count="13">
    <mergeCell ref="Q11:Q12"/>
    <mergeCell ref="K11:K12"/>
    <mergeCell ref="L11:L12"/>
    <mergeCell ref="M11:M12"/>
    <mergeCell ref="N11:N12"/>
    <mergeCell ref="O11:O12"/>
    <mergeCell ref="P11:P12"/>
    <mergeCell ref="A11:A13"/>
    <mergeCell ref="B11:B13"/>
    <mergeCell ref="C11:C13"/>
    <mergeCell ref="D11:D13"/>
    <mergeCell ref="E11:E13"/>
    <mergeCell ref="J11:J12"/>
  </mergeCells>
  <dataValidations count="2">
    <dataValidation type="whole" showInputMessage="1" showErrorMessage="1" errorTitle="ZNOVU A LÉPE" error="To je móóóóóóc!!!!" sqref="K15:P18">
      <formula1>0</formula1>
      <formula2>15</formula2>
    </dataValidation>
    <dataValidation type="whole" allowBlank="1" showInputMessage="1" showErrorMessage="1" errorTitle="ZNOVU A LÉPE" error="To je móóóóóóc!!!!" sqref="J15:J18">
      <formula1>0</formula1>
      <formula2>30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"/>
  <sheetViews>
    <sheetView zoomScale="90" zoomScaleNormal="90" workbookViewId="0"/>
  </sheetViews>
  <sheetFormatPr defaultColWidth="9.109375" defaultRowHeight="12" x14ac:dyDescent="0.3"/>
  <cols>
    <col min="1" max="1" width="11.6640625" style="42" customWidth="1"/>
    <col min="2" max="2" width="30" style="42" bestFit="1" customWidth="1"/>
    <col min="3" max="3" width="34.5546875" style="42" customWidth="1"/>
    <col min="4" max="4" width="12.44140625" style="42" customWidth="1"/>
    <col min="5" max="5" width="11.5546875" style="42" customWidth="1"/>
    <col min="6" max="6" width="17.44140625" style="42" customWidth="1"/>
    <col min="7" max="7" width="5.6640625" style="43" customWidth="1"/>
    <col min="8" max="8" width="17.88671875" style="43" customWidth="1"/>
    <col min="9" max="9" width="5.6640625" style="42" customWidth="1"/>
    <col min="10" max="10" width="9.6640625" style="42" customWidth="1"/>
    <col min="11" max="18" width="9.33203125" style="42" customWidth="1"/>
    <col min="19" max="19" width="12" style="42" customWidth="1"/>
    <col min="20" max="20" width="15.109375" style="42" customWidth="1"/>
    <col min="21" max="21" width="14.44140625" style="42" customWidth="1"/>
    <col min="22" max="22" width="13.33203125" style="42" customWidth="1"/>
    <col min="23" max="23" width="10.33203125" style="42" customWidth="1"/>
    <col min="24" max="25" width="9.33203125" style="42" customWidth="1"/>
    <col min="26" max="26" width="10.33203125" style="42" customWidth="1"/>
    <col min="27" max="28" width="15.6640625" style="42" customWidth="1"/>
    <col min="29" max="29" width="15" style="42" customWidth="1"/>
    <col min="30" max="16384" width="9.109375" style="42"/>
  </cols>
  <sheetData>
    <row r="1" spans="1:83" ht="38.25" customHeight="1" x14ac:dyDescent="0.3">
      <c r="A1" s="41" t="s">
        <v>34</v>
      </c>
    </row>
    <row r="2" spans="1:83" ht="14.4" x14ac:dyDescent="0.3">
      <c r="A2" s="4" t="s">
        <v>41</v>
      </c>
      <c r="D2" s="4" t="s">
        <v>23</v>
      </c>
    </row>
    <row r="3" spans="1:83" ht="14.4" x14ac:dyDescent="0.3">
      <c r="A3" s="4" t="s">
        <v>42</v>
      </c>
      <c r="D3" s="42" t="s">
        <v>36</v>
      </c>
    </row>
    <row r="4" spans="1:83" ht="14.4" x14ac:dyDescent="0.3">
      <c r="A4" s="4" t="s">
        <v>43</v>
      </c>
      <c r="D4" s="42" t="s">
        <v>37</v>
      </c>
    </row>
    <row r="5" spans="1:83" ht="12.6" x14ac:dyDescent="0.3">
      <c r="A5" s="4" t="s">
        <v>35</v>
      </c>
    </row>
    <row r="6" spans="1:83" ht="14.4" x14ac:dyDescent="0.3">
      <c r="A6" s="44" t="s">
        <v>44</v>
      </c>
      <c r="D6" s="4" t="s">
        <v>24</v>
      </c>
    </row>
    <row r="7" spans="1:83" ht="12.6" x14ac:dyDescent="0.3">
      <c r="A7" s="4" t="s">
        <v>22</v>
      </c>
      <c r="D7" s="42" t="s">
        <v>38</v>
      </c>
    </row>
    <row r="8" spans="1:83" ht="14.4" x14ac:dyDescent="0.3">
      <c r="A8" s="42" t="s">
        <v>45</v>
      </c>
      <c r="D8" s="42" t="s">
        <v>39</v>
      </c>
    </row>
    <row r="9" spans="1:83" x14ac:dyDescent="0.3">
      <c r="D9" s="42" t="s">
        <v>40</v>
      </c>
    </row>
    <row r="10" spans="1:83" ht="12.6" x14ac:dyDescent="0.3">
      <c r="A10" s="4"/>
    </row>
    <row r="11" spans="1:83" ht="26.4" customHeight="1" x14ac:dyDescent="0.3">
      <c r="A11" s="31" t="s">
        <v>0</v>
      </c>
      <c r="B11" s="31" t="s">
        <v>1</v>
      </c>
      <c r="C11" s="31" t="s">
        <v>17</v>
      </c>
      <c r="D11" s="31" t="s">
        <v>13</v>
      </c>
      <c r="E11" s="34" t="s">
        <v>2</v>
      </c>
      <c r="F11" s="19" t="s">
        <v>30</v>
      </c>
      <c r="G11" s="19"/>
      <c r="H11" s="19" t="s">
        <v>31</v>
      </c>
      <c r="I11" s="19"/>
      <c r="J11" s="31" t="s">
        <v>32</v>
      </c>
      <c r="K11" s="31" t="s">
        <v>14</v>
      </c>
      <c r="L11" s="31" t="s">
        <v>16</v>
      </c>
      <c r="M11" s="31" t="s">
        <v>28</v>
      </c>
      <c r="N11" s="31" t="s">
        <v>29</v>
      </c>
      <c r="O11" s="31" t="s">
        <v>33</v>
      </c>
      <c r="P11" s="31" t="s">
        <v>3</v>
      </c>
      <c r="Q11" s="31" t="s">
        <v>4</v>
      </c>
    </row>
    <row r="12" spans="1:83" ht="59.4" customHeight="1" x14ac:dyDescent="0.3">
      <c r="A12" s="32"/>
      <c r="B12" s="32"/>
      <c r="C12" s="32"/>
      <c r="D12" s="32"/>
      <c r="E12" s="35"/>
      <c r="F12" s="20"/>
      <c r="G12" s="20"/>
      <c r="H12" s="20"/>
      <c r="I12" s="20"/>
      <c r="J12" s="33"/>
      <c r="K12" s="33"/>
      <c r="L12" s="33"/>
      <c r="M12" s="33"/>
      <c r="N12" s="33"/>
      <c r="O12" s="33"/>
      <c r="P12" s="33"/>
      <c r="Q12" s="33"/>
    </row>
    <row r="13" spans="1:83" ht="28.95" customHeight="1" x14ac:dyDescent="0.3">
      <c r="A13" s="33"/>
      <c r="B13" s="33"/>
      <c r="C13" s="33"/>
      <c r="D13" s="33"/>
      <c r="E13" s="36"/>
      <c r="F13" s="5" t="s">
        <v>25</v>
      </c>
      <c r="G13" s="18" t="s">
        <v>26</v>
      </c>
      <c r="H13" s="18" t="s">
        <v>25</v>
      </c>
      <c r="I13" s="18" t="s">
        <v>26</v>
      </c>
      <c r="J13" s="18" t="s">
        <v>27</v>
      </c>
      <c r="K13" s="18" t="s">
        <v>19</v>
      </c>
      <c r="L13" s="18" t="s">
        <v>19</v>
      </c>
      <c r="M13" s="18" t="s">
        <v>20</v>
      </c>
      <c r="N13" s="18" t="s">
        <v>21</v>
      </c>
      <c r="O13" s="18" t="s">
        <v>21</v>
      </c>
      <c r="P13" s="18" t="s">
        <v>20</v>
      </c>
      <c r="Q13" s="18"/>
    </row>
    <row r="14" spans="1:83" s="45" customFormat="1" ht="12.75" customHeight="1" x14ac:dyDescent="0.3">
      <c r="A14" s="49" t="s">
        <v>48</v>
      </c>
      <c r="B14" s="49" t="s">
        <v>58</v>
      </c>
      <c r="C14" s="49" t="s">
        <v>53</v>
      </c>
      <c r="D14" s="50">
        <v>576730</v>
      </c>
      <c r="E14" s="50">
        <v>250000</v>
      </c>
      <c r="F14" s="49" t="s">
        <v>62</v>
      </c>
      <c r="G14" s="49" t="s">
        <v>72</v>
      </c>
      <c r="H14" s="49" t="s">
        <v>65</v>
      </c>
      <c r="I14" s="49" t="s">
        <v>72</v>
      </c>
      <c r="J14" s="46">
        <v>36</v>
      </c>
      <c r="K14" s="46">
        <v>13</v>
      </c>
      <c r="L14" s="46">
        <v>12</v>
      </c>
      <c r="M14" s="46">
        <v>5</v>
      </c>
      <c r="N14" s="46">
        <v>9</v>
      </c>
      <c r="O14" s="46">
        <v>8</v>
      </c>
      <c r="P14" s="46">
        <v>5</v>
      </c>
      <c r="Q14" s="47">
        <f>SUM(J14:P14)</f>
        <v>88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</row>
    <row r="15" spans="1:83" s="45" customFormat="1" ht="12.75" customHeight="1" x14ac:dyDescent="0.3">
      <c r="A15" s="49" t="s">
        <v>49</v>
      </c>
      <c r="B15" s="49" t="s">
        <v>59</v>
      </c>
      <c r="C15" s="49" t="s">
        <v>54</v>
      </c>
      <c r="D15" s="50">
        <v>124925</v>
      </c>
      <c r="E15" s="50">
        <v>100000</v>
      </c>
      <c r="F15" s="49" t="s">
        <v>63</v>
      </c>
      <c r="G15" s="49" t="s">
        <v>72</v>
      </c>
      <c r="H15" s="49" t="s">
        <v>67</v>
      </c>
      <c r="I15" s="49" t="s">
        <v>72</v>
      </c>
      <c r="J15" s="46">
        <v>28</v>
      </c>
      <c r="K15" s="46">
        <v>10</v>
      </c>
      <c r="L15" s="46">
        <v>11</v>
      </c>
      <c r="M15" s="46">
        <v>5</v>
      </c>
      <c r="N15" s="46">
        <v>9</v>
      </c>
      <c r="O15" s="46">
        <v>9</v>
      </c>
      <c r="P15" s="46">
        <v>5</v>
      </c>
      <c r="Q15" s="47">
        <f>SUM(J15:P15)</f>
        <v>77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</row>
    <row r="16" spans="1:83" s="45" customFormat="1" ht="12.75" customHeight="1" x14ac:dyDescent="0.3">
      <c r="A16" s="49" t="s">
        <v>50</v>
      </c>
      <c r="B16" s="49" t="s">
        <v>60</v>
      </c>
      <c r="C16" s="49" t="s">
        <v>55</v>
      </c>
      <c r="D16" s="50">
        <v>891303</v>
      </c>
      <c r="E16" s="50">
        <v>400000</v>
      </c>
      <c r="F16" s="49" t="s">
        <v>64</v>
      </c>
      <c r="G16" s="49" t="s">
        <v>72</v>
      </c>
      <c r="H16" s="49" t="s">
        <v>63</v>
      </c>
      <c r="I16" s="49" t="s">
        <v>73</v>
      </c>
      <c r="J16" s="46">
        <v>15</v>
      </c>
      <c r="K16" s="46">
        <v>8</v>
      </c>
      <c r="L16" s="46">
        <v>6</v>
      </c>
      <c r="M16" s="46">
        <v>5</v>
      </c>
      <c r="N16" s="46">
        <v>8</v>
      </c>
      <c r="O16" s="46">
        <v>9</v>
      </c>
      <c r="P16" s="46">
        <v>5</v>
      </c>
      <c r="Q16" s="47">
        <f>SUM(J16:P16)</f>
        <v>56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</row>
    <row r="17" spans="1:83" s="45" customFormat="1" ht="12.75" customHeight="1" x14ac:dyDescent="0.3">
      <c r="A17" s="49" t="s">
        <v>51</v>
      </c>
      <c r="B17" s="49" t="s">
        <v>60</v>
      </c>
      <c r="C17" s="49" t="s">
        <v>56</v>
      </c>
      <c r="D17" s="50">
        <v>337042</v>
      </c>
      <c r="E17" s="50">
        <v>150000</v>
      </c>
      <c r="F17" s="49" t="s">
        <v>65</v>
      </c>
      <c r="G17" s="49" t="s">
        <v>72</v>
      </c>
      <c r="H17" s="49" t="s">
        <v>68</v>
      </c>
      <c r="I17" s="49" t="s">
        <v>74</v>
      </c>
      <c r="J17" s="46">
        <v>24</v>
      </c>
      <c r="K17" s="46">
        <v>10</v>
      </c>
      <c r="L17" s="46">
        <v>10</v>
      </c>
      <c r="M17" s="46">
        <v>5</v>
      </c>
      <c r="N17" s="46">
        <v>9</v>
      </c>
      <c r="O17" s="46">
        <v>8</v>
      </c>
      <c r="P17" s="46">
        <v>5</v>
      </c>
      <c r="Q17" s="47">
        <f>SUM(J17:P17)</f>
        <v>71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</row>
    <row r="18" spans="1:83" s="45" customFormat="1" ht="12.75" customHeight="1" x14ac:dyDescent="0.3">
      <c r="A18" s="49" t="s">
        <v>52</v>
      </c>
      <c r="B18" s="49" t="s">
        <v>61</v>
      </c>
      <c r="C18" s="49" t="s">
        <v>57</v>
      </c>
      <c r="D18" s="50">
        <v>481000</v>
      </c>
      <c r="E18" s="50">
        <v>290000</v>
      </c>
      <c r="F18" s="49" t="s">
        <v>66</v>
      </c>
      <c r="G18" s="49" t="s">
        <v>72</v>
      </c>
      <c r="H18" s="49" t="s">
        <v>69</v>
      </c>
      <c r="I18" s="49" t="s">
        <v>72</v>
      </c>
      <c r="J18" s="46">
        <v>30</v>
      </c>
      <c r="K18" s="46">
        <v>13</v>
      </c>
      <c r="L18" s="46">
        <v>13</v>
      </c>
      <c r="M18" s="46">
        <v>5</v>
      </c>
      <c r="N18" s="46">
        <v>9</v>
      </c>
      <c r="O18" s="46">
        <v>9</v>
      </c>
      <c r="P18" s="46">
        <v>5</v>
      </c>
      <c r="Q18" s="47">
        <f>SUM(J18:P18)</f>
        <v>84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</row>
    <row r="19" spans="1:83" x14ac:dyDescent="0.3">
      <c r="D19" s="48">
        <f>SUM(D14:D18)</f>
        <v>2411000</v>
      </c>
      <c r="E19" s="48">
        <f>SUM(E14:E18)</f>
        <v>1190000</v>
      </c>
      <c r="F19" s="48"/>
    </row>
    <row r="20" spans="1:83" x14ac:dyDescent="0.3">
      <c r="E20" s="48"/>
      <c r="F20" s="48"/>
      <c r="G20" s="48"/>
      <c r="H20" s="48"/>
    </row>
  </sheetData>
  <mergeCells count="13">
    <mergeCell ref="Q11:Q12"/>
    <mergeCell ref="K11:K12"/>
    <mergeCell ref="L11:L12"/>
    <mergeCell ref="M11:M12"/>
    <mergeCell ref="N11:N12"/>
    <mergeCell ref="O11:O12"/>
    <mergeCell ref="P11:P12"/>
    <mergeCell ref="A11:A13"/>
    <mergeCell ref="B11:B13"/>
    <mergeCell ref="C11:C13"/>
    <mergeCell ref="D11:D13"/>
    <mergeCell ref="E11:E13"/>
    <mergeCell ref="J11:J12"/>
  </mergeCells>
  <dataValidations count="2">
    <dataValidation type="whole" allowBlank="1" showInputMessage="1" showErrorMessage="1" errorTitle="ZNOVU A LÉPE" error="To je móóóóóóc!!!!" sqref="J15:J18">
      <formula1>0</formula1>
      <formula2>30</formula2>
    </dataValidation>
    <dataValidation type="whole" showInputMessage="1" showErrorMessage="1" errorTitle="ZNOVU A LÉPE" error="To je móóóóóóc!!!!" sqref="K15:P18">
      <formula1>0</formula1>
      <formula2>15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"/>
  <sheetViews>
    <sheetView zoomScale="90" zoomScaleNormal="90" workbookViewId="0"/>
  </sheetViews>
  <sheetFormatPr defaultColWidth="9.109375" defaultRowHeight="12" x14ac:dyDescent="0.3"/>
  <cols>
    <col min="1" max="1" width="11.6640625" style="42" customWidth="1"/>
    <col min="2" max="2" width="30" style="42" bestFit="1" customWidth="1"/>
    <col min="3" max="3" width="34.5546875" style="42" customWidth="1"/>
    <col min="4" max="4" width="12.44140625" style="42" customWidth="1"/>
    <col min="5" max="5" width="11.5546875" style="42" customWidth="1"/>
    <col min="6" max="6" width="17.44140625" style="42" customWidth="1"/>
    <col min="7" max="7" width="5.6640625" style="43" customWidth="1"/>
    <col min="8" max="8" width="17.88671875" style="43" customWidth="1"/>
    <col min="9" max="9" width="5.6640625" style="42" customWidth="1"/>
    <col min="10" max="10" width="9.6640625" style="42" customWidth="1"/>
    <col min="11" max="18" width="9.33203125" style="42" customWidth="1"/>
    <col min="19" max="19" width="12" style="42" customWidth="1"/>
    <col min="20" max="20" width="15.109375" style="42" customWidth="1"/>
    <col min="21" max="21" width="14.44140625" style="42" customWidth="1"/>
    <col min="22" max="22" width="13.33203125" style="42" customWidth="1"/>
    <col min="23" max="23" width="10.33203125" style="42" customWidth="1"/>
    <col min="24" max="25" width="9.33203125" style="42" customWidth="1"/>
    <col min="26" max="26" width="10.33203125" style="42" customWidth="1"/>
    <col min="27" max="28" width="15.6640625" style="42" customWidth="1"/>
    <col min="29" max="29" width="15" style="42" customWidth="1"/>
    <col min="30" max="16384" width="9.109375" style="42"/>
  </cols>
  <sheetData>
    <row r="1" spans="1:83" ht="38.25" customHeight="1" x14ac:dyDescent="0.3">
      <c r="A1" s="41" t="s">
        <v>34</v>
      </c>
    </row>
    <row r="2" spans="1:83" ht="14.4" x14ac:dyDescent="0.3">
      <c r="A2" s="4" t="s">
        <v>41</v>
      </c>
      <c r="D2" s="4" t="s">
        <v>23</v>
      </c>
    </row>
    <row r="3" spans="1:83" ht="14.4" x14ac:dyDescent="0.3">
      <c r="A3" s="4" t="s">
        <v>42</v>
      </c>
      <c r="D3" s="42" t="s">
        <v>36</v>
      </c>
    </row>
    <row r="4" spans="1:83" ht="14.4" x14ac:dyDescent="0.3">
      <c r="A4" s="4" t="s">
        <v>43</v>
      </c>
      <c r="D4" s="42" t="s">
        <v>37</v>
      </c>
    </row>
    <row r="5" spans="1:83" ht="12.6" x14ac:dyDescent="0.3">
      <c r="A5" s="4" t="s">
        <v>35</v>
      </c>
    </row>
    <row r="6" spans="1:83" ht="14.4" x14ac:dyDescent="0.3">
      <c r="A6" s="44" t="s">
        <v>44</v>
      </c>
      <c r="D6" s="4" t="s">
        <v>24</v>
      </c>
    </row>
    <row r="7" spans="1:83" ht="12.6" x14ac:dyDescent="0.3">
      <c r="A7" s="4" t="s">
        <v>22</v>
      </c>
      <c r="D7" s="42" t="s">
        <v>38</v>
      </c>
    </row>
    <row r="8" spans="1:83" ht="14.4" x14ac:dyDescent="0.3">
      <c r="A8" s="42" t="s">
        <v>45</v>
      </c>
      <c r="D8" s="42" t="s">
        <v>39</v>
      </c>
    </row>
    <row r="9" spans="1:83" x14ac:dyDescent="0.3">
      <c r="D9" s="42" t="s">
        <v>40</v>
      </c>
    </row>
    <row r="10" spans="1:83" ht="12.6" x14ac:dyDescent="0.3">
      <c r="A10" s="4"/>
    </row>
    <row r="11" spans="1:83" ht="26.4" customHeight="1" x14ac:dyDescent="0.3">
      <c r="A11" s="31" t="s">
        <v>0</v>
      </c>
      <c r="B11" s="31" t="s">
        <v>1</v>
      </c>
      <c r="C11" s="31" t="s">
        <v>17</v>
      </c>
      <c r="D11" s="31" t="s">
        <v>13</v>
      </c>
      <c r="E11" s="34" t="s">
        <v>2</v>
      </c>
      <c r="F11" s="19" t="s">
        <v>30</v>
      </c>
      <c r="G11" s="19"/>
      <c r="H11" s="19" t="s">
        <v>31</v>
      </c>
      <c r="I11" s="19"/>
      <c r="J11" s="31" t="s">
        <v>32</v>
      </c>
      <c r="K11" s="31" t="s">
        <v>14</v>
      </c>
      <c r="L11" s="31" t="s">
        <v>16</v>
      </c>
      <c r="M11" s="31" t="s">
        <v>28</v>
      </c>
      <c r="N11" s="31" t="s">
        <v>29</v>
      </c>
      <c r="O11" s="31" t="s">
        <v>33</v>
      </c>
      <c r="P11" s="31" t="s">
        <v>3</v>
      </c>
      <c r="Q11" s="31" t="s">
        <v>4</v>
      </c>
    </row>
    <row r="12" spans="1:83" ht="59.4" customHeight="1" x14ac:dyDescent="0.3">
      <c r="A12" s="32"/>
      <c r="B12" s="32"/>
      <c r="C12" s="32"/>
      <c r="D12" s="32"/>
      <c r="E12" s="35"/>
      <c r="F12" s="20"/>
      <c r="G12" s="20"/>
      <c r="H12" s="20"/>
      <c r="I12" s="20"/>
      <c r="J12" s="33"/>
      <c r="K12" s="33"/>
      <c r="L12" s="33"/>
      <c r="M12" s="33"/>
      <c r="N12" s="33"/>
      <c r="O12" s="33"/>
      <c r="P12" s="33"/>
      <c r="Q12" s="33"/>
    </row>
    <row r="13" spans="1:83" ht="28.95" customHeight="1" x14ac:dyDescent="0.3">
      <c r="A13" s="33"/>
      <c r="B13" s="33"/>
      <c r="C13" s="33"/>
      <c r="D13" s="33"/>
      <c r="E13" s="36"/>
      <c r="F13" s="5" t="s">
        <v>25</v>
      </c>
      <c r="G13" s="18" t="s">
        <v>26</v>
      </c>
      <c r="H13" s="18" t="s">
        <v>25</v>
      </c>
      <c r="I13" s="18" t="s">
        <v>26</v>
      </c>
      <c r="J13" s="18" t="s">
        <v>27</v>
      </c>
      <c r="K13" s="18" t="s">
        <v>19</v>
      </c>
      <c r="L13" s="18" t="s">
        <v>19</v>
      </c>
      <c r="M13" s="18" t="s">
        <v>20</v>
      </c>
      <c r="N13" s="18" t="s">
        <v>21</v>
      </c>
      <c r="O13" s="18" t="s">
        <v>21</v>
      </c>
      <c r="P13" s="18" t="s">
        <v>20</v>
      </c>
      <c r="Q13" s="18"/>
    </row>
    <row r="14" spans="1:83" s="45" customFormat="1" ht="12.75" customHeight="1" x14ac:dyDescent="0.3">
      <c r="A14" s="49" t="s">
        <v>48</v>
      </c>
      <c r="B14" s="49" t="s">
        <v>58</v>
      </c>
      <c r="C14" s="49" t="s">
        <v>53</v>
      </c>
      <c r="D14" s="50">
        <v>576730</v>
      </c>
      <c r="E14" s="50">
        <v>250000</v>
      </c>
      <c r="F14" s="49" t="s">
        <v>62</v>
      </c>
      <c r="G14" s="49" t="s">
        <v>72</v>
      </c>
      <c r="H14" s="49" t="s">
        <v>65</v>
      </c>
      <c r="I14" s="49" t="s">
        <v>72</v>
      </c>
      <c r="J14" s="46">
        <v>30</v>
      </c>
      <c r="K14" s="46">
        <v>13</v>
      </c>
      <c r="L14" s="46">
        <v>12</v>
      </c>
      <c r="M14" s="46">
        <v>5</v>
      </c>
      <c r="N14" s="46">
        <v>9</v>
      </c>
      <c r="O14" s="46">
        <v>8</v>
      </c>
      <c r="P14" s="46">
        <v>3</v>
      </c>
      <c r="Q14" s="47">
        <f>SUM(J14:P14)</f>
        <v>80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</row>
    <row r="15" spans="1:83" s="45" customFormat="1" ht="12.75" customHeight="1" x14ac:dyDescent="0.3">
      <c r="A15" s="49" t="s">
        <v>49</v>
      </c>
      <c r="B15" s="49" t="s">
        <v>59</v>
      </c>
      <c r="C15" s="49" t="s">
        <v>54</v>
      </c>
      <c r="D15" s="50">
        <v>124925</v>
      </c>
      <c r="E15" s="50">
        <v>100000</v>
      </c>
      <c r="F15" s="49" t="s">
        <v>63</v>
      </c>
      <c r="G15" s="49" t="s">
        <v>72</v>
      </c>
      <c r="H15" s="49" t="s">
        <v>67</v>
      </c>
      <c r="I15" s="49" t="s">
        <v>72</v>
      </c>
      <c r="J15" s="46">
        <v>31</v>
      </c>
      <c r="K15" s="46">
        <v>13</v>
      </c>
      <c r="L15" s="46">
        <v>12</v>
      </c>
      <c r="M15" s="46">
        <v>5</v>
      </c>
      <c r="N15" s="46">
        <v>8</v>
      </c>
      <c r="O15" s="46">
        <v>9</v>
      </c>
      <c r="P15" s="46">
        <v>3</v>
      </c>
      <c r="Q15" s="47">
        <f>SUM(J15:P15)</f>
        <v>81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</row>
    <row r="16" spans="1:83" s="45" customFormat="1" ht="12.75" customHeight="1" x14ac:dyDescent="0.3">
      <c r="A16" s="49" t="s">
        <v>50</v>
      </c>
      <c r="B16" s="49" t="s">
        <v>60</v>
      </c>
      <c r="C16" s="49" t="s">
        <v>55</v>
      </c>
      <c r="D16" s="50">
        <v>891303</v>
      </c>
      <c r="E16" s="50">
        <v>400000</v>
      </c>
      <c r="F16" s="49" t="s">
        <v>64</v>
      </c>
      <c r="G16" s="49" t="s">
        <v>72</v>
      </c>
      <c r="H16" s="49" t="s">
        <v>63</v>
      </c>
      <c r="I16" s="49" t="s">
        <v>73</v>
      </c>
      <c r="J16" s="46">
        <v>17</v>
      </c>
      <c r="K16" s="46">
        <v>13</v>
      </c>
      <c r="L16" s="46">
        <v>4</v>
      </c>
      <c r="M16" s="46">
        <v>4</v>
      </c>
      <c r="N16" s="46">
        <v>8</v>
      </c>
      <c r="O16" s="46">
        <v>9</v>
      </c>
      <c r="P16" s="46">
        <v>5</v>
      </c>
      <c r="Q16" s="47">
        <f>SUM(J16:P16)</f>
        <v>60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</row>
    <row r="17" spans="1:83" s="45" customFormat="1" ht="12.75" customHeight="1" x14ac:dyDescent="0.3">
      <c r="A17" s="49" t="s">
        <v>51</v>
      </c>
      <c r="B17" s="49" t="s">
        <v>60</v>
      </c>
      <c r="C17" s="49" t="s">
        <v>56</v>
      </c>
      <c r="D17" s="50">
        <v>337042</v>
      </c>
      <c r="E17" s="50">
        <v>150000</v>
      </c>
      <c r="F17" s="49" t="s">
        <v>65</v>
      </c>
      <c r="G17" s="49" t="s">
        <v>72</v>
      </c>
      <c r="H17" s="49" t="s">
        <v>68</v>
      </c>
      <c r="I17" s="49" t="s">
        <v>74</v>
      </c>
      <c r="J17" s="46">
        <v>25</v>
      </c>
      <c r="K17" s="46">
        <v>13</v>
      </c>
      <c r="L17" s="46">
        <v>8</v>
      </c>
      <c r="M17" s="46">
        <v>4</v>
      </c>
      <c r="N17" s="46">
        <v>9</v>
      </c>
      <c r="O17" s="46">
        <v>9</v>
      </c>
      <c r="P17" s="46">
        <v>5</v>
      </c>
      <c r="Q17" s="47">
        <f>SUM(J17:P17)</f>
        <v>73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</row>
    <row r="18" spans="1:83" s="45" customFormat="1" ht="12.75" customHeight="1" x14ac:dyDescent="0.3">
      <c r="A18" s="49" t="s">
        <v>52</v>
      </c>
      <c r="B18" s="49" t="s">
        <v>61</v>
      </c>
      <c r="C18" s="49" t="s">
        <v>57</v>
      </c>
      <c r="D18" s="50">
        <v>481000</v>
      </c>
      <c r="E18" s="50">
        <v>290000</v>
      </c>
      <c r="F18" s="49" t="s">
        <v>66</v>
      </c>
      <c r="G18" s="49" t="s">
        <v>72</v>
      </c>
      <c r="H18" s="49" t="s">
        <v>69</v>
      </c>
      <c r="I18" s="49" t="s">
        <v>72</v>
      </c>
      <c r="J18" s="46">
        <v>32</v>
      </c>
      <c r="K18" s="46">
        <v>12</v>
      </c>
      <c r="L18" s="46">
        <v>15</v>
      </c>
      <c r="M18" s="46">
        <v>4</v>
      </c>
      <c r="N18" s="46">
        <v>8</v>
      </c>
      <c r="O18" s="46">
        <v>7</v>
      </c>
      <c r="P18" s="46">
        <v>4</v>
      </c>
      <c r="Q18" s="47">
        <f>SUM(J18:P18)</f>
        <v>82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</row>
    <row r="19" spans="1:83" x14ac:dyDescent="0.3">
      <c r="D19" s="48">
        <f>SUM(D14:D18)</f>
        <v>2411000</v>
      </c>
      <c r="E19" s="48">
        <f>SUM(E14:E18)</f>
        <v>1190000</v>
      </c>
      <c r="F19" s="48"/>
    </row>
    <row r="20" spans="1:83" x14ac:dyDescent="0.3">
      <c r="E20" s="48"/>
      <c r="F20" s="48"/>
      <c r="G20" s="48"/>
      <c r="H20" s="48"/>
    </row>
  </sheetData>
  <mergeCells count="13">
    <mergeCell ref="Q11:Q12"/>
    <mergeCell ref="K11:K12"/>
    <mergeCell ref="L11:L12"/>
    <mergeCell ref="M11:M12"/>
    <mergeCell ref="N11:N12"/>
    <mergeCell ref="O11:O12"/>
    <mergeCell ref="P11:P12"/>
    <mergeCell ref="A11:A13"/>
    <mergeCell ref="B11:B13"/>
    <mergeCell ref="C11:C13"/>
    <mergeCell ref="D11:D13"/>
    <mergeCell ref="E11:E13"/>
    <mergeCell ref="J11:J12"/>
  </mergeCells>
  <dataValidations count="2">
    <dataValidation type="whole" allowBlank="1" showInputMessage="1" showErrorMessage="1" errorTitle="ZNOVU A LÉPE" error="To je móóóóóóc!!!!" sqref="J15:J18">
      <formula1>0</formula1>
      <formula2>30</formula2>
    </dataValidation>
    <dataValidation type="whole" showInputMessage="1" showErrorMessage="1" errorTitle="ZNOVU A LÉPE" error="To je móóóóóóc!!!!" sqref="K15:P18">
      <formula1>0</formula1>
      <formula2>15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20"/>
  <sheetViews>
    <sheetView zoomScale="90" zoomScaleNormal="90" workbookViewId="0"/>
  </sheetViews>
  <sheetFormatPr defaultColWidth="9.109375" defaultRowHeight="12" x14ac:dyDescent="0.3"/>
  <cols>
    <col min="1" max="1" width="11.6640625" style="42" customWidth="1"/>
    <col min="2" max="2" width="30" style="42" bestFit="1" customWidth="1"/>
    <col min="3" max="3" width="34.5546875" style="42" customWidth="1"/>
    <col min="4" max="4" width="12.44140625" style="42" customWidth="1"/>
    <col min="5" max="5" width="11.5546875" style="42" customWidth="1"/>
    <col min="6" max="6" width="17.44140625" style="42" customWidth="1"/>
    <col min="7" max="7" width="5.6640625" style="43" customWidth="1"/>
    <col min="8" max="8" width="17.88671875" style="43" customWidth="1"/>
    <col min="9" max="9" width="5.6640625" style="42" customWidth="1"/>
    <col min="10" max="10" width="9.6640625" style="42" customWidth="1"/>
    <col min="11" max="18" width="9.33203125" style="42" customWidth="1"/>
    <col min="19" max="19" width="12" style="42" customWidth="1"/>
    <col min="20" max="20" width="15.109375" style="42" customWidth="1"/>
    <col min="21" max="21" width="14.44140625" style="42" customWidth="1"/>
    <col min="22" max="22" width="13.33203125" style="42" customWidth="1"/>
    <col min="23" max="23" width="10.33203125" style="42" customWidth="1"/>
    <col min="24" max="25" width="9.33203125" style="42" customWidth="1"/>
    <col min="26" max="26" width="10.33203125" style="42" customWidth="1"/>
    <col min="27" max="28" width="15.6640625" style="42" customWidth="1"/>
    <col min="29" max="29" width="15" style="42" customWidth="1"/>
    <col min="30" max="16384" width="9.109375" style="42"/>
  </cols>
  <sheetData>
    <row r="1" spans="1:83" ht="38.25" customHeight="1" x14ac:dyDescent="0.3">
      <c r="A1" s="41" t="s">
        <v>34</v>
      </c>
    </row>
    <row r="2" spans="1:83" ht="14.4" x14ac:dyDescent="0.3">
      <c r="A2" s="4" t="s">
        <v>41</v>
      </c>
      <c r="D2" s="4" t="s">
        <v>23</v>
      </c>
    </row>
    <row r="3" spans="1:83" ht="14.4" x14ac:dyDescent="0.3">
      <c r="A3" s="4" t="s">
        <v>42</v>
      </c>
      <c r="D3" s="42" t="s">
        <v>36</v>
      </c>
    </row>
    <row r="4" spans="1:83" ht="14.4" x14ac:dyDescent="0.3">
      <c r="A4" s="4" t="s">
        <v>43</v>
      </c>
      <c r="D4" s="42" t="s">
        <v>37</v>
      </c>
    </row>
    <row r="5" spans="1:83" ht="12.6" x14ac:dyDescent="0.3">
      <c r="A5" s="4" t="s">
        <v>35</v>
      </c>
    </row>
    <row r="6" spans="1:83" ht="14.4" x14ac:dyDescent="0.3">
      <c r="A6" s="44" t="s">
        <v>44</v>
      </c>
      <c r="D6" s="4" t="s">
        <v>24</v>
      </c>
    </row>
    <row r="7" spans="1:83" ht="12.6" x14ac:dyDescent="0.3">
      <c r="A7" s="4" t="s">
        <v>22</v>
      </c>
      <c r="D7" s="42" t="s">
        <v>38</v>
      </c>
    </row>
    <row r="8" spans="1:83" ht="14.4" x14ac:dyDescent="0.3">
      <c r="A8" s="42" t="s">
        <v>45</v>
      </c>
      <c r="D8" s="42" t="s">
        <v>39</v>
      </c>
    </row>
    <row r="9" spans="1:83" x14ac:dyDescent="0.3">
      <c r="D9" s="42" t="s">
        <v>40</v>
      </c>
    </row>
    <row r="10" spans="1:83" ht="12.6" x14ac:dyDescent="0.3">
      <c r="A10" s="4"/>
    </row>
    <row r="11" spans="1:83" ht="26.4" customHeight="1" x14ac:dyDescent="0.3">
      <c r="A11" s="31" t="s">
        <v>0</v>
      </c>
      <c r="B11" s="31" t="s">
        <v>1</v>
      </c>
      <c r="C11" s="31" t="s">
        <v>17</v>
      </c>
      <c r="D11" s="31" t="s">
        <v>13</v>
      </c>
      <c r="E11" s="34" t="s">
        <v>2</v>
      </c>
      <c r="F11" s="19" t="s">
        <v>30</v>
      </c>
      <c r="G11" s="19"/>
      <c r="H11" s="19" t="s">
        <v>31</v>
      </c>
      <c r="I11" s="19"/>
      <c r="J11" s="31" t="s">
        <v>32</v>
      </c>
      <c r="K11" s="31" t="s">
        <v>14</v>
      </c>
      <c r="L11" s="31" t="s">
        <v>16</v>
      </c>
      <c r="M11" s="31" t="s">
        <v>28</v>
      </c>
      <c r="N11" s="31" t="s">
        <v>29</v>
      </c>
      <c r="O11" s="31" t="s">
        <v>33</v>
      </c>
      <c r="P11" s="31" t="s">
        <v>3</v>
      </c>
      <c r="Q11" s="31" t="s">
        <v>4</v>
      </c>
    </row>
    <row r="12" spans="1:83" ht="59.4" customHeight="1" x14ac:dyDescent="0.3">
      <c r="A12" s="32"/>
      <c r="B12" s="32"/>
      <c r="C12" s="32"/>
      <c r="D12" s="32"/>
      <c r="E12" s="35"/>
      <c r="F12" s="20"/>
      <c r="G12" s="20"/>
      <c r="H12" s="20"/>
      <c r="I12" s="20"/>
      <c r="J12" s="33"/>
      <c r="K12" s="33"/>
      <c r="L12" s="33"/>
      <c r="M12" s="33"/>
      <c r="N12" s="33"/>
      <c r="O12" s="33"/>
      <c r="P12" s="33"/>
      <c r="Q12" s="33"/>
    </row>
    <row r="13" spans="1:83" ht="28.95" customHeight="1" x14ac:dyDescent="0.3">
      <c r="A13" s="33"/>
      <c r="B13" s="33"/>
      <c r="C13" s="33"/>
      <c r="D13" s="33"/>
      <c r="E13" s="36"/>
      <c r="F13" s="5" t="s">
        <v>25</v>
      </c>
      <c r="G13" s="18" t="s">
        <v>26</v>
      </c>
      <c r="H13" s="18" t="s">
        <v>25</v>
      </c>
      <c r="I13" s="18" t="s">
        <v>26</v>
      </c>
      <c r="J13" s="18" t="s">
        <v>27</v>
      </c>
      <c r="K13" s="18" t="s">
        <v>19</v>
      </c>
      <c r="L13" s="18" t="s">
        <v>19</v>
      </c>
      <c r="M13" s="18" t="s">
        <v>20</v>
      </c>
      <c r="N13" s="18" t="s">
        <v>21</v>
      </c>
      <c r="O13" s="18" t="s">
        <v>21</v>
      </c>
      <c r="P13" s="18" t="s">
        <v>20</v>
      </c>
      <c r="Q13" s="18"/>
    </row>
    <row r="14" spans="1:83" s="45" customFormat="1" ht="12.75" customHeight="1" x14ac:dyDescent="0.3">
      <c r="A14" s="49" t="s">
        <v>48</v>
      </c>
      <c r="B14" s="49" t="s">
        <v>58</v>
      </c>
      <c r="C14" s="49" t="s">
        <v>53</v>
      </c>
      <c r="D14" s="50">
        <v>576730</v>
      </c>
      <c r="E14" s="50">
        <v>250000</v>
      </c>
      <c r="F14" s="49" t="s">
        <v>62</v>
      </c>
      <c r="G14" s="49" t="s">
        <v>72</v>
      </c>
      <c r="H14" s="49" t="s">
        <v>65</v>
      </c>
      <c r="I14" s="49" t="s">
        <v>72</v>
      </c>
      <c r="J14" s="46">
        <v>30</v>
      </c>
      <c r="K14" s="46">
        <v>13</v>
      </c>
      <c r="L14" s="46">
        <v>12</v>
      </c>
      <c r="M14" s="46">
        <v>4</v>
      </c>
      <c r="N14" s="46">
        <v>9</v>
      </c>
      <c r="O14" s="46">
        <v>8</v>
      </c>
      <c r="P14" s="46">
        <v>3</v>
      </c>
      <c r="Q14" s="47">
        <f>SUM(J14:P14)</f>
        <v>79</v>
      </c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</row>
    <row r="15" spans="1:83" s="45" customFormat="1" ht="12.75" customHeight="1" x14ac:dyDescent="0.3">
      <c r="A15" s="49" t="s">
        <v>49</v>
      </c>
      <c r="B15" s="49" t="s">
        <v>59</v>
      </c>
      <c r="C15" s="49" t="s">
        <v>54</v>
      </c>
      <c r="D15" s="50">
        <v>124925</v>
      </c>
      <c r="E15" s="50">
        <v>100000</v>
      </c>
      <c r="F15" s="49" t="s">
        <v>63</v>
      </c>
      <c r="G15" s="49" t="s">
        <v>72</v>
      </c>
      <c r="H15" s="49" t="s">
        <v>67</v>
      </c>
      <c r="I15" s="49" t="s">
        <v>72</v>
      </c>
      <c r="J15" s="46">
        <v>31</v>
      </c>
      <c r="K15" s="46">
        <v>13</v>
      </c>
      <c r="L15" s="46">
        <v>12</v>
      </c>
      <c r="M15" s="46">
        <v>4</v>
      </c>
      <c r="N15" s="46">
        <v>8</v>
      </c>
      <c r="O15" s="46">
        <v>8</v>
      </c>
      <c r="P15" s="46">
        <v>3</v>
      </c>
      <c r="Q15" s="47">
        <f>SUM(J15:P15)</f>
        <v>79</v>
      </c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</row>
    <row r="16" spans="1:83" s="45" customFormat="1" ht="12.75" customHeight="1" x14ac:dyDescent="0.3">
      <c r="A16" s="49" t="s">
        <v>50</v>
      </c>
      <c r="B16" s="49" t="s">
        <v>60</v>
      </c>
      <c r="C16" s="49" t="s">
        <v>55</v>
      </c>
      <c r="D16" s="50">
        <v>891303</v>
      </c>
      <c r="E16" s="50">
        <v>400000</v>
      </c>
      <c r="F16" s="49" t="s">
        <v>64</v>
      </c>
      <c r="G16" s="49" t="s">
        <v>72</v>
      </c>
      <c r="H16" s="49" t="s">
        <v>63</v>
      </c>
      <c r="I16" s="49" t="s">
        <v>73</v>
      </c>
      <c r="J16" s="46">
        <v>14</v>
      </c>
      <c r="K16" s="46">
        <v>13</v>
      </c>
      <c r="L16" s="46">
        <v>5</v>
      </c>
      <c r="M16" s="46">
        <v>4</v>
      </c>
      <c r="N16" s="46">
        <v>8</v>
      </c>
      <c r="O16" s="46">
        <v>7</v>
      </c>
      <c r="P16" s="46">
        <v>5</v>
      </c>
      <c r="Q16" s="47">
        <f>SUM(J16:P16)</f>
        <v>56</v>
      </c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</row>
    <row r="17" spans="1:83" s="45" customFormat="1" ht="12.75" customHeight="1" x14ac:dyDescent="0.3">
      <c r="A17" s="49" t="s">
        <v>51</v>
      </c>
      <c r="B17" s="49" t="s">
        <v>60</v>
      </c>
      <c r="C17" s="49" t="s">
        <v>56</v>
      </c>
      <c r="D17" s="50">
        <v>337042</v>
      </c>
      <c r="E17" s="50">
        <v>150000</v>
      </c>
      <c r="F17" s="49" t="s">
        <v>65</v>
      </c>
      <c r="G17" s="49" t="s">
        <v>72</v>
      </c>
      <c r="H17" s="49" t="s">
        <v>68</v>
      </c>
      <c r="I17" s="49" t="s">
        <v>74</v>
      </c>
      <c r="J17" s="46">
        <v>26</v>
      </c>
      <c r="K17" s="46">
        <v>13</v>
      </c>
      <c r="L17" s="46">
        <v>7</v>
      </c>
      <c r="M17" s="46">
        <v>4</v>
      </c>
      <c r="N17" s="46">
        <v>9</v>
      </c>
      <c r="O17" s="46">
        <v>9</v>
      </c>
      <c r="P17" s="46">
        <v>5</v>
      </c>
      <c r="Q17" s="47">
        <f>SUM(J17:P17)</f>
        <v>73</v>
      </c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</row>
    <row r="18" spans="1:83" s="45" customFormat="1" ht="12.75" customHeight="1" x14ac:dyDescent="0.3">
      <c r="A18" s="49" t="s">
        <v>52</v>
      </c>
      <c r="B18" s="49" t="s">
        <v>61</v>
      </c>
      <c r="C18" s="49" t="s">
        <v>57</v>
      </c>
      <c r="D18" s="50">
        <v>481000</v>
      </c>
      <c r="E18" s="50">
        <v>290000</v>
      </c>
      <c r="F18" s="49" t="s">
        <v>66</v>
      </c>
      <c r="G18" s="49" t="s">
        <v>72</v>
      </c>
      <c r="H18" s="49" t="s">
        <v>69</v>
      </c>
      <c r="I18" s="49" t="s">
        <v>72</v>
      </c>
      <c r="J18" s="46">
        <v>26</v>
      </c>
      <c r="K18" s="46">
        <v>12</v>
      </c>
      <c r="L18" s="46">
        <v>13</v>
      </c>
      <c r="M18" s="46">
        <v>4</v>
      </c>
      <c r="N18" s="46">
        <v>8</v>
      </c>
      <c r="O18" s="46">
        <v>7</v>
      </c>
      <c r="P18" s="46">
        <v>4</v>
      </c>
      <c r="Q18" s="47">
        <f>SUM(J18:P18)</f>
        <v>74</v>
      </c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2"/>
      <c r="BO18" s="42"/>
      <c r="BP18" s="42"/>
      <c r="BQ18" s="42"/>
      <c r="BR18" s="42"/>
      <c r="BS18" s="42"/>
      <c r="BT18" s="42"/>
      <c r="BU18" s="42"/>
      <c r="BV18" s="42"/>
      <c r="BW18" s="42"/>
      <c r="BX18" s="42"/>
      <c r="BY18" s="42"/>
      <c r="BZ18" s="42"/>
      <c r="CA18" s="42"/>
      <c r="CB18" s="42"/>
      <c r="CC18" s="42"/>
      <c r="CD18" s="42"/>
      <c r="CE18" s="42"/>
    </row>
    <row r="19" spans="1:83" x14ac:dyDescent="0.3">
      <c r="D19" s="48">
        <f>SUM(D14:D18)</f>
        <v>2411000</v>
      </c>
      <c r="E19" s="48">
        <f>SUM(E14:E18)</f>
        <v>1190000</v>
      </c>
      <c r="F19" s="48"/>
    </row>
    <row r="20" spans="1:83" x14ac:dyDescent="0.3">
      <c r="E20" s="48"/>
      <c r="F20" s="48"/>
      <c r="G20" s="48"/>
      <c r="H20" s="48"/>
    </row>
  </sheetData>
  <mergeCells count="13">
    <mergeCell ref="Q11:Q12"/>
    <mergeCell ref="K11:K12"/>
    <mergeCell ref="L11:L12"/>
    <mergeCell ref="M11:M12"/>
    <mergeCell ref="N11:N12"/>
    <mergeCell ref="O11:O12"/>
    <mergeCell ref="P11:P12"/>
    <mergeCell ref="A11:A13"/>
    <mergeCell ref="B11:B13"/>
    <mergeCell ref="C11:C13"/>
    <mergeCell ref="D11:D13"/>
    <mergeCell ref="E11:E13"/>
    <mergeCell ref="J11:J12"/>
  </mergeCells>
  <dataValidations count="2">
    <dataValidation type="whole" allowBlank="1" showInputMessage="1" showErrorMessage="1" errorTitle="ZNOVU A LÉPE" error="To je móóóóóóc!!!!" sqref="J15:J18">
      <formula1>0</formula1>
      <formula2>30</formula2>
    </dataValidation>
    <dataValidation type="whole" showInputMessage="1" showErrorMessage="1" errorTitle="ZNOVU A LÉPE" error="To je móóóóóóc!!!!" sqref="K15:P18">
      <formula1>0</formula1>
      <formula2>15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</vt:i4>
      </vt:variant>
    </vt:vector>
  </HeadingPairs>
  <TitlesOfParts>
    <vt:vector size="7" baseType="lpstr">
      <vt:lpstr>distribuce ceska</vt:lpstr>
      <vt:lpstr>JK</vt:lpstr>
      <vt:lpstr>LD</vt:lpstr>
      <vt:lpstr>PB</vt:lpstr>
      <vt:lpstr>PM</vt:lpstr>
      <vt:lpstr>ZK</vt:lpstr>
      <vt:lpstr>'distribuce ceska'!Oblast_tisku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2017-11-28T16:48:37Z</dcterms:modified>
</cp:coreProperties>
</file>