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6. zasedání\"/>
    </mc:Choice>
  </mc:AlternateContent>
  <bookViews>
    <workbookView xWindow="0" yWindow="0" windowWidth="15336" windowHeight="4056"/>
  </bookViews>
  <sheets>
    <sheet name="konference,vyzkum" sheetId="1" r:id="rId1"/>
    <sheet name="IH" sheetId="2" r:id="rId2"/>
    <sheet name="JK" sheetId="3" r:id="rId3"/>
    <sheet name="PB" sheetId="4" r:id="rId4"/>
    <sheet name="PM" sheetId="5" r:id="rId5"/>
    <sheet name="RN" sheetId="6" r:id="rId6"/>
  </sheets>
  <definedNames>
    <definedName name="_xlnm.Print_Area" localSheetId="0">'konference,vyzkum'!$A$1:$Y$22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6" l="1"/>
  <c r="P20" i="6"/>
  <c r="H20" i="6"/>
  <c r="P19" i="6"/>
  <c r="H19" i="6"/>
  <c r="P18" i="6"/>
  <c r="H18" i="6"/>
  <c r="P17" i="6"/>
  <c r="H17" i="6"/>
  <c r="P16" i="6"/>
  <c r="H16" i="6"/>
  <c r="E21" i="5"/>
  <c r="P20" i="5"/>
  <c r="H20" i="5"/>
  <c r="P19" i="5"/>
  <c r="H19" i="5"/>
  <c r="P18" i="5"/>
  <c r="H18" i="5"/>
  <c r="P17" i="5"/>
  <c r="H17" i="5"/>
  <c r="P16" i="5"/>
  <c r="H16" i="5"/>
  <c r="E21" i="4"/>
  <c r="P20" i="4"/>
  <c r="H20" i="4"/>
  <c r="P19" i="4"/>
  <c r="H19" i="4"/>
  <c r="P18" i="4"/>
  <c r="H18" i="4"/>
  <c r="P17" i="4"/>
  <c r="H17" i="4"/>
  <c r="P16" i="4"/>
  <c r="H16" i="4"/>
  <c r="E21" i="3"/>
  <c r="P20" i="3"/>
  <c r="H20" i="3"/>
  <c r="P19" i="3"/>
  <c r="H19" i="3"/>
  <c r="P18" i="3"/>
  <c r="H18" i="3"/>
  <c r="P17" i="3"/>
  <c r="H17" i="3"/>
  <c r="P16" i="3"/>
  <c r="H16" i="3"/>
  <c r="Y17" i="1"/>
  <c r="Y16" i="1"/>
  <c r="E21" i="2" l="1"/>
  <c r="P20" i="2"/>
  <c r="H20" i="2"/>
  <c r="P19" i="2"/>
  <c r="H19" i="2"/>
  <c r="P18" i="2"/>
  <c r="H18" i="2"/>
  <c r="P17" i="2"/>
  <c r="H17" i="2"/>
  <c r="P16" i="2"/>
  <c r="H16" i="2"/>
  <c r="P20" i="1" l="1"/>
  <c r="P16" i="1"/>
  <c r="P18" i="1"/>
  <c r="P17" i="1"/>
  <c r="P19" i="1"/>
  <c r="H20" i="1"/>
  <c r="H16" i="1"/>
  <c r="H18" i="1"/>
  <c r="H17" i="1"/>
  <c r="H19" i="1"/>
  <c r="E21" i="1" l="1"/>
  <c r="Q21" i="1" l="1"/>
  <c r="Q22" i="1" s="1"/>
</calcChain>
</file>

<file path=xl/sharedStrings.xml><?xml version="1.0" encoding="utf-8"?>
<sst xmlns="http://schemas.openxmlformats.org/spreadsheetml/2006/main" count="373" uniqueCount="76">
  <si>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</si>
  <si>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</si>
  <si>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</si>
  <si>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</si>
  <si>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</si>
  <si>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</si>
  <si>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</si>
  <si>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</si>
  <si>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</si>
  <si>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</si>
  <si>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</si>
  <si>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</si>
  <si>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</si>
  <si>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</si>
  <si>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</si>
  <si>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</si>
  <si>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</si>
  <si>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</si>
  <si>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</si>
  <si>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</si>
  <si>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</si>
  <si>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</si>
  <si>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</si>
  <si>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</si>
  <si>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</si>
  <si>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</si>
  <si>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zbývá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</si>
  <si>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</si>
  <si>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Realizační strategie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</si>
  <si>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</si>
  <si>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1 000 000 Kč</t>
    </r>
  </si>
  <si>
    <t>Odborná a/nebo programová kvalita projektu</t>
  </si>
  <si>
    <t>Přínos a význam pro českou a evropskou kinematografii a filmovou vědu</t>
  </si>
  <si>
    <t>Název výzvy: Konference a výzkumné projekty v oblasti filmové vědy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</si>
  <si>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2017-6-2-16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</si>
  <si>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29. května 2017 do 29. června 2017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</si>
  <si>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konference - dle žádosti; nejpozději však do 30. června 2018</t>
    </r>
  </si>
  <si>
    <t xml:space="preserve">  výzkum - dle žádosti; nejpozději však do 30. června 2019</t>
  </si>
  <si>
    <t>1. podpora výzkumu s důrazem na základní výzkum v oblasti české kinematografie</t>
  </si>
  <si>
    <t>2. podpora odborné publikační a konferenční činnosti</t>
  </si>
  <si>
    <t>3. podpora rozvoje oboru filmových a audiovizuálních studií</t>
  </si>
  <si>
    <t>4. zapojení filmových studií do evropského prostředí a posílení jejich mizeinárodní konkurenceschopnosti</t>
  </si>
  <si>
    <t>5. podpora rozvoje kinematografie prostřednictvím kvalifikované reflexe</t>
  </si>
  <si>
    <t>Podpora kinematografie je určena pro pořádání odborné konference s národním či mezinárodním významem a pro výzkumné projekty.</t>
  </si>
  <si>
    <t>Prioritou Rady budou konference s mezinárodním přesahem, u individuálních i kolektivních výzkuzmných projektů pak ty, které se věnují</t>
  </si>
  <si>
    <t>základnímu výzkumu v oblasti české kinematografie a s plánovaným publikačním výstupem v podobě odborné studie či knihy.</t>
  </si>
  <si>
    <t>Cíle podpory kinematografie a kritéria Rady při hodnocení žádosti o podporu kinematografie ve smyslu § 13 odst. 1 písm. b) zákona o audiovizi</t>
  </si>
  <si>
    <t>1979/2017</t>
  </si>
  <si>
    <t>1980/2017</t>
  </si>
  <si>
    <t>1981/2017</t>
  </si>
  <si>
    <t>1984/2017</t>
  </si>
  <si>
    <t>1988/2017</t>
  </si>
  <si>
    <t>DOC.DREAM services</t>
  </si>
  <si>
    <t>Národní filmový archiv</t>
  </si>
  <si>
    <t>Akademie múzických umění v Praze</t>
  </si>
  <si>
    <t>Are | are-events.org z.s.</t>
  </si>
  <si>
    <t>Úspěšnost a distribuce českých dokumentárních filmů v zahraničí 2007-2017</t>
  </si>
  <si>
    <t>Krize</t>
  </si>
  <si>
    <t>Symposium FIAF 2018 "On Sharing"</t>
  </si>
  <si>
    <t>Video v pozdním socialismu: nástup nového média a proměny jeho rolí v rámci filmové kultury a společnosti v Československu 1982-1989</t>
  </si>
  <si>
    <t>ano</t>
  </si>
  <si>
    <t>30.4.2019</t>
  </si>
  <si>
    <t>31.12.2018</t>
  </si>
  <si>
    <t>30.6.2018</t>
  </si>
  <si>
    <t>30.6.2019</t>
  </si>
  <si>
    <t>31.1.2018 konference/30.6.2019 výzkum</t>
  </si>
  <si>
    <r>
      <t xml:space="preserve">Skryté formy režie: Ester Krumbachová /mezinárodní konference </t>
    </r>
    <r>
      <rPr>
        <sz val="9.5"/>
        <color indexed="8"/>
        <rFont val="Arial"/>
        <family val="2"/>
        <charset val="238"/>
      </rPr>
      <t>&amp; výzkum a kritické zpracování pozůstalosti autorky v souvislostech její filmové, literární, kostýmní a výtvarné tvorby</t>
    </r>
  </si>
  <si>
    <t>x</t>
  </si>
  <si>
    <t>dotace</t>
  </si>
  <si>
    <r>
      <rPr>
        <b/>
        <sz val="11"/>
        <color theme="1"/>
        <rFont val="Calibri"/>
        <family val="2"/>
        <charset val="238"/>
        <scheme val="minor"/>
      </rPr>
      <t xml:space="preserve">Evidenční číslo výzvy: </t>
    </r>
    <r>
      <rPr>
        <sz val="11"/>
        <color theme="1"/>
        <rFont val="Calibri"/>
        <family val="2"/>
        <charset val="238"/>
        <scheme val="minor"/>
      </rPr>
      <t>2017-6-2-16</t>
    </r>
  </si>
  <si>
    <r>
      <rPr>
        <b/>
        <sz val="11"/>
        <color theme="1"/>
        <rFont val="Calibri"/>
        <family val="2"/>
        <charset val="238"/>
        <scheme val="minor"/>
      </rPr>
      <t xml:space="preserve">Dotační okruh: </t>
    </r>
    <r>
      <rPr>
        <sz val="11"/>
        <color theme="1"/>
        <rFont val="Calibri"/>
        <family val="2"/>
        <charset val="238"/>
        <scheme val="minor"/>
      </rPr>
      <t>6. publikační činnost v oblasti kinematografie a činnost v oblasti filmové vědy</t>
    </r>
  </si>
  <si>
    <r>
      <rPr>
        <b/>
        <sz val="11"/>
        <color theme="1"/>
        <rFont val="Calibri"/>
        <family val="2"/>
        <charset val="238"/>
        <scheme val="minor"/>
      </rP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od 29. května 2017 do 29. června 2017</t>
    </r>
  </si>
  <si>
    <r>
      <rPr>
        <b/>
        <sz val="11"/>
        <color theme="1"/>
        <rFont val="Calibri"/>
        <family val="2"/>
        <charset val="238"/>
        <scheme val="minor"/>
      </rPr>
      <t>Finanční alokace:</t>
    </r>
    <r>
      <rPr>
        <sz val="11"/>
        <color theme="1"/>
        <rFont val="Calibri"/>
        <family val="2"/>
        <charset val="238"/>
        <scheme val="minor"/>
      </rPr>
      <t xml:space="preserve"> 1 000 000 Kč</t>
    </r>
  </si>
  <si>
    <r>
      <rPr>
        <b/>
        <sz val="11"/>
        <color theme="1"/>
        <rFont val="Calibri"/>
        <family val="2"/>
        <charset val="238"/>
        <scheme val="minor"/>
      </rP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konference - dle žádosti; nejpozději však do 30. června 2018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</si>
  <si>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</si>
  <si>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r>
      <t xml:space="preserve">Skryté formy režie: Ester Krumbachová /mezinárodní konference </t>
    </r>
    <r>
      <rPr>
        <sz val="11"/>
        <color indexed="8"/>
        <rFont val="Calibri"/>
        <family val="2"/>
        <charset val="238"/>
        <scheme val="minor"/>
      </rPr>
      <t>&amp; výzkum a kritické zpracování pozůstalosti autorky v souvislostech její filmové, literární, kostýmní a výtvarné tvorby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</si>
</sst>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.5"/>
      <color indexed="8"/>
      <name val="Arial"/>
      <family val="2"/>
      <charset val="238"/>
    </font>
    <font>
      <sz val="10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</borders>
  <cellStyleXfs count="3">
    <xf numFmtId="0" fontId="0" fillId="0" borderId="0"/>
    <xf numFmtId="0" fontId="5" fillId="0" borderId="0"/>
    <xf numFmtId="0" fontId="8" fillId="0" borderId="0" applyFill="0" applyProtection="0"/>
  </cellStyleXfs>
  <cellXfs count="71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2" fillId="2" borderId="4" xfId="0" applyFont="1" applyFill="1" applyBorder="1" applyAlignment="1">
      <alignment horizontal="left" vertical="top"/>
    </xf>
    <xf numFmtId="3" fontId="2" fillId="2" borderId="4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6" fillId="0" borderId="3" xfId="0" applyFont="1" applyBorder="1" applyAlignment="1"/>
    <xf numFmtId="0" fontId="6" fillId="0" borderId="3" xfId="0" applyFont="1" applyFill="1" applyBorder="1" applyAlignment="1"/>
    <xf numFmtId="0" fontId="6" fillId="0" borderId="3" xfId="0" applyFont="1" applyFill="1" applyBorder="1" applyAlignment="1">
      <alignment wrapText="1"/>
    </xf>
    <xf numFmtId="3" fontId="6" fillId="0" borderId="3" xfId="0" applyNumberFormat="1" applyFont="1" applyBorder="1" applyAlignment="1"/>
    <xf numFmtId="3" fontId="2" fillId="2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/>
    <xf numFmtId="4" fontId="2" fillId="2" borderId="3" xfId="0" applyNumberFormat="1" applyFont="1" applyFill="1" applyBorder="1" applyAlignment="1" applyProtection="1"/>
    <xf numFmtId="4" fontId="2" fillId="2" borderId="3" xfId="0" applyNumberFormat="1" applyFont="1" applyFill="1" applyBorder="1" applyAlignment="1"/>
    <xf numFmtId="0" fontId="6" fillId="0" borderId="3" xfId="0" applyFont="1" applyBorder="1" applyAlignment="1">
      <alignment wrapText="1"/>
    </xf>
    <xf numFmtId="3" fontId="6" fillId="0" borderId="3" xfId="0" applyNumberFormat="1" applyFont="1" applyBorder="1" applyAlignment="1">
      <alignment wrapText="1"/>
    </xf>
    <xf numFmtId="0" fontId="7" fillId="0" borderId="3" xfId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3" fontId="7" fillId="0" borderId="3" xfId="1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2" fontId="12" fillId="2" borderId="1" xfId="0" applyNumberFormat="1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/>
    </xf>
    <xf numFmtId="3" fontId="11" fillId="2" borderId="4" xfId="0" applyNumberFormat="1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9" fontId="11" fillId="2" borderId="4" xfId="0" applyNumberFormat="1" applyFont="1" applyFill="1" applyBorder="1" applyAlignment="1">
      <alignment horizontal="left" vertical="top" wrapText="1"/>
    </xf>
    <xf numFmtId="14" fontId="11" fillId="2" borderId="4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13" fillId="0" borderId="3" xfId="0" applyFont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3" fontId="13" fillId="0" borderId="3" xfId="0" applyNumberFormat="1" applyFont="1" applyBorder="1" applyAlignment="1">
      <alignment vertical="center" wrapText="1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vertical="center"/>
    </xf>
    <xf numFmtId="4" fontId="11" fillId="2" borderId="3" xfId="0" applyNumberFormat="1" applyFont="1" applyFill="1" applyBorder="1" applyAlignment="1" applyProtection="1">
      <alignment vertical="center"/>
    </xf>
    <xf numFmtId="4" fontId="11" fillId="2" borderId="3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/>
    </xf>
    <xf numFmtId="14" fontId="11" fillId="2" borderId="4" xfId="0" applyNumberFormat="1" applyFont="1" applyFill="1" applyBorder="1" applyAlignment="1">
      <alignment horizontal="center" vertical="center" wrapText="1"/>
    </xf>
    <xf numFmtId="9" fontId="11" fillId="2" borderId="2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/>
    </xf>
    <xf numFmtId="3" fontId="16" fillId="0" borderId="3" xfId="1" applyNumberFormat="1" applyFont="1" applyFill="1" applyBorder="1" applyAlignment="1">
      <alignment horizontal="right" vertical="center" wrapText="1"/>
    </xf>
    <xf numFmtId="9" fontId="14" fillId="0" borderId="3" xfId="0" applyNumberFormat="1" applyFont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vertical="center" wrapText="1"/>
    </xf>
    <xf numFmtId="9" fontId="17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 vertical="top"/>
    </xf>
    <xf numFmtId="3" fontId="11" fillId="2" borderId="0" xfId="0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/>
    </xf>
  </cellXfs>
  <cellStyles count="3">
    <cellStyle name="Normální" xfId="0" builtinId="0"/>
    <cellStyle name="Normální 2" xfId="2"/>
    <cellStyle name="normální_brutalni tabulka(2aaa" xfId="1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topLeftCell="C1" zoomScale="80" zoomScaleNormal="80" workbookViewId="0">
      <selection activeCell="X17" sqref="X17"/>
    </sheetView>
  </sheetViews>
  <sheetFormatPr defaultColWidth="9.109375" defaultRowHeight="12" x14ac:dyDescent="0.3"/>
  <cols>
    <col min="1" max="1" width="9.33203125" style="30" customWidth="1"/>
    <col min="2" max="2" width="21.33203125" style="30" customWidth="1"/>
    <col min="3" max="3" width="38.44140625" style="30" bestFit="1" customWidth="1"/>
    <col min="4" max="4" width="10.44140625" style="30" customWidth="1"/>
    <col min="5" max="5" width="9.5546875" style="30" customWidth="1"/>
    <col min="6" max="6" width="8.33203125" style="30" customWidth="1"/>
    <col min="7" max="7" width="7.33203125" style="30" customWidth="1"/>
    <col min="8" max="8" width="7.6640625" style="30" customWidth="1"/>
    <col min="9" max="15" width="9.109375" style="30"/>
    <col min="16" max="16" width="10.109375" style="30" bestFit="1" customWidth="1"/>
    <col min="17" max="17" width="11.44140625" style="30" customWidth="1"/>
    <col min="18" max="18" width="11.88671875" style="30" customWidth="1"/>
    <col min="19" max="19" width="9.109375" style="30"/>
    <col min="20" max="20" width="8" style="30" customWidth="1"/>
    <col min="21" max="21" width="10.33203125" style="30" customWidth="1"/>
    <col min="22" max="22" width="9.109375" style="30"/>
    <col min="23" max="23" width="10.88671875" style="30" bestFit="1" customWidth="1"/>
    <col min="24" max="24" width="13.33203125" style="30" customWidth="1"/>
    <col min="25" max="26" width="9.109375" style="30" customWidth="1"/>
    <col min="27" max="16384" width="9.109375" style="30"/>
  </cols>
  <sheetData>
    <row r="1" spans="1:25" ht="35.25" customHeight="1" x14ac:dyDescent="0.3">
      <c r="A1" s="29" t="s">
        <v>33</v>
      </c>
    </row>
    <row r="2" spans="1:25" ht="12.6" x14ac:dyDescent="0.3">
      <c r="A2" s="30" t="s">
        <v>69</v>
      </c>
      <c r="I2" s="31" t="s">
        <v>46</v>
      </c>
    </row>
    <row r="3" spans="1:25" ht="12.6" x14ac:dyDescent="0.3">
      <c r="A3" s="30" t="s">
        <v>70</v>
      </c>
      <c r="I3" s="32" t="s">
        <v>38</v>
      </c>
    </row>
    <row r="4" spans="1:25" ht="12.6" x14ac:dyDescent="0.3">
      <c r="A4" s="30" t="s">
        <v>71</v>
      </c>
      <c r="I4" s="32" t="s">
        <v>39</v>
      </c>
    </row>
    <row r="5" spans="1:25" ht="12.6" x14ac:dyDescent="0.3">
      <c r="A5" s="30" t="s">
        <v>72</v>
      </c>
      <c r="I5" s="32" t="s">
        <v>40</v>
      </c>
    </row>
    <row r="6" spans="1:25" ht="12.6" x14ac:dyDescent="0.3">
      <c r="A6" s="30" t="s">
        <v>73</v>
      </c>
      <c r="I6" s="32" t="s">
        <v>41</v>
      </c>
    </row>
    <row r="7" spans="1:25" x14ac:dyDescent="0.3">
      <c r="C7" s="30" t="s">
        <v>37</v>
      </c>
      <c r="I7" s="32" t="s">
        <v>42</v>
      </c>
    </row>
    <row r="8" spans="1:25" ht="12.6" x14ac:dyDescent="0.3">
      <c r="A8" s="30" t="s">
        <v>74</v>
      </c>
      <c r="I8" s="32"/>
    </row>
    <row r="9" spans="1:25" x14ac:dyDescent="0.3">
      <c r="I9" s="30" t="s">
        <v>43</v>
      </c>
    </row>
    <row r="10" spans="1:25" x14ac:dyDescent="0.3">
      <c r="I10" s="30" t="s">
        <v>44</v>
      </c>
    </row>
    <row r="11" spans="1:25" x14ac:dyDescent="0.3">
      <c r="I11" s="30" t="s">
        <v>45</v>
      </c>
    </row>
    <row r="14" spans="1:25" ht="133.5" customHeight="1" x14ac:dyDescent="0.3">
      <c r="A14" s="33" t="s">
        <v>0</v>
      </c>
      <c r="B14" s="33" t="s">
        <v>1</v>
      </c>
      <c r="C14" s="33" t="s">
        <v>24</v>
      </c>
      <c r="D14" s="33" t="s">
        <v>22</v>
      </c>
      <c r="E14" s="33" t="s">
        <v>2</v>
      </c>
      <c r="F14" s="33" t="s">
        <v>3</v>
      </c>
      <c r="G14" s="33" t="s">
        <v>4</v>
      </c>
      <c r="H14" s="33" t="s">
        <v>5</v>
      </c>
      <c r="I14" s="34" t="s">
        <v>31</v>
      </c>
      <c r="J14" s="34" t="s">
        <v>23</v>
      </c>
      <c r="K14" s="34" t="s">
        <v>32</v>
      </c>
      <c r="L14" s="34" t="s">
        <v>6</v>
      </c>
      <c r="M14" s="34" t="s">
        <v>7</v>
      </c>
      <c r="N14" s="34" t="s">
        <v>28</v>
      </c>
      <c r="O14" s="34" t="s">
        <v>8</v>
      </c>
      <c r="P14" s="33" t="s">
        <v>9</v>
      </c>
      <c r="Q14" s="33" t="s">
        <v>10</v>
      </c>
      <c r="R14" s="33" t="s">
        <v>11</v>
      </c>
      <c r="S14" s="33" t="s">
        <v>12</v>
      </c>
      <c r="T14" s="33" t="s">
        <v>13</v>
      </c>
      <c r="U14" s="33" t="s">
        <v>14</v>
      </c>
      <c r="V14" s="33" t="s">
        <v>15</v>
      </c>
      <c r="W14" s="33" t="s">
        <v>16</v>
      </c>
      <c r="X14" s="33" t="s">
        <v>17</v>
      </c>
      <c r="Y14" s="33" t="s">
        <v>25</v>
      </c>
    </row>
    <row r="15" spans="1:25" x14ac:dyDescent="0.3">
      <c r="A15" s="35"/>
      <c r="B15" s="35"/>
      <c r="C15" s="35"/>
      <c r="D15" s="35"/>
      <c r="E15" s="35"/>
      <c r="F15" s="36"/>
      <c r="G15" s="36"/>
      <c r="H15" s="36"/>
      <c r="I15" s="37" t="s">
        <v>18</v>
      </c>
      <c r="J15" s="38" t="s">
        <v>19</v>
      </c>
      <c r="K15" s="38" t="s">
        <v>19</v>
      </c>
      <c r="L15" s="38" t="s">
        <v>20</v>
      </c>
      <c r="M15" s="38" t="s">
        <v>21</v>
      </c>
      <c r="N15" s="38" t="s">
        <v>19</v>
      </c>
      <c r="O15" s="38" t="s">
        <v>21</v>
      </c>
      <c r="P15" s="36"/>
      <c r="Q15" s="38"/>
      <c r="R15" s="38"/>
      <c r="S15" s="38"/>
      <c r="T15" s="38"/>
      <c r="U15" s="39"/>
      <c r="V15" s="39"/>
      <c r="W15" s="40"/>
      <c r="X15" s="40"/>
      <c r="Y15" s="41"/>
    </row>
    <row r="16" spans="1:25" s="56" customFormat="1" ht="12.75" customHeight="1" x14ac:dyDescent="0.3">
      <c r="A16" s="42" t="s">
        <v>49</v>
      </c>
      <c r="B16" s="43" t="s">
        <v>53</v>
      </c>
      <c r="C16" s="43" t="s">
        <v>58</v>
      </c>
      <c r="D16" s="44">
        <v>1000000</v>
      </c>
      <c r="E16" s="44">
        <v>700000</v>
      </c>
      <c r="F16" s="45" t="s">
        <v>67</v>
      </c>
      <c r="G16" s="45">
        <v>36</v>
      </c>
      <c r="H16" s="46">
        <f>SUM(F16:G16)</f>
        <v>36</v>
      </c>
      <c r="I16" s="47">
        <v>25.4</v>
      </c>
      <c r="J16" s="47">
        <v>11.2</v>
      </c>
      <c r="K16" s="47">
        <v>13</v>
      </c>
      <c r="L16" s="47">
        <v>3.6</v>
      </c>
      <c r="M16" s="47">
        <v>5.8</v>
      </c>
      <c r="N16" s="47">
        <v>10</v>
      </c>
      <c r="O16" s="47">
        <v>9.8000000000000007</v>
      </c>
      <c r="P16" s="48">
        <f>SUM(I16:O16)</f>
        <v>78.8</v>
      </c>
      <c r="Q16" s="49">
        <v>350000</v>
      </c>
      <c r="R16" s="50" t="s">
        <v>68</v>
      </c>
      <c r="S16" s="50" t="s">
        <v>60</v>
      </c>
      <c r="T16" s="51" t="s">
        <v>60</v>
      </c>
      <c r="U16" s="52">
        <v>0.9</v>
      </c>
      <c r="V16" s="51">
        <v>0.9</v>
      </c>
      <c r="W16" s="53" t="s">
        <v>63</v>
      </c>
      <c r="X16" s="54">
        <v>43281</v>
      </c>
      <c r="Y16" s="55">
        <f>Q16/(0.7*D16)</f>
        <v>0.5</v>
      </c>
    </row>
    <row r="17" spans="1:25" s="56" customFormat="1" ht="66" customHeight="1" x14ac:dyDescent="0.3">
      <c r="A17" s="57" t="s">
        <v>51</v>
      </c>
      <c r="B17" s="58" t="s">
        <v>55</v>
      </c>
      <c r="C17" s="43" t="s">
        <v>75</v>
      </c>
      <c r="D17" s="59">
        <v>2130200</v>
      </c>
      <c r="E17" s="59">
        <v>900000</v>
      </c>
      <c r="F17" s="45">
        <v>60</v>
      </c>
      <c r="G17" s="45" t="s">
        <v>67</v>
      </c>
      <c r="H17" s="46">
        <f>SUM(F17:G17)</f>
        <v>60</v>
      </c>
      <c r="I17" s="47">
        <v>25.8</v>
      </c>
      <c r="J17" s="47">
        <v>12.8</v>
      </c>
      <c r="K17" s="47">
        <v>12.2</v>
      </c>
      <c r="L17" s="47">
        <v>3.4</v>
      </c>
      <c r="M17" s="47">
        <v>6.8</v>
      </c>
      <c r="N17" s="47">
        <v>11.6</v>
      </c>
      <c r="O17" s="47">
        <v>5.8</v>
      </c>
      <c r="P17" s="48">
        <f>SUM(I17:O17)</f>
        <v>78.399999999999991</v>
      </c>
      <c r="Q17" s="49">
        <v>650000</v>
      </c>
      <c r="R17" s="50" t="s">
        <v>68</v>
      </c>
      <c r="S17" s="50" t="s">
        <v>60</v>
      </c>
      <c r="T17" s="51" t="s">
        <v>60</v>
      </c>
      <c r="U17" s="60">
        <v>0.88</v>
      </c>
      <c r="V17" s="51">
        <v>0.9</v>
      </c>
      <c r="W17" s="61" t="s">
        <v>65</v>
      </c>
      <c r="X17" s="53" t="s">
        <v>64</v>
      </c>
      <c r="Y17" s="55">
        <f>Q17/(0.7*D17)</f>
        <v>0.43590809716056172</v>
      </c>
    </row>
    <row r="18" spans="1:25" s="56" customFormat="1" ht="49.2" customHeight="1" x14ac:dyDescent="0.3">
      <c r="A18" s="57" t="s">
        <v>50</v>
      </c>
      <c r="B18" s="62" t="s">
        <v>54</v>
      </c>
      <c r="C18" s="63" t="s">
        <v>59</v>
      </c>
      <c r="D18" s="59">
        <v>350000</v>
      </c>
      <c r="E18" s="59">
        <v>315000</v>
      </c>
      <c r="F18" s="45">
        <v>56</v>
      </c>
      <c r="G18" s="45" t="s">
        <v>67</v>
      </c>
      <c r="H18" s="46">
        <f>SUM(F18:G18)</f>
        <v>56</v>
      </c>
      <c r="I18" s="47">
        <v>21.8</v>
      </c>
      <c r="J18" s="47">
        <v>11.4</v>
      </c>
      <c r="K18" s="47">
        <v>8.1999999999999993</v>
      </c>
      <c r="L18" s="47">
        <v>4.8</v>
      </c>
      <c r="M18" s="47">
        <v>8.1999999999999993</v>
      </c>
      <c r="N18" s="47">
        <v>11.4</v>
      </c>
      <c r="O18" s="47">
        <v>9.4</v>
      </c>
      <c r="P18" s="48">
        <f>SUM(I18:O18)</f>
        <v>75.200000000000017</v>
      </c>
      <c r="Q18" s="49"/>
      <c r="R18" s="50"/>
      <c r="S18" s="50" t="s">
        <v>60</v>
      </c>
      <c r="T18" s="51"/>
      <c r="U18" s="64">
        <v>0.9</v>
      </c>
      <c r="V18" s="51"/>
      <c r="W18" s="53" t="s">
        <v>64</v>
      </c>
      <c r="X18" s="53"/>
      <c r="Y18" s="55"/>
    </row>
    <row r="19" spans="1:25" s="56" customFormat="1" ht="25.2" customHeight="1" x14ac:dyDescent="0.3">
      <c r="A19" s="65" t="s">
        <v>47</v>
      </c>
      <c r="B19" s="58" t="s">
        <v>52</v>
      </c>
      <c r="C19" s="43" t="s">
        <v>56</v>
      </c>
      <c r="D19" s="66">
        <v>270550</v>
      </c>
      <c r="E19" s="66">
        <v>200000</v>
      </c>
      <c r="F19" s="45">
        <v>43</v>
      </c>
      <c r="G19" s="45">
        <v>36</v>
      </c>
      <c r="H19" s="46">
        <f>SUM(F19:G19)</f>
        <v>79</v>
      </c>
      <c r="I19" s="47">
        <v>15.2</v>
      </c>
      <c r="J19" s="47">
        <v>7.4</v>
      </c>
      <c r="K19" s="47">
        <v>8.4</v>
      </c>
      <c r="L19" s="47">
        <v>4</v>
      </c>
      <c r="M19" s="47">
        <v>8.4</v>
      </c>
      <c r="N19" s="47">
        <v>8</v>
      </c>
      <c r="O19" s="47">
        <v>7.8</v>
      </c>
      <c r="P19" s="48">
        <f>SUM(I19:O19)</f>
        <v>59.199999999999996</v>
      </c>
      <c r="Q19" s="49"/>
      <c r="R19" s="50"/>
      <c r="S19" s="50" t="s">
        <v>60</v>
      </c>
      <c r="T19" s="51"/>
      <c r="U19" s="60">
        <v>0.85</v>
      </c>
      <c r="V19" s="51"/>
      <c r="W19" s="53" t="s">
        <v>61</v>
      </c>
      <c r="X19" s="53"/>
      <c r="Y19" s="55"/>
    </row>
    <row r="20" spans="1:25" s="56" customFormat="1" ht="15" customHeight="1" x14ac:dyDescent="0.3">
      <c r="A20" s="42" t="s">
        <v>48</v>
      </c>
      <c r="B20" s="43" t="s">
        <v>53</v>
      </c>
      <c r="C20" s="43" t="s">
        <v>57</v>
      </c>
      <c r="D20" s="44">
        <v>730000</v>
      </c>
      <c r="E20" s="44">
        <v>300000</v>
      </c>
      <c r="F20" s="45">
        <v>31</v>
      </c>
      <c r="G20" s="45">
        <v>34</v>
      </c>
      <c r="H20" s="46">
        <f>SUM(F20:G20)</f>
        <v>65</v>
      </c>
      <c r="I20" s="47">
        <v>11.8</v>
      </c>
      <c r="J20" s="47">
        <v>11</v>
      </c>
      <c r="K20" s="47">
        <v>7.8</v>
      </c>
      <c r="L20" s="47">
        <v>3.8</v>
      </c>
      <c r="M20" s="47">
        <v>6.4</v>
      </c>
      <c r="N20" s="47">
        <v>5.8</v>
      </c>
      <c r="O20" s="47">
        <v>9.8000000000000007</v>
      </c>
      <c r="P20" s="48">
        <f>SUM(I20:O20)</f>
        <v>56.399999999999991</v>
      </c>
      <c r="Q20" s="49"/>
      <c r="R20" s="50"/>
      <c r="S20" s="50" t="s">
        <v>60</v>
      </c>
      <c r="T20" s="51"/>
      <c r="U20" s="52">
        <v>0.74</v>
      </c>
      <c r="V20" s="51"/>
      <c r="W20" s="53" t="s">
        <v>62</v>
      </c>
      <c r="X20" s="53"/>
      <c r="Y20" s="55"/>
    </row>
    <row r="21" spans="1:25" x14ac:dyDescent="0.3">
      <c r="D21" s="67"/>
      <c r="E21" s="68">
        <f>SUM(E16:E20)</f>
        <v>2415000</v>
      </c>
      <c r="Q21" s="68">
        <f>SUM(Q16:Q20)</f>
        <v>1000000</v>
      </c>
    </row>
    <row r="22" spans="1:25" x14ac:dyDescent="0.3">
      <c r="P22" s="30" t="s">
        <v>26</v>
      </c>
      <c r="Q22" s="68">
        <f>1000000-Q21</f>
        <v>0</v>
      </c>
    </row>
    <row r="25" spans="1:25" ht="82.5" customHeight="1" x14ac:dyDescent="0.3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9" spans="1:25" ht="13.8" x14ac:dyDescent="0.3">
      <c r="T29" s="70"/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mergeCells count="1">
    <mergeCell ref="A25:O25"/>
  </mergeCells>
  <dataValidations count="7">
    <dataValidation type="whole" allowBlank="1" showInputMessage="1" showErrorMessage="1" errorTitle="ZNOVU A LÉPE" error="To je móóóóóóc!!!!" sqref="I16:I20">
      <formula1>0</formula1>
      <formula2>30</formula2>
    </dataValidation>
    <dataValidation type="whole" showInputMessage="1" showErrorMessage="1" errorTitle="ZNOVU A LÉPE" error="To je móóóóóóc!!!!" sqref="J16:K20">
      <formula1>0</formula1>
      <formula2>15</formula2>
    </dataValidation>
    <dataValidation type="whole" allowBlank="1" showInputMessage="1" showErrorMessage="1" errorTitle="ZNOVU A LÉPE" error="To je móóóóóóc!!!!" sqref="L16:L20">
      <formula1>0</formula1>
      <formula2>5</formula2>
    </dataValidation>
    <dataValidation type="whole" showInputMessage="1" showErrorMessage="1" errorTitle="ZNOVU A LÉPE" error="To je móóóóóóc!!!!" sqref="M16:M20">
      <formula1>0</formula1>
      <formula2>10</formula2>
    </dataValidation>
    <dataValidation type="whole" showInputMessage="1" showErrorMessage="1" errorTitle="ZNOVU A LÉPE" error="To je móóóóóóc!!!!_x000a__x000a_" sqref="N16:N20">
      <formula1>0</formula1>
      <formula2>15</formula2>
    </dataValidation>
    <dataValidation type="whole" showInputMessage="1" showErrorMessage="1" errorTitle="ZNOVU A LÉPE" error="To je móóóóóóc!!!!_x000a__x000a_" sqref="O16:O20">
      <formula1>0</formula1>
      <formula2>10</formula2>
    </dataValidation>
    <dataValidation type="whole" showInputMessage="1" showErrorMessage="1" errorTitle="ZNOVU A LÉPE" error="To je móóóóóóc!!!!" sqref="P16:P20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80" zoomScaleNormal="80" workbookViewId="0"/>
  </sheetViews>
  <sheetFormatPr defaultColWidth="9.109375" defaultRowHeight="12" x14ac:dyDescent="0.3"/>
  <cols>
    <col min="1" max="1" width="9.33203125" style="1" customWidth="1"/>
    <col min="2" max="2" width="21.332031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1.44140625" style="1" customWidth="1"/>
    <col min="18" max="18" width="11.88671875" style="1" customWidth="1"/>
    <col min="19" max="19" width="9.109375" style="1"/>
    <col min="20" max="20" width="8" style="1" customWidth="1"/>
    <col min="21" max="21" width="10.332031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33</v>
      </c>
    </row>
    <row r="2" spans="1:16" ht="12.6" x14ac:dyDescent="0.3">
      <c r="A2" s="1" t="s">
        <v>34</v>
      </c>
      <c r="I2" s="4" t="s">
        <v>46</v>
      </c>
    </row>
    <row r="3" spans="1:16" ht="12.6" x14ac:dyDescent="0.3">
      <c r="A3" s="1" t="s">
        <v>29</v>
      </c>
      <c r="I3" s="5" t="s">
        <v>38</v>
      </c>
    </row>
    <row r="4" spans="1:16" ht="12.6" x14ac:dyDescent="0.3">
      <c r="A4" s="1" t="s">
        <v>35</v>
      </c>
      <c r="I4" s="5" t="s">
        <v>39</v>
      </c>
    </row>
    <row r="5" spans="1:16" ht="12.6" x14ac:dyDescent="0.3">
      <c r="A5" s="1" t="s">
        <v>30</v>
      </c>
      <c r="I5" s="5" t="s">
        <v>40</v>
      </c>
    </row>
    <row r="6" spans="1:16" ht="12.6" x14ac:dyDescent="0.3">
      <c r="A6" s="1" t="s">
        <v>36</v>
      </c>
      <c r="I6" s="5" t="s">
        <v>41</v>
      </c>
    </row>
    <row r="7" spans="1:16" x14ac:dyDescent="0.3">
      <c r="C7" s="1" t="s">
        <v>37</v>
      </c>
      <c r="I7" s="5" t="s">
        <v>42</v>
      </c>
    </row>
    <row r="8" spans="1:16" ht="12.6" x14ac:dyDescent="0.3">
      <c r="A8" s="1" t="s">
        <v>27</v>
      </c>
      <c r="I8" s="5"/>
    </row>
    <row r="9" spans="1:16" x14ac:dyDescent="0.3">
      <c r="I9" s="1" t="s">
        <v>43</v>
      </c>
    </row>
    <row r="10" spans="1:16" x14ac:dyDescent="0.3">
      <c r="I10" s="1" t="s">
        <v>44</v>
      </c>
    </row>
    <row r="11" spans="1:16" x14ac:dyDescent="0.3">
      <c r="I11" s="1" t="s">
        <v>45</v>
      </c>
    </row>
    <row r="14" spans="1:16" ht="133.5" customHeight="1" x14ac:dyDescent="0.3">
      <c r="A14" s="3" t="s">
        <v>0</v>
      </c>
      <c r="B14" s="3" t="s">
        <v>1</v>
      </c>
      <c r="C14" s="3" t="s">
        <v>24</v>
      </c>
      <c r="D14" s="3" t="s">
        <v>22</v>
      </c>
      <c r="E14" s="3" t="s">
        <v>2</v>
      </c>
      <c r="F14" s="3" t="s">
        <v>3</v>
      </c>
      <c r="G14" s="3" t="s">
        <v>4</v>
      </c>
      <c r="H14" s="3" t="s">
        <v>5</v>
      </c>
      <c r="I14" s="8" t="s">
        <v>31</v>
      </c>
      <c r="J14" s="8" t="s">
        <v>23</v>
      </c>
      <c r="K14" s="8" t="s">
        <v>32</v>
      </c>
      <c r="L14" s="8" t="s">
        <v>6</v>
      </c>
      <c r="M14" s="8" t="s">
        <v>7</v>
      </c>
      <c r="N14" s="8" t="s">
        <v>28</v>
      </c>
      <c r="O14" s="8" t="s">
        <v>8</v>
      </c>
      <c r="P14" s="3" t="s">
        <v>9</v>
      </c>
    </row>
    <row r="15" spans="1:16" x14ac:dyDescent="0.3">
      <c r="A15" s="11"/>
      <c r="B15" s="11"/>
      <c r="C15" s="11"/>
      <c r="D15" s="11"/>
      <c r="E15" s="11"/>
      <c r="F15" s="12"/>
      <c r="G15" s="12"/>
      <c r="H15" s="12"/>
      <c r="I15" s="13" t="s">
        <v>18</v>
      </c>
      <c r="J15" s="14" t="s">
        <v>19</v>
      </c>
      <c r="K15" s="14" t="s">
        <v>19</v>
      </c>
      <c r="L15" s="14" t="s">
        <v>20</v>
      </c>
      <c r="M15" s="14" t="s">
        <v>21</v>
      </c>
      <c r="N15" s="14" t="s">
        <v>19</v>
      </c>
      <c r="O15" s="14" t="s">
        <v>21</v>
      </c>
      <c r="P15" s="12"/>
    </row>
    <row r="16" spans="1:16" ht="24.75" customHeight="1" x14ac:dyDescent="0.2">
      <c r="A16" s="15" t="s">
        <v>47</v>
      </c>
      <c r="B16" s="16" t="s">
        <v>52</v>
      </c>
      <c r="C16" s="17" t="s">
        <v>56</v>
      </c>
      <c r="D16" s="18">
        <v>270550</v>
      </c>
      <c r="E16" s="18">
        <v>200000</v>
      </c>
      <c r="F16" s="19">
        <v>43</v>
      </c>
      <c r="G16" s="19">
        <v>36</v>
      </c>
      <c r="H16" s="20">
        <f>SUM(F16:G16)</f>
        <v>79</v>
      </c>
      <c r="I16" s="21">
        <v>15</v>
      </c>
      <c r="J16" s="21">
        <v>7</v>
      </c>
      <c r="K16" s="21">
        <v>10</v>
      </c>
      <c r="L16" s="21">
        <v>4</v>
      </c>
      <c r="M16" s="21">
        <v>8</v>
      </c>
      <c r="N16" s="21">
        <v>7</v>
      </c>
      <c r="O16" s="21">
        <v>7</v>
      </c>
      <c r="P16" s="22">
        <f>SUM(I16:O16)</f>
        <v>58</v>
      </c>
    </row>
    <row r="17" spans="1:20" ht="12.75" customHeight="1" x14ac:dyDescent="0.2">
      <c r="A17" s="23" t="s">
        <v>48</v>
      </c>
      <c r="B17" s="17" t="s">
        <v>53</v>
      </c>
      <c r="C17" s="17" t="s">
        <v>57</v>
      </c>
      <c r="D17" s="24">
        <v>730000</v>
      </c>
      <c r="E17" s="24">
        <v>300000</v>
      </c>
      <c r="F17" s="19">
        <v>31</v>
      </c>
      <c r="G17" s="19">
        <v>34</v>
      </c>
      <c r="H17" s="20">
        <f t="shared" ref="H17:H20" si="0">SUM(F17:G17)</f>
        <v>65</v>
      </c>
      <c r="I17" s="21">
        <v>12</v>
      </c>
      <c r="J17" s="21">
        <v>11</v>
      </c>
      <c r="K17" s="21">
        <v>8</v>
      </c>
      <c r="L17" s="21">
        <v>4</v>
      </c>
      <c r="M17" s="21">
        <v>5</v>
      </c>
      <c r="N17" s="21">
        <v>5</v>
      </c>
      <c r="O17" s="21">
        <v>10</v>
      </c>
      <c r="P17" s="22">
        <f t="shared" ref="P17:P20" si="1">SUM(I17:O17)</f>
        <v>55</v>
      </c>
    </row>
    <row r="18" spans="1:20" ht="12.75" customHeight="1" x14ac:dyDescent="0.2">
      <c r="A18" s="23" t="s">
        <v>49</v>
      </c>
      <c r="B18" s="17" t="s">
        <v>53</v>
      </c>
      <c r="C18" s="17" t="s">
        <v>58</v>
      </c>
      <c r="D18" s="24">
        <v>1000000</v>
      </c>
      <c r="E18" s="24">
        <v>700000</v>
      </c>
      <c r="F18" s="19" t="s">
        <v>67</v>
      </c>
      <c r="G18" s="19">
        <v>36</v>
      </c>
      <c r="H18" s="20">
        <f t="shared" si="0"/>
        <v>36</v>
      </c>
      <c r="I18" s="21">
        <v>25</v>
      </c>
      <c r="J18" s="21">
        <v>11</v>
      </c>
      <c r="K18" s="21">
        <v>13</v>
      </c>
      <c r="L18" s="21">
        <v>4</v>
      </c>
      <c r="M18" s="21">
        <v>5</v>
      </c>
      <c r="N18" s="21">
        <v>11</v>
      </c>
      <c r="O18" s="21">
        <v>10</v>
      </c>
      <c r="P18" s="22">
        <f t="shared" si="1"/>
        <v>79</v>
      </c>
    </row>
    <row r="19" spans="1:20" ht="37.5" customHeight="1" x14ac:dyDescent="0.2">
      <c r="A19" s="9" t="s">
        <v>50</v>
      </c>
      <c r="B19" s="25" t="s">
        <v>54</v>
      </c>
      <c r="C19" s="26" t="s">
        <v>59</v>
      </c>
      <c r="D19" s="27">
        <v>350000</v>
      </c>
      <c r="E19" s="27">
        <v>315000</v>
      </c>
      <c r="F19" s="19">
        <v>56</v>
      </c>
      <c r="G19" s="19" t="s">
        <v>67</v>
      </c>
      <c r="H19" s="20">
        <f t="shared" si="0"/>
        <v>56</v>
      </c>
      <c r="I19" s="21">
        <v>22</v>
      </c>
      <c r="J19" s="21">
        <v>9</v>
      </c>
      <c r="K19" s="21">
        <v>8</v>
      </c>
      <c r="L19" s="21">
        <v>5</v>
      </c>
      <c r="M19" s="21">
        <v>8</v>
      </c>
      <c r="N19" s="21">
        <v>10</v>
      </c>
      <c r="O19" s="21">
        <v>10</v>
      </c>
      <c r="P19" s="22">
        <f t="shared" si="1"/>
        <v>72</v>
      </c>
    </row>
    <row r="20" spans="1:20" ht="51" customHeight="1" x14ac:dyDescent="0.2">
      <c r="A20" s="9" t="s">
        <v>51</v>
      </c>
      <c r="B20" s="16" t="s">
        <v>55</v>
      </c>
      <c r="C20" s="17" t="s">
        <v>66</v>
      </c>
      <c r="D20" s="27">
        <v>2130200</v>
      </c>
      <c r="E20" s="27">
        <v>900000</v>
      </c>
      <c r="F20" s="19">
        <v>60</v>
      </c>
      <c r="G20" s="19" t="s">
        <v>67</v>
      </c>
      <c r="H20" s="20">
        <f t="shared" si="0"/>
        <v>60</v>
      </c>
      <c r="I20" s="21">
        <v>26</v>
      </c>
      <c r="J20" s="21">
        <v>14</v>
      </c>
      <c r="K20" s="21">
        <v>12</v>
      </c>
      <c r="L20" s="21">
        <v>3</v>
      </c>
      <c r="M20" s="21">
        <v>6</v>
      </c>
      <c r="N20" s="21">
        <v>13</v>
      </c>
      <c r="O20" s="21">
        <v>6</v>
      </c>
      <c r="P20" s="22">
        <f t="shared" si="1"/>
        <v>80</v>
      </c>
    </row>
    <row r="21" spans="1:20" ht="13.8" x14ac:dyDescent="0.3">
      <c r="D21" s="6"/>
      <c r="E21" s="7">
        <f>SUM(E16:E20)</f>
        <v>2415000</v>
      </c>
      <c r="T21" s="10"/>
    </row>
    <row r="25" spans="1:20" ht="82.5" customHeight="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1">
    <mergeCell ref="A25:O25"/>
  </mergeCells>
  <dataValidations count="7">
    <dataValidation type="whole" showInputMessage="1" showErrorMessage="1" errorTitle="ZNOVU A LÉPE" error="To je móóóóóóc!!!!" sqref="P16:P20">
      <formula1>0</formula1>
      <formula2>100</formula2>
    </dataValidation>
    <dataValidation type="whole" showInputMessage="1" showErrorMessage="1" errorTitle="ZNOVU A LÉPE" error="To je móóóóóóc!!!!_x000a__x000a_" sqref="O16:O20">
      <formula1>0</formula1>
      <formula2>10</formula2>
    </dataValidation>
    <dataValidation type="whole" showInputMessage="1" showErrorMessage="1" errorTitle="ZNOVU A LÉPE" error="To je móóóóóóc!!!!_x000a__x000a_" sqref="N16:N20">
      <formula1>0</formula1>
      <formula2>15</formula2>
    </dataValidation>
    <dataValidation type="whole" showInputMessage="1" showErrorMessage="1" errorTitle="ZNOVU A LÉPE" error="To je móóóóóóc!!!!" sqref="M16:M20">
      <formula1>0</formula1>
      <formula2>10</formula2>
    </dataValidation>
    <dataValidation type="whole" allowBlank="1" showInputMessage="1" showErrorMessage="1" errorTitle="ZNOVU A LÉPE" error="To je móóóóóóc!!!!" sqref="L16:L20">
      <formula1>0</formula1>
      <formula2>5</formula2>
    </dataValidation>
    <dataValidation type="whole" showInputMessage="1" showErrorMessage="1" errorTitle="ZNOVU A LÉPE" error="To je móóóóóóc!!!!" sqref="J16:K20">
      <formula1>0</formula1>
      <formula2>15</formula2>
    </dataValidation>
    <dataValidation type="whole" allowBlank="1" showInputMessage="1" showErrorMessage="1" errorTitle="ZNOVU A LÉPE" error="To je móóóóóóc!!!!" sqref="I16:I20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80" zoomScaleNormal="80" workbookViewId="0"/>
  </sheetViews>
  <sheetFormatPr defaultColWidth="9.109375" defaultRowHeight="12" x14ac:dyDescent="0.3"/>
  <cols>
    <col min="1" max="1" width="9.33203125" style="1" customWidth="1"/>
    <col min="2" max="2" width="21.332031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1.44140625" style="1" customWidth="1"/>
    <col min="18" max="18" width="11.88671875" style="1" customWidth="1"/>
    <col min="19" max="19" width="9.109375" style="1"/>
    <col min="20" max="20" width="8" style="1" customWidth="1"/>
    <col min="21" max="21" width="10.332031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33</v>
      </c>
    </row>
    <row r="2" spans="1:16" ht="12.6" x14ac:dyDescent="0.3">
      <c r="A2" s="1" t="s">
        <v>34</v>
      </c>
      <c r="I2" s="4" t="s">
        <v>46</v>
      </c>
    </row>
    <row r="3" spans="1:16" ht="12.6" x14ac:dyDescent="0.3">
      <c r="A3" s="1" t="s">
        <v>29</v>
      </c>
      <c r="I3" s="5" t="s">
        <v>38</v>
      </c>
    </row>
    <row r="4" spans="1:16" ht="12.6" x14ac:dyDescent="0.3">
      <c r="A4" s="1" t="s">
        <v>35</v>
      </c>
      <c r="I4" s="5" t="s">
        <v>39</v>
      </c>
    </row>
    <row r="5" spans="1:16" ht="12.6" x14ac:dyDescent="0.3">
      <c r="A5" s="1" t="s">
        <v>30</v>
      </c>
      <c r="I5" s="5" t="s">
        <v>40</v>
      </c>
    </row>
    <row r="6" spans="1:16" ht="12.6" x14ac:dyDescent="0.3">
      <c r="A6" s="1" t="s">
        <v>36</v>
      </c>
      <c r="I6" s="5" t="s">
        <v>41</v>
      </c>
    </row>
    <row r="7" spans="1:16" x14ac:dyDescent="0.3">
      <c r="C7" s="1" t="s">
        <v>37</v>
      </c>
      <c r="I7" s="5" t="s">
        <v>42</v>
      </c>
    </row>
    <row r="8" spans="1:16" ht="12.6" x14ac:dyDescent="0.3">
      <c r="A8" s="1" t="s">
        <v>27</v>
      </c>
      <c r="I8" s="5"/>
    </row>
    <row r="9" spans="1:16" x14ac:dyDescent="0.3">
      <c r="I9" s="1" t="s">
        <v>43</v>
      </c>
    </row>
    <row r="10" spans="1:16" x14ac:dyDescent="0.3">
      <c r="I10" s="1" t="s">
        <v>44</v>
      </c>
    </row>
    <row r="11" spans="1:16" x14ac:dyDescent="0.3">
      <c r="I11" s="1" t="s">
        <v>45</v>
      </c>
    </row>
    <row r="14" spans="1:16" ht="133.5" customHeight="1" x14ac:dyDescent="0.3">
      <c r="A14" s="3" t="s">
        <v>0</v>
      </c>
      <c r="B14" s="3" t="s">
        <v>1</v>
      </c>
      <c r="C14" s="3" t="s">
        <v>24</v>
      </c>
      <c r="D14" s="3" t="s">
        <v>22</v>
      </c>
      <c r="E14" s="3" t="s">
        <v>2</v>
      </c>
      <c r="F14" s="3" t="s">
        <v>3</v>
      </c>
      <c r="G14" s="3" t="s">
        <v>4</v>
      </c>
      <c r="H14" s="3" t="s">
        <v>5</v>
      </c>
      <c r="I14" s="8" t="s">
        <v>31</v>
      </c>
      <c r="J14" s="8" t="s">
        <v>23</v>
      </c>
      <c r="K14" s="8" t="s">
        <v>32</v>
      </c>
      <c r="L14" s="8" t="s">
        <v>6</v>
      </c>
      <c r="M14" s="8" t="s">
        <v>7</v>
      </c>
      <c r="N14" s="8" t="s">
        <v>28</v>
      </c>
      <c r="O14" s="8" t="s">
        <v>8</v>
      </c>
      <c r="P14" s="3" t="s">
        <v>9</v>
      </c>
    </row>
    <row r="15" spans="1:16" x14ac:dyDescent="0.3">
      <c r="A15" s="11"/>
      <c r="B15" s="11"/>
      <c r="C15" s="11"/>
      <c r="D15" s="11"/>
      <c r="E15" s="11"/>
      <c r="F15" s="12"/>
      <c r="G15" s="12"/>
      <c r="H15" s="12"/>
      <c r="I15" s="13" t="s">
        <v>18</v>
      </c>
      <c r="J15" s="14" t="s">
        <v>19</v>
      </c>
      <c r="K15" s="14" t="s">
        <v>19</v>
      </c>
      <c r="L15" s="14" t="s">
        <v>20</v>
      </c>
      <c r="M15" s="14" t="s">
        <v>21</v>
      </c>
      <c r="N15" s="14" t="s">
        <v>19</v>
      </c>
      <c r="O15" s="14" t="s">
        <v>21</v>
      </c>
      <c r="P15" s="12"/>
    </row>
    <row r="16" spans="1:16" ht="24.75" customHeight="1" x14ac:dyDescent="0.2">
      <c r="A16" s="15" t="s">
        <v>47</v>
      </c>
      <c r="B16" s="16" t="s">
        <v>52</v>
      </c>
      <c r="C16" s="17" t="s">
        <v>56</v>
      </c>
      <c r="D16" s="18">
        <v>270550</v>
      </c>
      <c r="E16" s="18">
        <v>200000</v>
      </c>
      <c r="F16" s="19">
        <v>43</v>
      </c>
      <c r="G16" s="19">
        <v>36</v>
      </c>
      <c r="H16" s="20">
        <f>SUM(F16:G16)</f>
        <v>79</v>
      </c>
      <c r="I16" s="21">
        <v>15</v>
      </c>
      <c r="J16" s="21">
        <v>8</v>
      </c>
      <c r="K16" s="21">
        <v>8</v>
      </c>
      <c r="L16" s="21">
        <v>4</v>
      </c>
      <c r="M16" s="21">
        <v>8</v>
      </c>
      <c r="N16" s="21">
        <v>6</v>
      </c>
      <c r="O16" s="21">
        <v>7</v>
      </c>
      <c r="P16" s="22">
        <f>SUM(I16:O16)</f>
        <v>56</v>
      </c>
    </row>
    <row r="17" spans="1:20" ht="12.75" customHeight="1" x14ac:dyDescent="0.2">
      <c r="A17" s="23" t="s">
        <v>48</v>
      </c>
      <c r="B17" s="17" t="s">
        <v>53</v>
      </c>
      <c r="C17" s="17" t="s">
        <v>57</v>
      </c>
      <c r="D17" s="24">
        <v>730000</v>
      </c>
      <c r="E17" s="24">
        <v>300000</v>
      </c>
      <c r="F17" s="19">
        <v>31</v>
      </c>
      <c r="G17" s="19">
        <v>34</v>
      </c>
      <c r="H17" s="20">
        <f t="shared" ref="H17:H20" si="0">SUM(F17:G17)</f>
        <v>65</v>
      </c>
      <c r="I17" s="21">
        <v>12</v>
      </c>
      <c r="J17" s="21">
        <v>11</v>
      </c>
      <c r="K17" s="21">
        <v>7</v>
      </c>
      <c r="L17" s="21">
        <v>4</v>
      </c>
      <c r="M17" s="21">
        <v>7</v>
      </c>
      <c r="N17" s="21">
        <v>5</v>
      </c>
      <c r="O17" s="21">
        <v>10</v>
      </c>
      <c r="P17" s="22">
        <f t="shared" ref="P17:P20" si="1">SUM(I17:O17)</f>
        <v>56</v>
      </c>
    </row>
    <row r="18" spans="1:20" ht="12.75" customHeight="1" x14ac:dyDescent="0.2">
      <c r="A18" s="23" t="s">
        <v>49</v>
      </c>
      <c r="B18" s="17" t="s">
        <v>53</v>
      </c>
      <c r="C18" s="17" t="s">
        <v>58</v>
      </c>
      <c r="D18" s="24">
        <v>1000000</v>
      </c>
      <c r="E18" s="24">
        <v>700000</v>
      </c>
      <c r="F18" s="19" t="s">
        <v>67</v>
      </c>
      <c r="G18" s="19">
        <v>36</v>
      </c>
      <c r="H18" s="20">
        <f t="shared" si="0"/>
        <v>36</v>
      </c>
      <c r="I18" s="21">
        <v>20</v>
      </c>
      <c r="J18" s="21">
        <v>11</v>
      </c>
      <c r="K18" s="21">
        <v>10</v>
      </c>
      <c r="L18" s="21">
        <v>4</v>
      </c>
      <c r="M18" s="21">
        <v>6</v>
      </c>
      <c r="N18" s="21">
        <v>8</v>
      </c>
      <c r="O18" s="21">
        <v>10</v>
      </c>
      <c r="P18" s="22">
        <f t="shared" si="1"/>
        <v>69</v>
      </c>
    </row>
    <row r="19" spans="1:20" ht="37.5" customHeight="1" x14ac:dyDescent="0.2">
      <c r="A19" s="9" t="s">
        <v>50</v>
      </c>
      <c r="B19" s="25" t="s">
        <v>54</v>
      </c>
      <c r="C19" s="26" t="s">
        <v>59</v>
      </c>
      <c r="D19" s="27">
        <v>350000</v>
      </c>
      <c r="E19" s="27">
        <v>315000</v>
      </c>
      <c r="F19" s="19">
        <v>56</v>
      </c>
      <c r="G19" s="19" t="s">
        <v>67</v>
      </c>
      <c r="H19" s="20">
        <f t="shared" si="0"/>
        <v>56</v>
      </c>
      <c r="I19" s="21">
        <v>22</v>
      </c>
      <c r="J19" s="21">
        <v>12</v>
      </c>
      <c r="K19" s="21">
        <v>8</v>
      </c>
      <c r="L19" s="21">
        <v>5</v>
      </c>
      <c r="M19" s="21">
        <v>9</v>
      </c>
      <c r="N19" s="21">
        <v>12</v>
      </c>
      <c r="O19" s="21">
        <v>10</v>
      </c>
      <c r="P19" s="22">
        <f t="shared" si="1"/>
        <v>78</v>
      </c>
    </row>
    <row r="20" spans="1:20" ht="51" customHeight="1" x14ac:dyDescent="0.2">
      <c r="A20" s="9" t="s">
        <v>51</v>
      </c>
      <c r="B20" s="16" t="s">
        <v>55</v>
      </c>
      <c r="C20" s="17" t="s">
        <v>66</v>
      </c>
      <c r="D20" s="27">
        <v>2130200</v>
      </c>
      <c r="E20" s="27">
        <v>900000</v>
      </c>
      <c r="F20" s="19">
        <v>60</v>
      </c>
      <c r="G20" s="19" t="s">
        <v>67</v>
      </c>
      <c r="H20" s="20">
        <f t="shared" si="0"/>
        <v>60</v>
      </c>
      <c r="I20" s="21">
        <v>24</v>
      </c>
      <c r="J20" s="21">
        <v>12</v>
      </c>
      <c r="K20" s="21">
        <v>12</v>
      </c>
      <c r="L20" s="21">
        <v>3</v>
      </c>
      <c r="M20" s="21">
        <v>7</v>
      </c>
      <c r="N20" s="21">
        <v>12</v>
      </c>
      <c r="O20" s="21">
        <v>6</v>
      </c>
      <c r="P20" s="22">
        <f t="shared" si="1"/>
        <v>76</v>
      </c>
    </row>
    <row r="21" spans="1:20" ht="13.8" x14ac:dyDescent="0.3">
      <c r="D21" s="6"/>
      <c r="E21" s="7">
        <f>SUM(E16:E20)</f>
        <v>2415000</v>
      </c>
      <c r="T21" s="10"/>
    </row>
    <row r="25" spans="1:20" ht="82.5" customHeight="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1">
    <mergeCell ref="A25:O25"/>
  </mergeCells>
  <dataValidations count="7">
    <dataValidation type="whole" allowBlank="1" showInputMessage="1" showErrorMessage="1" errorTitle="ZNOVU A LÉPE" error="To je móóóóóóc!!!!" sqref="I16:I20">
      <formula1>0</formula1>
      <formula2>30</formula2>
    </dataValidation>
    <dataValidation type="whole" showInputMessage="1" showErrorMessage="1" errorTitle="ZNOVU A LÉPE" error="To je móóóóóóc!!!!" sqref="J16:K20">
      <formula1>0</formula1>
      <formula2>15</formula2>
    </dataValidation>
    <dataValidation type="whole" allowBlank="1" showInputMessage="1" showErrorMessage="1" errorTitle="ZNOVU A LÉPE" error="To je móóóóóóc!!!!" sqref="L16:L20">
      <formula1>0</formula1>
      <formula2>5</formula2>
    </dataValidation>
    <dataValidation type="whole" showInputMessage="1" showErrorMessage="1" errorTitle="ZNOVU A LÉPE" error="To je móóóóóóc!!!!" sqref="M16:M20">
      <formula1>0</formula1>
      <formula2>10</formula2>
    </dataValidation>
    <dataValidation type="whole" showInputMessage="1" showErrorMessage="1" errorTitle="ZNOVU A LÉPE" error="To je móóóóóóc!!!!_x000a__x000a_" sqref="N16:N20">
      <formula1>0</formula1>
      <formula2>15</formula2>
    </dataValidation>
    <dataValidation type="whole" showInputMessage="1" showErrorMessage="1" errorTitle="ZNOVU A LÉPE" error="To je móóóóóóc!!!!_x000a__x000a_" sqref="O16:O20">
      <formula1>0</formula1>
      <formula2>10</formula2>
    </dataValidation>
    <dataValidation type="whole" showInputMessage="1" showErrorMessage="1" errorTitle="ZNOVU A LÉPE" error="To je móóóóóóc!!!!" sqref="P16:P20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80" zoomScaleNormal="80" workbookViewId="0"/>
  </sheetViews>
  <sheetFormatPr defaultColWidth="9.109375" defaultRowHeight="12" x14ac:dyDescent="0.3"/>
  <cols>
    <col min="1" max="1" width="9.33203125" style="1" customWidth="1"/>
    <col min="2" max="2" width="21.332031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1.44140625" style="1" customWidth="1"/>
    <col min="18" max="18" width="11.88671875" style="1" customWidth="1"/>
    <col min="19" max="19" width="9.109375" style="1"/>
    <col min="20" max="20" width="8" style="1" customWidth="1"/>
    <col min="21" max="21" width="10.332031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33</v>
      </c>
    </row>
    <row r="2" spans="1:16" ht="12.6" x14ac:dyDescent="0.3">
      <c r="A2" s="1" t="s">
        <v>34</v>
      </c>
      <c r="I2" s="4" t="s">
        <v>46</v>
      </c>
    </row>
    <row r="3" spans="1:16" ht="12.6" x14ac:dyDescent="0.3">
      <c r="A3" s="1" t="s">
        <v>29</v>
      </c>
      <c r="I3" s="5" t="s">
        <v>38</v>
      </c>
    </row>
    <row r="4" spans="1:16" ht="12.6" x14ac:dyDescent="0.3">
      <c r="A4" s="1" t="s">
        <v>35</v>
      </c>
      <c r="I4" s="5" t="s">
        <v>39</v>
      </c>
    </row>
    <row r="5" spans="1:16" ht="12.6" x14ac:dyDescent="0.3">
      <c r="A5" s="1" t="s">
        <v>30</v>
      </c>
      <c r="I5" s="5" t="s">
        <v>40</v>
      </c>
    </row>
    <row r="6" spans="1:16" ht="12.6" x14ac:dyDescent="0.3">
      <c r="A6" s="1" t="s">
        <v>36</v>
      </c>
      <c r="I6" s="5" t="s">
        <v>41</v>
      </c>
    </row>
    <row r="7" spans="1:16" x14ac:dyDescent="0.3">
      <c r="C7" s="1" t="s">
        <v>37</v>
      </c>
      <c r="I7" s="5" t="s">
        <v>42</v>
      </c>
    </row>
    <row r="8" spans="1:16" ht="12.6" x14ac:dyDescent="0.3">
      <c r="A8" s="1" t="s">
        <v>27</v>
      </c>
      <c r="I8" s="5"/>
    </row>
    <row r="9" spans="1:16" x14ac:dyDescent="0.3">
      <c r="I9" s="1" t="s">
        <v>43</v>
      </c>
    </row>
    <row r="10" spans="1:16" x14ac:dyDescent="0.3">
      <c r="I10" s="1" t="s">
        <v>44</v>
      </c>
    </row>
    <row r="11" spans="1:16" x14ac:dyDescent="0.3">
      <c r="I11" s="1" t="s">
        <v>45</v>
      </c>
    </row>
    <row r="14" spans="1:16" ht="133.5" customHeight="1" x14ac:dyDescent="0.3">
      <c r="A14" s="3" t="s">
        <v>0</v>
      </c>
      <c r="B14" s="3" t="s">
        <v>1</v>
      </c>
      <c r="C14" s="3" t="s">
        <v>24</v>
      </c>
      <c r="D14" s="3" t="s">
        <v>22</v>
      </c>
      <c r="E14" s="3" t="s">
        <v>2</v>
      </c>
      <c r="F14" s="3" t="s">
        <v>3</v>
      </c>
      <c r="G14" s="3" t="s">
        <v>4</v>
      </c>
      <c r="H14" s="3" t="s">
        <v>5</v>
      </c>
      <c r="I14" s="8" t="s">
        <v>31</v>
      </c>
      <c r="J14" s="8" t="s">
        <v>23</v>
      </c>
      <c r="K14" s="8" t="s">
        <v>32</v>
      </c>
      <c r="L14" s="8" t="s">
        <v>6</v>
      </c>
      <c r="M14" s="8" t="s">
        <v>7</v>
      </c>
      <c r="N14" s="8" t="s">
        <v>28</v>
      </c>
      <c r="O14" s="8" t="s">
        <v>8</v>
      </c>
      <c r="P14" s="3" t="s">
        <v>9</v>
      </c>
    </row>
    <row r="15" spans="1:16" x14ac:dyDescent="0.3">
      <c r="A15" s="11"/>
      <c r="B15" s="11"/>
      <c r="C15" s="11"/>
      <c r="D15" s="11"/>
      <c r="E15" s="11"/>
      <c r="F15" s="12"/>
      <c r="G15" s="12"/>
      <c r="H15" s="12"/>
      <c r="I15" s="13" t="s">
        <v>18</v>
      </c>
      <c r="J15" s="14" t="s">
        <v>19</v>
      </c>
      <c r="K15" s="14" t="s">
        <v>19</v>
      </c>
      <c r="L15" s="14" t="s">
        <v>20</v>
      </c>
      <c r="M15" s="14" t="s">
        <v>21</v>
      </c>
      <c r="N15" s="14" t="s">
        <v>19</v>
      </c>
      <c r="O15" s="14" t="s">
        <v>21</v>
      </c>
      <c r="P15" s="12"/>
    </row>
    <row r="16" spans="1:16" ht="24.75" customHeight="1" x14ac:dyDescent="0.2">
      <c r="A16" s="15" t="s">
        <v>47</v>
      </c>
      <c r="B16" s="16" t="s">
        <v>52</v>
      </c>
      <c r="C16" s="17" t="s">
        <v>56</v>
      </c>
      <c r="D16" s="18">
        <v>270550</v>
      </c>
      <c r="E16" s="18">
        <v>200000</v>
      </c>
      <c r="F16" s="19">
        <v>43</v>
      </c>
      <c r="G16" s="19">
        <v>36</v>
      </c>
      <c r="H16" s="20">
        <f>SUM(F16:G16)</f>
        <v>79</v>
      </c>
      <c r="I16" s="21">
        <v>15</v>
      </c>
      <c r="J16" s="21">
        <v>7</v>
      </c>
      <c r="K16" s="21">
        <v>8</v>
      </c>
      <c r="L16" s="21">
        <v>4</v>
      </c>
      <c r="M16" s="21">
        <v>8</v>
      </c>
      <c r="N16" s="21">
        <v>9</v>
      </c>
      <c r="O16" s="21">
        <v>9</v>
      </c>
      <c r="P16" s="22">
        <f>SUM(I16:O16)</f>
        <v>60</v>
      </c>
    </row>
    <row r="17" spans="1:20" ht="12.75" customHeight="1" x14ac:dyDescent="0.2">
      <c r="A17" s="23" t="s">
        <v>48</v>
      </c>
      <c r="B17" s="17" t="s">
        <v>53</v>
      </c>
      <c r="C17" s="17" t="s">
        <v>57</v>
      </c>
      <c r="D17" s="24">
        <v>730000</v>
      </c>
      <c r="E17" s="24">
        <v>300000</v>
      </c>
      <c r="F17" s="19">
        <v>31</v>
      </c>
      <c r="G17" s="19">
        <v>34</v>
      </c>
      <c r="H17" s="20">
        <f t="shared" ref="H17:H20" si="0">SUM(F17:G17)</f>
        <v>65</v>
      </c>
      <c r="I17" s="21">
        <v>12</v>
      </c>
      <c r="J17" s="21">
        <v>11</v>
      </c>
      <c r="K17" s="21">
        <v>8</v>
      </c>
      <c r="L17" s="21">
        <v>4</v>
      </c>
      <c r="M17" s="21">
        <v>6</v>
      </c>
      <c r="N17" s="21">
        <v>6</v>
      </c>
      <c r="O17" s="21">
        <v>9</v>
      </c>
      <c r="P17" s="22">
        <f t="shared" ref="P17:P20" si="1">SUM(I17:O17)</f>
        <v>56</v>
      </c>
    </row>
    <row r="18" spans="1:20" ht="12.75" customHeight="1" x14ac:dyDescent="0.2">
      <c r="A18" s="23" t="s">
        <v>49</v>
      </c>
      <c r="B18" s="17" t="s">
        <v>53</v>
      </c>
      <c r="C18" s="17" t="s">
        <v>58</v>
      </c>
      <c r="D18" s="24">
        <v>1000000</v>
      </c>
      <c r="E18" s="24">
        <v>700000</v>
      </c>
      <c r="F18" s="19" t="s">
        <v>67</v>
      </c>
      <c r="G18" s="19">
        <v>36</v>
      </c>
      <c r="H18" s="20">
        <f t="shared" si="0"/>
        <v>36</v>
      </c>
      <c r="I18" s="21">
        <v>28</v>
      </c>
      <c r="J18" s="21">
        <v>11</v>
      </c>
      <c r="K18" s="21">
        <v>14</v>
      </c>
      <c r="L18" s="21">
        <v>3</v>
      </c>
      <c r="M18" s="21">
        <v>6</v>
      </c>
      <c r="N18" s="21">
        <v>11</v>
      </c>
      <c r="O18" s="21">
        <v>9</v>
      </c>
      <c r="P18" s="22">
        <f t="shared" si="1"/>
        <v>82</v>
      </c>
    </row>
    <row r="19" spans="1:20" ht="37.5" customHeight="1" x14ac:dyDescent="0.2">
      <c r="A19" s="9" t="s">
        <v>50</v>
      </c>
      <c r="B19" s="25" t="s">
        <v>54</v>
      </c>
      <c r="C19" s="26" t="s">
        <v>59</v>
      </c>
      <c r="D19" s="27">
        <v>350000</v>
      </c>
      <c r="E19" s="27">
        <v>315000</v>
      </c>
      <c r="F19" s="19">
        <v>56</v>
      </c>
      <c r="G19" s="19" t="s">
        <v>67</v>
      </c>
      <c r="H19" s="20">
        <f t="shared" si="0"/>
        <v>56</v>
      </c>
      <c r="I19" s="21">
        <v>22</v>
      </c>
      <c r="J19" s="21">
        <v>12</v>
      </c>
      <c r="K19" s="21">
        <v>8</v>
      </c>
      <c r="L19" s="21">
        <v>5</v>
      </c>
      <c r="M19" s="21">
        <v>8</v>
      </c>
      <c r="N19" s="21">
        <v>12</v>
      </c>
      <c r="O19" s="21">
        <v>9</v>
      </c>
      <c r="P19" s="22">
        <f t="shared" si="1"/>
        <v>76</v>
      </c>
    </row>
    <row r="20" spans="1:20" ht="51" customHeight="1" x14ac:dyDescent="0.2">
      <c r="A20" s="9" t="s">
        <v>51</v>
      </c>
      <c r="B20" s="16" t="s">
        <v>55</v>
      </c>
      <c r="C20" s="17" t="s">
        <v>66</v>
      </c>
      <c r="D20" s="27">
        <v>2130200</v>
      </c>
      <c r="E20" s="27">
        <v>900000</v>
      </c>
      <c r="F20" s="19">
        <v>60</v>
      </c>
      <c r="G20" s="19" t="s">
        <v>67</v>
      </c>
      <c r="H20" s="20">
        <f t="shared" si="0"/>
        <v>60</v>
      </c>
      <c r="I20" s="21">
        <v>28</v>
      </c>
      <c r="J20" s="21">
        <v>12</v>
      </c>
      <c r="K20" s="21">
        <v>13</v>
      </c>
      <c r="L20" s="21">
        <v>4</v>
      </c>
      <c r="M20" s="21">
        <v>7</v>
      </c>
      <c r="N20" s="21">
        <v>11</v>
      </c>
      <c r="O20" s="21">
        <v>6</v>
      </c>
      <c r="P20" s="22">
        <f t="shared" si="1"/>
        <v>81</v>
      </c>
    </row>
    <row r="21" spans="1:20" ht="13.8" x14ac:dyDescent="0.3">
      <c r="D21" s="6"/>
      <c r="E21" s="7">
        <f>SUM(E16:E20)</f>
        <v>2415000</v>
      </c>
      <c r="T21" s="10"/>
    </row>
    <row r="25" spans="1:20" ht="82.5" customHeight="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1">
    <mergeCell ref="A25:O25"/>
  </mergeCells>
  <dataValidations count="7">
    <dataValidation type="whole" allowBlank="1" showInputMessage="1" showErrorMessage="1" errorTitle="ZNOVU A LÉPE" error="To je móóóóóóc!!!!" sqref="I16:I20">
      <formula1>0</formula1>
      <formula2>30</formula2>
    </dataValidation>
    <dataValidation type="whole" showInputMessage="1" showErrorMessage="1" errorTitle="ZNOVU A LÉPE" error="To je móóóóóóc!!!!" sqref="J16:K20">
      <formula1>0</formula1>
      <formula2>15</formula2>
    </dataValidation>
    <dataValidation type="whole" allowBlank="1" showInputMessage="1" showErrorMessage="1" errorTitle="ZNOVU A LÉPE" error="To je móóóóóóc!!!!" sqref="L16:L20">
      <formula1>0</formula1>
      <formula2>5</formula2>
    </dataValidation>
    <dataValidation type="whole" showInputMessage="1" showErrorMessage="1" errorTitle="ZNOVU A LÉPE" error="To je móóóóóóc!!!!" sqref="M16:M20">
      <formula1>0</formula1>
      <formula2>10</formula2>
    </dataValidation>
    <dataValidation type="whole" showInputMessage="1" showErrorMessage="1" errorTitle="ZNOVU A LÉPE" error="To je móóóóóóc!!!!_x000a__x000a_" sqref="N16:N20">
      <formula1>0</formula1>
      <formula2>15</formula2>
    </dataValidation>
    <dataValidation type="whole" showInputMessage="1" showErrorMessage="1" errorTitle="ZNOVU A LÉPE" error="To je móóóóóóc!!!!_x000a__x000a_" sqref="O16:O20">
      <formula1>0</formula1>
      <formula2>10</formula2>
    </dataValidation>
    <dataValidation type="whole" showInputMessage="1" showErrorMessage="1" errorTitle="ZNOVU A LÉPE" error="To je móóóóóóc!!!!" sqref="P16:P20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80" zoomScaleNormal="80" workbookViewId="0"/>
  </sheetViews>
  <sheetFormatPr defaultColWidth="9.109375" defaultRowHeight="12" x14ac:dyDescent="0.3"/>
  <cols>
    <col min="1" max="1" width="9.33203125" style="1" customWidth="1"/>
    <col min="2" max="2" width="21.332031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1.44140625" style="1" customWidth="1"/>
    <col min="18" max="18" width="11.88671875" style="1" customWidth="1"/>
    <col min="19" max="19" width="9.109375" style="1"/>
    <col min="20" max="20" width="8" style="1" customWidth="1"/>
    <col min="21" max="21" width="10.332031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33</v>
      </c>
    </row>
    <row r="2" spans="1:16" ht="12.6" x14ac:dyDescent="0.3">
      <c r="A2" s="1" t="s">
        <v>34</v>
      </c>
      <c r="I2" s="4" t="s">
        <v>46</v>
      </c>
    </row>
    <row r="3" spans="1:16" ht="12.6" x14ac:dyDescent="0.3">
      <c r="A3" s="1" t="s">
        <v>29</v>
      </c>
      <c r="I3" s="5" t="s">
        <v>38</v>
      </c>
    </row>
    <row r="4" spans="1:16" ht="12.6" x14ac:dyDescent="0.3">
      <c r="A4" s="1" t="s">
        <v>35</v>
      </c>
      <c r="I4" s="5" t="s">
        <v>39</v>
      </c>
    </row>
    <row r="5" spans="1:16" ht="12.6" x14ac:dyDescent="0.3">
      <c r="A5" s="1" t="s">
        <v>30</v>
      </c>
      <c r="I5" s="5" t="s">
        <v>40</v>
      </c>
    </row>
    <row r="6" spans="1:16" ht="12.6" x14ac:dyDescent="0.3">
      <c r="A6" s="1" t="s">
        <v>36</v>
      </c>
      <c r="I6" s="5" t="s">
        <v>41</v>
      </c>
    </row>
    <row r="7" spans="1:16" x14ac:dyDescent="0.3">
      <c r="C7" s="1" t="s">
        <v>37</v>
      </c>
      <c r="I7" s="5" t="s">
        <v>42</v>
      </c>
    </row>
    <row r="8" spans="1:16" ht="12.6" x14ac:dyDescent="0.3">
      <c r="A8" s="1" t="s">
        <v>27</v>
      </c>
      <c r="I8" s="5"/>
    </row>
    <row r="9" spans="1:16" x14ac:dyDescent="0.3">
      <c r="I9" s="1" t="s">
        <v>43</v>
      </c>
    </row>
    <row r="10" spans="1:16" x14ac:dyDescent="0.3">
      <c r="I10" s="1" t="s">
        <v>44</v>
      </c>
    </row>
    <row r="11" spans="1:16" x14ac:dyDescent="0.3">
      <c r="I11" s="1" t="s">
        <v>45</v>
      </c>
    </row>
    <row r="14" spans="1:16" ht="133.5" customHeight="1" x14ac:dyDescent="0.3">
      <c r="A14" s="3" t="s">
        <v>0</v>
      </c>
      <c r="B14" s="3" t="s">
        <v>1</v>
      </c>
      <c r="C14" s="3" t="s">
        <v>24</v>
      </c>
      <c r="D14" s="3" t="s">
        <v>22</v>
      </c>
      <c r="E14" s="3" t="s">
        <v>2</v>
      </c>
      <c r="F14" s="3" t="s">
        <v>3</v>
      </c>
      <c r="G14" s="3" t="s">
        <v>4</v>
      </c>
      <c r="H14" s="3" t="s">
        <v>5</v>
      </c>
      <c r="I14" s="8" t="s">
        <v>31</v>
      </c>
      <c r="J14" s="8" t="s">
        <v>23</v>
      </c>
      <c r="K14" s="8" t="s">
        <v>32</v>
      </c>
      <c r="L14" s="8" t="s">
        <v>6</v>
      </c>
      <c r="M14" s="8" t="s">
        <v>7</v>
      </c>
      <c r="N14" s="8" t="s">
        <v>28</v>
      </c>
      <c r="O14" s="8" t="s">
        <v>8</v>
      </c>
      <c r="P14" s="3" t="s">
        <v>9</v>
      </c>
    </row>
    <row r="15" spans="1:16" x14ac:dyDescent="0.3">
      <c r="A15" s="11"/>
      <c r="B15" s="11"/>
      <c r="C15" s="11"/>
      <c r="D15" s="11"/>
      <c r="E15" s="11"/>
      <c r="F15" s="12"/>
      <c r="G15" s="12"/>
      <c r="H15" s="12"/>
      <c r="I15" s="13" t="s">
        <v>18</v>
      </c>
      <c r="J15" s="14" t="s">
        <v>19</v>
      </c>
      <c r="K15" s="14" t="s">
        <v>19</v>
      </c>
      <c r="L15" s="14" t="s">
        <v>20</v>
      </c>
      <c r="M15" s="14" t="s">
        <v>21</v>
      </c>
      <c r="N15" s="14" t="s">
        <v>19</v>
      </c>
      <c r="O15" s="14" t="s">
        <v>21</v>
      </c>
      <c r="P15" s="12"/>
    </row>
    <row r="16" spans="1:16" ht="24.75" customHeight="1" x14ac:dyDescent="0.2">
      <c r="A16" s="15" t="s">
        <v>47</v>
      </c>
      <c r="B16" s="16" t="s">
        <v>52</v>
      </c>
      <c r="C16" s="17" t="s">
        <v>56</v>
      </c>
      <c r="D16" s="18">
        <v>270550</v>
      </c>
      <c r="E16" s="18">
        <v>200000</v>
      </c>
      <c r="F16" s="19">
        <v>43</v>
      </c>
      <c r="G16" s="19">
        <v>36</v>
      </c>
      <c r="H16" s="20">
        <f>SUM(F16:G16)</f>
        <v>79</v>
      </c>
      <c r="I16" s="21">
        <v>15</v>
      </c>
      <c r="J16" s="21">
        <v>8</v>
      </c>
      <c r="K16" s="21">
        <v>8</v>
      </c>
      <c r="L16" s="21">
        <v>4</v>
      </c>
      <c r="M16" s="21">
        <v>8</v>
      </c>
      <c r="N16" s="21">
        <v>8</v>
      </c>
      <c r="O16" s="21">
        <v>7</v>
      </c>
      <c r="P16" s="22">
        <f>SUM(I16:O16)</f>
        <v>58</v>
      </c>
    </row>
    <row r="17" spans="1:20" ht="12.75" customHeight="1" x14ac:dyDescent="0.2">
      <c r="A17" s="23" t="s">
        <v>48</v>
      </c>
      <c r="B17" s="17" t="s">
        <v>53</v>
      </c>
      <c r="C17" s="17" t="s">
        <v>57</v>
      </c>
      <c r="D17" s="24">
        <v>730000</v>
      </c>
      <c r="E17" s="24">
        <v>300000</v>
      </c>
      <c r="F17" s="19">
        <v>31</v>
      </c>
      <c r="G17" s="19">
        <v>34</v>
      </c>
      <c r="H17" s="20">
        <f t="shared" ref="H17:H20" si="0">SUM(F17:G17)</f>
        <v>65</v>
      </c>
      <c r="I17" s="21">
        <v>12</v>
      </c>
      <c r="J17" s="21">
        <v>11</v>
      </c>
      <c r="K17" s="21">
        <v>8</v>
      </c>
      <c r="L17" s="21">
        <v>4</v>
      </c>
      <c r="M17" s="21">
        <v>7</v>
      </c>
      <c r="N17" s="21">
        <v>5</v>
      </c>
      <c r="O17" s="21">
        <v>10</v>
      </c>
      <c r="P17" s="22">
        <f t="shared" ref="P17:P20" si="1">SUM(I17:O17)</f>
        <v>57</v>
      </c>
    </row>
    <row r="18" spans="1:20" ht="12.75" customHeight="1" x14ac:dyDescent="0.2">
      <c r="A18" s="23" t="s">
        <v>49</v>
      </c>
      <c r="B18" s="17" t="s">
        <v>53</v>
      </c>
      <c r="C18" s="17" t="s">
        <v>58</v>
      </c>
      <c r="D18" s="24">
        <v>1000000</v>
      </c>
      <c r="E18" s="24">
        <v>700000</v>
      </c>
      <c r="F18" s="19" t="s">
        <v>67</v>
      </c>
      <c r="G18" s="19">
        <v>36</v>
      </c>
      <c r="H18" s="20">
        <f t="shared" si="0"/>
        <v>36</v>
      </c>
      <c r="I18" s="21">
        <v>26</v>
      </c>
      <c r="J18" s="21">
        <v>11</v>
      </c>
      <c r="K18" s="21">
        <v>14</v>
      </c>
      <c r="L18" s="21">
        <v>3</v>
      </c>
      <c r="M18" s="21">
        <v>5</v>
      </c>
      <c r="N18" s="21">
        <v>9</v>
      </c>
      <c r="O18" s="21">
        <v>10</v>
      </c>
      <c r="P18" s="22">
        <f t="shared" si="1"/>
        <v>78</v>
      </c>
    </row>
    <row r="19" spans="1:20" ht="37.5" customHeight="1" x14ac:dyDescent="0.2">
      <c r="A19" s="9" t="s">
        <v>50</v>
      </c>
      <c r="B19" s="25" t="s">
        <v>54</v>
      </c>
      <c r="C19" s="26" t="s">
        <v>59</v>
      </c>
      <c r="D19" s="27">
        <v>350000</v>
      </c>
      <c r="E19" s="27">
        <v>315000</v>
      </c>
      <c r="F19" s="19">
        <v>56</v>
      </c>
      <c r="G19" s="19" t="s">
        <v>67</v>
      </c>
      <c r="H19" s="20">
        <f t="shared" si="0"/>
        <v>56</v>
      </c>
      <c r="I19" s="21">
        <v>22</v>
      </c>
      <c r="J19" s="21">
        <v>12</v>
      </c>
      <c r="K19" s="21">
        <v>8</v>
      </c>
      <c r="L19" s="21">
        <v>4</v>
      </c>
      <c r="M19" s="21">
        <v>8</v>
      </c>
      <c r="N19" s="21">
        <v>12</v>
      </c>
      <c r="O19" s="21">
        <v>9</v>
      </c>
      <c r="P19" s="22">
        <f t="shared" si="1"/>
        <v>75</v>
      </c>
    </row>
    <row r="20" spans="1:20" ht="51" customHeight="1" x14ac:dyDescent="0.2">
      <c r="A20" s="9" t="s">
        <v>51</v>
      </c>
      <c r="B20" s="16" t="s">
        <v>55</v>
      </c>
      <c r="C20" s="17" t="s">
        <v>66</v>
      </c>
      <c r="D20" s="27">
        <v>2130200</v>
      </c>
      <c r="E20" s="27">
        <v>900000</v>
      </c>
      <c r="F20" s="19">
        <v>60</v>
      </c>
      <c r="G20" s="19" t="s">
        <v>67</v>
      </c>
      <c r="H20" s="20">
        <f t="shared" si="0"/>
        <v>60</v>
      </c>
      <c r="I20" s="21">
        <v>27</v>
      </c>
      <c r="J20" s="21">
        <v>14</v>
      </c>
      <c r="K20" s="21">
        <v>13</v>
      </c>
      <c r="L20" s="21">
        <v>3</v>
      </c>
      <c r="M20" s="21">
        <v>6</v>
      </c>
      <c r="N20" s="21">
        <v>11</v>
      </c>
      <c r="O20" s="21">
        <v>6</v>
      </c>
      <c r="P20" s="22">
        <f t="shared" si="1"/>
        <v>80</v>
      </c>
    </row>
    <row r="21" spans="1:20" ht="13.8" x14ac:dyDescent="0.3">
      <c r="D21" s="6"/>
      <c r="E21" s="7">
        <f>SUM(E16:E20)</f>
        <v>2415000</v>
      </c>
      <c r="T21" s="10"/>
    </row>
    <row r="25" spans="1:20" ht="82.5" customHeight="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1">
    <mergeCell ref="A25:O25"/>
  </mergeCells>
  <dataValidations count="7">
    <dataValidation type="whole" allowBlank="1" showInputMessage="1" showErrorMessage="1" errorTitle="ZNOVU A LÉPE" error="To je móóóóóóc!!!!" sqref="I16:I20">
      <formula1>0</formula1>
      <formula2>30</formula2>
    </dataValidation>
    <dataValidation type="whole" showInputMessage="1" showErrorMessage="1" errorTitle="ZNOVU A LÉPE" error="To je móóóóóóc!!!!" sqref="J16:K20">
      <formula1>0</formula1>
      <formula2>15</formula2>
    </dataValidation>
    <dataValidation type="whole" allowBlank="1" showInputMessage="1" showErrorMessage="1" errorTitle="ZNOVU A LÉPE" error="To je móóóóóóc!!!!" sqref="L16:L20">
      <formula1>0</formula1>
      <formula2>5</formula2>
    </dataValidation>
    <dataValidation type="whole" showInputMessage="1" showErrorMessage="1" errorTitle="ZNOVU A LÉPE" error="To je móóóóóóc!!!!" sqref="M16:M20">
      <formula1>0</formula1>
      <formula2>10</formula2>
    </dataValidation>
    <dataValidation type="whole" showInputMessage="1" showErrorMessage="1" errorTitle="ZNOVU A LÉPE" error="To je móóóóóóc!!!!_x000a__x000a_" sqref="N16:N20">
      <formula1>0</formula1>
      <formula2>15</formula2>
    </dataValidation>
    <dataValidation type="whole" showInputMessage="1" showErrorMessage="1" errorTitle="ZNOVU A LÉPE" error="To je móóóóóóc!!!!_x000a__x000a_" sqref="O16:O20">
      <formula1>0</formula1>
      <formula2>10</formula2>
    </dataValidation>
    <dataValidation type="whole" showInputMessage="1" showErrorMessage="1" errorTitle="ZNOVU A LÉPE" error="To je móóóóóóc!!!!" sqref="P16:P20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80" zoomScaleNormal="80" workbookViewId="0"/>
  </sheetViews>
  <sheetFormatPr defaultColWidth="9.109375" defaultRowHeight="12" x14ac:dyDescent="0.3"/>
  <cols>
    <col min="1" max="1" width="9.33203125" style="1" customWidth="1"/>
    <col min="2" max="2" width="21.332031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1.44140625" style="1" customWidth="1"/>
    <col min="18" max="18" width="11.88671875" style="1" customWidth="1"/>
    <col min="19" max="19" width="9.109375" style="1"/>
    <col min="20" max="20" width="8" style="1" customWidth="1"/>
    <col min="21" max="21" width="10.332031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33</v>
      </c>
    </row>
    <row r="2" spans="1:16" ht="12.6" x14ac:dyDescent="0.3">
      <c r="A2" s="1" t="s">
        <v>34</v>
      </c>
      <c r="I2" s="4" t="s">
        <v>46</v>
      </c>
    </row>
    <row r="3" spans="1:16" ht="12.6" x14ac:dyDescent="0.3">
      <c r="A3" s="1" t="s">
        <v>29</v>
      </c>
      <c r="I3" s="5" t="s">
        <v>38</v>
      </c>
    </row>
    <row r="4" spans="1:16" ht="12.6" x14ac:dyDescent="0.3">
      <c r="A4" s="1" t="s">
        <v>35</v>
      </c>
      <c r="I4" s="5" t="s">
        <v>39</v>
      </c>
    </row>
    <row r="5" spans="1:16" ht="12.6" x14ac:dyDescent="0.3">
      <c r="A5" s="1" t="s">
        <v>30</v>
      </c>
      <c r="I5" s="5" t="s">
        <v>40</v>
      </c>
    </row>
    <row r="6" spans="1:16" ht="12.6" x14ac:dyDescent="0.3">
      <c r="A6" s="1" t="s">
        <v>36</v>
      </c>
      <c r="I6" s="5" t="s">
        <v>41</v>
      </c>
    </row>
    <row r="7" spans="1:16" x14ac:dyDescent="0.3">
      <c r="C7" s="1" t="s">
        <v>37</v>
      </c>
      <c r="I7" s="5" t="s">
        <v>42</v>
      </c>
    </row>
    <row r="8" spans="1:16" ht="12.6" x14ac:dyDescent="0.3">
      <c r="A8" s="1" t="s">
        <v>27</v>
      </c>
      <c r="I8" s="5"/>
    </row>
    <row r="9" spans="1:16" x14ac:dyDescent="0.3">
      <c r="I9" s="1" t="s">
        <v>43</v>
      </c>
    </row>
    <row r="10" spans="1:16" x14ac:dyDescent="0.3">
      <c r="I10" s="1" t="s">
        <v>44</v>
      </c>
    </row>
    <row r="11" spans="1:16" x14ac:dyDescent="0.3">
      <c r="I11" s="1" t="s">
        <v>45</v>
      </c>
    </row>
    <row r="14" spans="1:16" ht="133.5" customHeight="1" x14ac:dyDescent="0.3">
      <c r="A14" s="3" t="s">
        <v>0</v>
      </c>
      <c r="B14" s="3" t="s">
        <v>1</v>
      </c>
      <c r="C14" s="3" t="s">
        <v>24</v>
      </c>
      <c r="D14" s="3" t="s">
        <v>22</v>
      </c>
      <c r="E14" s="3" t="s">
        <v>2</v>
      </c>
      <c r="F14" s="3" t="s">
        <v>3</v>
      </c>
      <c r="G14" s="3" t="s">
        <v>4</v>
      </c>
      <c r="H14" s="3" t="s">
        <v>5</v>
      </c>
      <c r="I14" s="8" t="s">
        <v>31</v>
      </c>
      <c r="J14" s="8" t="s">
        <v>23</v>
      </c>
      <c r="K14" s="8" t="s">
        <v>32</v>
      </c>
      <c r="L14" s="8" t="s">
        <v>6</v>
      </c>
      <c r="M14" s="8" t="s">
        <v>7</v>
      </c>
      <c r="N14" s="8" t="s">
        <v>28</v>
      </c>
      <c r="O14" s="8" t="s">
        <v>8</v>
      </c>
      <c r="P14" s="3" t="s">
        <v>9</v>
      </c>
    </row>
    <row r="15" spans="1:16" x14ac:dyDescent="0.3">
      <c r="A15" s="11"/>
      <c r="B15" s="11"/>
      <c r="C15" s="11"/>
      <c r="D15" s="11"/>
      <c r="E15" s="11"/>
      <c r="F15" s="12"/>
      <c r="G15" s="12"/>
      <c r="H15" s="12"/>
      <c r="I15" s="13" t="s">
        <v>18</v>
      </c>
      <c r="J15" s="14" t="s">
        <v>19</v>
      </c>
      <c r="K15" s="14" t="s">
        <v>19</v>
      </c>
      <c r="L15" s="14" t="s">
        <v>20</v>
      </c>
      <c r="M15" s="14" t="s">
        <v>21</v>
      </c>
      <c r="N15" s="14" t="s">
        <v>19</v>
      </c>
      <c r="O15" s="14" t="s">
        <v>21</v>
      </c>
      <c r="P15" s="12"/>
    </row>
    <row r="16" spans="1:16" ht="24.75" customHeight="1" x14ac:dyDescent="0.2">
      <c r="A16" s="15" t="s">
        <v>47</v>
      </c>
      <c r="B16" s="16" t="s">
        <v>52</v>
      </c>
      <c r="C16" s="17" t="s">
        <v>56</v>
      </c>
      <c r="D16" s="18">
        <v>270550</v>
      </c>
      <c r="E16" s="18">
        <v>200000</v>
      </c>
      <c r="F16" s="19">
        <v>43</v>
      </c>
      <c r="G16" s="19">
        <v>36</v>
      </c>
      <c r="H16" s="20">
        <f>SUM(F16:G16)</f>
        <v>79</v>
      </c>
      <c r="I16" s="21">
        <v>16</v>
      </c>
      <c r="J16" s="21">
        <v>7</v>
      </c>
      <c r="K16" s="21">
        <v>8</v>
      </c>
      <c r="L16" s="21">
        <v>4</v>
      </c>
      <c r="M16" s="21">
        <v>10</v>
      </c>
      <c r="N16" s="21">
        <v>10</v>
      </c>
      <c r="O16" s="21">
        <v>9</v>
      </c>
      <c r="P16" s="22">
        <f>SUM(I16:O16)</f>
        <v>64</v>
      </c>
    </row>
    <row r="17" spans="1:20" ht="12.75" customHeight="1" x14ac:dyDescent="0.2">
      <c r="A17" s="23" t="s">
        <v>48</v>
      </c>
      <c r="B17" s="17" t="s">
        <v>53</v>
      </c>
      <c r="C17" s="17" t="s">
        <v>57</v>
      </c>
      <c r="D17" s="24">
        <v>730000</v>
      </c>
      <c r="E17" s="24">
        <v>300000</v>
      </c>
      <c r="F17" s="19">
        <v>31</v>
      </c>
      <c r="G17" s="19">
        <v>34</v>
      </c>
      <c r="H17" s="20">
        <f t="shared" ref="H17:H20" si="0">SUM(F17:G17)</f>
        <v>65</v>
      </c>
      <c r="I17" s="21">
        <v>11</v>
      </c>
      <c r="J17" s="21">
        <v>11</v>
      </c>
      <c r="K17" s="21">
        <v>8</v>
      </c>
      <c r="L17" s="21">
        <v>3</v>
      </c>
      <c r="M17" s="21">
        <v>7</v>
      </c>
      <c r="N17" s="21">
        <v>8</v>
      </c>
      <c r="O17" s="21">
        <v>10</v>
      </c>
      <c r="P17" s="22">
        <f t="shared" ref="P17:P20" si="1">SUM(I17:O17)</f>
        <v>58</v>
      </c>
    </row>
    <row r="18" spans="1:20" ht="12.75" customHeight="1" x14ac:dyDescent="0.2">
      <c r="A18" s="23" t="s">
        <v>49</v>
      </c>
      <c r="B18" s="17" t="s">
        <v>53</v>
      </c>
      <c r="C18" s="17" t="s">
        <v>58</v>
      </c>
      <c r="D18" s="24">
        <v>1000000</v>
      </c>
      <c r="E18" s="24">
        <v>700000</v>
      </c>
      <c r="F18" s="19" t="s">
        <v>67</v>
      </c>
      <c r="G18" s="19">
        <v>36</v>
      </c>
      <c r="H18" s="20">
        <f t="shared" si="0"/>
        <v>36</v>
      </c>
      <c r="I18" s="21">
        <v>28</v>
      </c>
      <c r="J18" s="21">
        <v>12</v>
      </c>
      <c r="K18" s="21">
        <v>14</v>
      </c>
      <c r="L18" s="21">
        <v>4</v>
      </c>
      <c r="M18" s="21">
        <v>7</v>
      </c>
      <c r="N18" s="21">
        <v>11</v>
      </c>
      <c r="O18" s="21">
        <v>10</v>
      </c>
      <c r="P18" s="22">
        <f t="shared" si="1"/>
        <v>86</v>
      </c>
    </row>
    <row r="19" spans="1:20" ht="37.5" customHeight="1" x14ac:dyDescent="0.2">
      <c r="A19" s="9" t="s">
        <v>50</v>
      </c>
      <c r="B19" s="25" t="s">
        <v>54</v>
      </c>
      <c r="C19" s="26" t="s">
        <v>59</v>
      </c>
      <c r="D19" s="27">
        <v>350000</v>
      </c>
      <c r="E19" s="27">
        <v>315000</v>
      </c>
      <c r="F19" s="19">
        <v>56</v>
      </c>
      <c r="G19" s="19" t="s">
        <v>67</v>
      </c>
      <c r="H19" s="20">
        <f t="shared" si="0"/>
        <v>56</v>
      </c>
      <c r="I19" s="21">
        <v>21</v>
      </c>
      <c r="J19" s="21">
        <v>12</v>
      </c>
      <c r="K19" s="21">
        <v>9</v>
      </c>
      <c r="L19" s="21">
        <v>5</v>
      </c>
      <c r="M19" s="21">
        <v>8</v>
      </c>
      <c r="N19" s="21">
        <v>11</v>
      </c>
      <c r="O19" s="21">
        <v>9</v>
      </c>
      <c r="P19" s="22">
        <f t="shared" si="1"/>
        <v>75</v>
      </c>
    </row>
    <row r="20" spans="1:20" ht="51" customHeight="1" x14ac:dyDescent="0.2">
      <c r="A20" s="9" t="s">
        <v>51</v>
      </c>
      <c r="B20" s="16" t="s">
        <v>55</v>
      </c>
      <c r="C20" s="17" t="s">
        <v>66</v>
      </c>
      <c r="D20" s="27">
        <v>2130200</v>
      </c>
      <c r="E20" s="27">
        <v>900000</v>
      </c>
      <c r="F20" s="19">
        <v>60</v>
      </c>
      <c r="G20" s="19" t="s">
        <v>67</v>
      </c>
      <c r="H20" s="20">
        <f t="shared" si="0"/>
        <v>60</v>
      </c>
      <c r="I20" s="21">
        <v>24</v>
      </c>
      <c r="J20" s="21">
        <v>12</v>
      </c>
      <c r="K20" s="21">
        <v>11</v>
      </c>
      <c r="L20" s="21">
        <v>4</v>
      </c>
      <c r="M20" s="21">
        <v>8</v>
      </c>
      <c r="N20" s="21">
        <v>11</v>
      </c>
      <c r="O20" s="21">
        <v>5</v>
      </c>
      <c r="P20" s="22">
        <f t="shared" si="1"/>
        <v>75</v>
      </c>
    </row>
    <row r="21" spans="1:20" ht="13.8" x14ac:dyDescent="0.3">
      <c r="D21" s="6"/>
      <c r="E21" s="7">
        <f>SUM(E16:E20)</f>
        <v>2415000</v>
      </c>
      <c r="T21" s="10"/>
    </row>
    <row r="25" spans="1:20" ht="82.5" customHeight="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1">
    <mergeCell ref="A25:O25"/>
  </mergeCells>
  <dataValidations count="7">
    <dataValidation type="whole" allowBlank="1" showInputMessage="1" showErrorMessage="1" errorTitle="ZNOVU A LÉPE" error="To je móóóóóóc!!!!" sqref="I16:I20">
      <formula1>0</formula1>
      <formula2>30</formula2>
    </dataValidation>
    <dataValidation type="whole" showInputMessage="1" showErrorMessage="1" errorTitle="ZNOVU A LÉPE" error="To je móóóóóóc!!!!" sqref="J16:K20">
      <formula1>0</formula1>
      <formula2>15</formula2>
    </dataValidation>
    <dataValidation type="whole" allowBlank="1" showInputMessage="1" showErrorMessage="1" errorTitle="ZNOVU A LÉPE" error="To je móóóóóóc!!!!" sqref="L16:L20">
      <formula1>0</formula1>
      <formula2>5</formula2>
    </dataValidation>
    <dataValidation type="whole" showInputMessage="1" showErrorMessage="1" errorTitle="ZNOVU A LÉPE" error="To je móóóóóóc!!!!" sqref="M16:M20">
      <formula1>0</formula1>
      <formula2>10</formula2>
    </dataValidation>
    <dataValidation type="whole" showInputMessage="1" showErrorMessage="1" errorTitle="ZNOVU A LÉPE" error="To je móóóóóóc!!!!_x000a__x000a_" sqref="N16:N20">
      <formula1>0</formula1>
      <formula2>15</formula2>
    </dataValidation>
    <dataValidation type="whole" showInputMessage="1" showErrorMessage="1" errorTitle="ZNOVU A LÉPE" error="To je móóóóóóc!!!!_x000a__x000a_" sqref="O16:O20">
      <formula1>0</formula1>
      <formula2>10</formula2>
    </dataValidation>
    <dataValidation type="whole" showInputMessage="1" showErrorMessage="1" errorTitle="ZNOVU A LÉPE" error="To je móóóóóóc!!!!" sqref="P16:P20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konference,vyzkum</vt:lpstr>
      <vt:lpstr>IH</vt:lpstr>
      <vt:lpstr>JK</vt:lpstr>
      <vt:lpstr>PB</vt:lpstr>
      <vt:lpstr>PM</vt:lpstr>
      <vt:lpstr>RN</vt:lpstr>
      <vt:lpstr>'konference,vyzkum'!Oblast_tisku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2017-09-06T10:24:35Z</cp:lastPrinted>
  <dcterms:created xsi:type="dcterms:W3CDTF">2013-12-06T22:03:05Z</dcterms:created>
  <dcterms:modified xsi:type="dcterms:W3CDTF">2017-10-10T07:02:58Z</dcterms:modified>
</cp:coreProperties>
</file>