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29"/>
  <workbookPr/>
  <mc:AlternateContent xmlns:mc="http://schemas.openxmlformats.org/markup-compatibility/2006">
    <mc:Choice Requires="x15">
      <x15ac:absPath xmlns:x15ac="http://schemas.microsoft.com/office/spreadsheetml/2010/11/ac" url="C:\Users\monika.bartosova\Documents\Rada\Jednání Rady\2017\12. zasedání\"/>
    </mc:Choice>
  </mc:AlternateContent>
  <bookViews>
    <workbookView xWindow="0" yWindow="0" windowWidth="23040" windowHeight="10116"/>
  </bookViews>
  <sheets>
    <sheet name="Celovečerní hraný film" sheetId="2" r:id="rId1"/>
    <sheet name="JK" sheetId="3" r:id="rId2"/>
    <sheet name="PB" sheetId="4" r:id="rId3"/>
    <sheet name="PM" sheetId="5" r:id="rId4"/>
    <sheet name="RN" sheetId="6" r:id="rId5"/>
    <sheet name="ZK" sheetId="7" r:id="rId6"/>
  </sheets>
  <definedNames>
    <definedName name="_xlnm.Print_Area" localSheetId="0">'Celovečerní hraný film'!$A$1:$AB$47</definedName>
  </definedNames>
  <calcPr calcId="162913"/>
  <customWorkbookViews>
    <customWorkbookView name="Kateřina Vojkůvková – osobní zobrazení" guid="{DB8D12CF-4785-4380-997E-3DB321CA402A}" mergeInterval="0" personalView="1" maximized="1" xWindow="-8" yWindow="-8" windowWidth="1382" windowHeight="744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9" i="7" l="1"/>
  <c r="D39" i="7"/>
  <c r="P37" i="7"/>
  <c r="H37" i="7"/>
  <c r="P36" i="7"/>
  <c r="H36" i="7"/>
  <c r="P35" i="7"/>
  <c r="H35" i="7"/>
  <c r="P34" i="7"/>
  <c r="H34" i="7"/>
  <c r="P33" i="7"/>
  <c r="H33" i="7"/>
  <c r="P32" i="7"/>
  <c r="H32" i="7"/>
  <c r="P31" i="7"/>
  <c r="H31" i="7"/>
  <c r="P30" i="7"/>
  <c r="H30" i="7"/>
  <c r="P29" i="7"/>
  <c r="H29" i="7"/>
  <c r="P28" i="7"/>
  <c r="H28" i="7"/>
  <c r="P27" i="7"/>
  <c r="H27" i="7"/>
  <c r="P26" i="7"/>
  <c r="H26" i="7"/>
  <c r="P25" i="7"/>
  <c r="H25" i="7"/>
  <c r="P24" i="7"/>
  <c r="H24" i="7"/>
  <c r="P23" i="7"/>
  <c r="H23" i="7"/>
  <c r="P22" i="7"/>
  <c r="H22" i="7"/>
  <c r="P21" i="7"/>
  <c r="H21" i="7"/>
  <c r="P20" i="7"/>
  <c r="H20" i="7"/>
  <c r="P19" i="7"/>
  <c r="H19" i="7"/>
  <c r="P18" i="7"/>
  <c r="H18" i="7"/>
  <c r="P17" i="7"/>
  <c r="H17" i="7"/>
  <c r="E39" i="6"/>
  <c r="D39" i="6"/>
  <c r="P37" i="6"/>
  <c r="H37" i="6"/>
  <c r="P36" i="6"/>
  <c r="H36" i="6"/>
  <c r="P35" i="6"/>
  <c r="H35" i="6"/>
  <c r="P34" i="6"/>
  <c r="H34" i="6"/>
  <c r="P33" i="6"/>
  <c r="H33" i="6"/>
  <c r="P32" i="6"/>
  <c r="H32" i="6"/>
  <c r="P31" i="6"/>
  <c r="H31" i="6"/>
  <c r="P30" i="6"/>
  <c r="H30" i="6"/>
  <c r="P29" i="6"/>
  <c r="H29" i="6"/>
  <c r="P28" i="6"/>
  <c r="H28" i="6"/>
  <c r="P27" i="6"/>
  <c r="H27" i="6"/>
  <c r="P26" i="6"/>
  <c r="H26" i="6"/>
  <c r="P25" i="6"/>
  <c r="H25" i="6"/>
  <c r="P24" i="6"/>
  <c r="H24" i="6"/>
  <c r="P23" i="6"/>
  <c r="H23" i="6"/>
  <c r="P22" i="6"/>
  <c r="H22" i="6"/>
  <c r="P21" i="6"/>
  <c r="H21" i="6"/>
  <c r="P20" i="6"/>
  <c r="H20" i="6"/>
  <c r="P19" i="6"/>
  <c r="H19" i="6"/>
  <c r="P18" i="6"/>
  <c r="H18" i="6"/>
  <c r="P17" i="6"/>
  <c r="H17" i="6"/>
  <c r="E39" i="5"/>
  <c r="D39" i="5"/>
  <c r="P37" i="5"/>
  <c r="H37" i="5"/>
  <c r="P36" i="5"/>
  <c r="H36" i="5"/>
  <c r="P35" i="5"/>
  <c r="H35" i="5"/>
  <c r="P34" i="5"/>
  <c r="H34" i="5"/>
  <c r="P33" i="5"/>
  <c r="H33" i="5"/>
  <c r="P32" i="5"/>
  <c r="H32" i="5"/>
  <c r="P31" i="5"/>
  <c r="H31" i="5"/>
  <c r="P30" i="5"/>
  <c r="H30" i="5"/>
  <c r="P29" i="5"/>
  <c r="H29" i="5"/>
  <c r="P28" i="5"/>
  <c r="H28" i="5"/>
  <c r="P27" i="5"/>
  <c r="H27" i="5"/>
  <c r="P26" i="5"/>
  <c r="H26" i="5"/>
  <c r="P25" i="5"/>
  <c r="H25" i="5"/>
  <c r="P24" i="5"/>
  <c r="H24" i="5"/>
  <c r="P23" i="5"/>
  <c r="H23" i="5"/>
  <c r="P22" i="5"/>
  <c r="H22" i="5"/>
  <c r="P21" i="5"/>
  <c r="H21" i="5"/>
  <c r="P20" i="5"/>
  <c r="H20" i="5"/>
  <c r="P19" i="5"/>
  <c r="H19" i="5"/>
  <c r="P18" i="5"/>
  <c r="H18" i="5"/>
  <c r="P17" i="5"/>
  <c r="H17" i="5"/>
  <c r="E39" i="4"/>
  <c r="D39" i="4"/>
  <c r="P37" i="4"/>
  <c r="H37" i="4"/>
  <c r="P36" i="4"/>
  <c r="H36" i="4"/>
  <c r="P35" i="4"/>
  <c r="H35" i="4"/>
  <c r="P34" i="4"/>
  <c r="H34" i="4"/>
  <c r="P33" i="4"/>
  <c r="H33" i="4"/>
  <c r="P32" i="4"/>
  <c r="H32" i="4"/>
  <c r="P31" i="4"/>
  <c r="H31" i="4"/>
  <c r="P30" i="4"/>
  <c r="H30" i="4"/>
  <c r="P29" i="4"/>
  <c r="H29" i="4"/>
  <c r="P28" i="4"/>
  <c r="H28" i="4"/>
  <c r="P27" i="4"/>
  <c r="H27" i="4"/>
  <c r="P26" i="4"/>
  <c r="H26" i="4"/>
  <c r="P25" i="4"/>
  <c r="H25" i="4"/>
  <c r="P24" i="4"/>
  <c r="H24" i="4"/>
  <c r="P23" i="4"/>
  <c r="H23" i="4"/>
  <c r="P22" i="4"/>
  <c r="H22" i="4"/>
  <c r="P21" i="4"/>
  <c r="H21" i="4"/>
  <c r="P20" i="4"/>
  <c r="H20" i="4"/>
  <c r="P19" i="4"/>
  <c r="H19" i="4"/>
  <c r="P18" i="4"/>
  <c r="H18" i="4"/>
  <c r="P17" i="4"/>
  <c r="H17" i="4"/>
  <c r="E39" i="3"/>
  <c r="D39" i="3"/>
  <c r="P37" i="3"/>
  <c r="H37" i="3"/>
  <c r="P36" i="3"/>
  <c r="H36" i="3"/>
  <c r="P35" i="3"/>
  <c r="H35" i="3"/>
  <c r="P34" i="3"/>
  <c r="H34" i="3"/>
  <c r="P33" i="3"/>
  <c r="H33" i="3"/>
  <c r="P32" i="3"/>
  <c r="H32" i="3"/>
  <c r="P31" i="3"/>
  <c r="H31" i="3"/>
  <c r="P30" i="3"/>
  <c r="H30" i="3"/>
  <c r="P29" i="3"/>
  <c r="H29" i="3"/>
  <c r="P28" i="3"/>
  <c r="H28" i="3"/>
  <c r="P27" i="3"/>
  <c r="H27" i="3"/>
  <c r="P26" i="3"/>
  <c r="H26" i="3"/>
  <c r="P25" i="3"/>
  <c r="H25" i="3"/>
  <c r="P24" i="3"/>
  <c r="H24" i="3"/>
  <c r="P23" i="3"/>
  <c r="H23" i="3"/>
  <c r="P22" i="3"/>
  <c r="H22" i="3"/>
  <c r="P21" i="3"/>
  <c r="H21" i="3"/>
  <c r="P20" i="3"/>
  <c r="H20" i="3"/>
  <c r="P19" i="3"/>
  <c r="H19" i="3"/>
  <c r="P18" i="3"/>
  <c r="H18" i="3"/>
  <c r="P17" i="3"/>
  <c r="H17" i="3"/>
  <c r="AA20" i="2" l="1"/>
  <c r="AA21" i="2"/>
  <c r="AA22" i="2"/>
  <c r="AA23" i="2"/>
  <c r="AA24" i="2"/>
  <c r="AA25" i="2"/>
  <c r="AA26" i="2"/>
  <c r="AA27" i="2"/>
  <c r="AA28" i="2"/>
  <c r="AA29" i="2"/>
  <c r="AA19" i="2"/>
  <c r="P39" i="2" l="1"/>
  <c r="Q41" i="2" l="1"/>
  <c r="Q42" i="2" s="1"/>
  <c r="D41" i="2" l="1"/>
  <c r="E41" i="2"/>
  <c r="H24" i="2"/>
  <c r="P24" i="2"/>
  <c r="H28" i="2"/>
  <c r="P28" i="2"/>
  <c r="H25" i="2"/>
  <c r="P25" i="2"/>
  <c r="H37" i="2"/>
  <c r="P37" i="2"/>
  <c r="H32" i="2"/>
  <c r="P32" i="2"/>
  <c r="H26" i="2"/>
  <c r="P26" i="2"/>
  <c r="H21" i="2"/>
  <c r="P21" i="2"/>
  <c r="H27" i="2"/>
  <c r="P27" i="2"/>
  <c r="H34" i="2"/>
  <c r="P34" i="2"/>
  <c r="H23" i="2"/>
  <c r="P23" i="2"/>
  <c r="H33" i="2"/>
  <c r="P33" i="2"/>
  <c r="H20" i="2"/>
  <c r="P20" i="2"/>
  <c r="H22" i="2"/>
  <c r="P22" i="2"/>
  <c r="H35" i="2"/>
  <c r="P35" i="2"/>
  <c r="H38" i="2"/>
  <c r="P38" i="2"/>
  <c r="P31" i="2"/>
  <c r="H31" i="2"/>
  <c r="P29" i="2"/>
  <c r="H29" i="2"/>
  <c r="P30" i="2"/>
  <c r="H30" i="2"/>
  <c r="P19" i="2"/>
  <c r="H19" i="2"/>
  <c r="P36" i="2"/>
  <c r="H36" i="2"/>
  <c r="H39" i="2"/>
</calcChain>
</file>

<file path=xl/sharedStrings.xml><?xml version="1.0" encoding="utf-8"?>
<sst xmlns="http://schemas.openxmlformats.org/spreadsheetml/2006/main" count="738" uniqueCount="126">
  <si>
    <t xml:space="preserve">                                                                     </t>
  </si>
  <si>
    <t>evidenční číslo projektu</t>
  </si>
  <si>
    <t>název žadatele</t>
  </si>
  <si>
    <t>název projektu</t>
  </si>
  <si>
    <t>celkový rozpočet projektu</t>
  </si>
  <si>
    <t>požadovaná podpora</t>
  </si>
  <si>
    <t>body expert O</t>
  </si>
  <si>
    <t>body expert E</t>
  </si>
  <si>
    <t>body experti celkem</t>
  </si>
  <si>
    <t>Umělecká kvalita projektu</t>
  </si>
  <si>
    <t>Personální zajištění projektu</t>
  </si>
  <si>
    <t>Přínos a význam pro českou a evropskou kinematografii</t>
  </si>
  <si>
    <t>Žádost: úplnost a srozumitelnost požadovaných údajů</t>
  </si>
  <si>
    <t>Rozpočet a finanční plán</t>
  </si>
  <si>
    <t>Producentská strategie</t>
  </si>
  <si>
    <t>Kredit žadatele</t>
  </si>
  <si>
    <t>bodové hodnocení Rada</t>
  </si>
  <si>
    <t>výše podpory</t>
  </si>
  <si>
    <t>Rada - forma podpory</t>
  </si>
  <si>
    <t>žadatel -kulturně náročné ano/ne</t>
  </si>
  <si>
    <t>Rada - kulturně náročné ano/ne</t>
  </si>
  <si>
    <t xml:space="preserve">žadatel -Komplexní dílo </t>
  </si>
  <si>
    <t>Rada - Komplexní dílo</t>
  </si>
  <si>
    <t>žadatel -intenzita podpory %</t>
  </si>
  <si>
    <t>Rada - intenzita podpory %</t>
  </si>
  <si>
    <t>žadatel -datum dokončení projektu</t>
  </si>
  <si>
    <t>Rada - lhůta pro dokončení</t>
  </si>
  <si>
    <t>max. podíl dotace na celkových nákladech projektu</t>
  </si>
  <si>
    <t>0-30</t>
  </si>
  <si>
    <t>0-15</t>
  </si>
  <si>
    <t>0-5</t>
  </si>
  <si>
    <t>0-10</t>
  </si>
  <si>
    <t>ne</t>
  </si>
  <si>
    <t>ano</t>
  </si>
  <si>
    <t>endorfilm s.r.o.</t>
  </si>
  <si>
    <t>Evolution Films s.r.o.</t>
  </si>
  <si>
    <t>zbývá</t>
  </si>
  <si>
    <t>Cinémotif Films s.r.o.</t>
  </si>
  <si>
    <t>Produkce Radim Procházka s.r.o.</t>
  </si>
  <si>
    <r>
      <rPr>
        <b/>
        <sz val="12"/>
        <rFont val="Arial"/>
        <family val="2"/>
        <charset val="238"/>
      </rPr>
      <t>Forma podpory:</t>
    </r>
    <r>
      <rPr>
        <sz val="12"/>
        <rFont val="Arial"/>
        <family val="2"/>
        <charset val="238"/>
      </rPr>
      <t xml:space="preserve"> dotace </t>
    </r>
  </si>
  <si>
    <t>Výroba dokumentárního filmu s majoritní českou účastí</t>
  </si>
  <si>
    <r>
      <t>Evidenční číslo výzvy:</t>
    </r>
    <r>
      <rPr>
        <sz val="12"/>
        <rFont val="Arial"/>
        <family val="2"/>
        <charset val="238"/>
      </rPr>
      <t xml:space="preserve"> 2017-2-3-7</t>
    </r>
  </si>
  <si>
    <r>
      <t>Dotační okruh:</t>
    </r>
    <r>
      <rPr>
        <sz val="12"/>
        <rFont val="Arial"/>
        <family val="2"/>
        <charset val="238"/>
      </rPr>
      <t xml:space="preserve"> 2. výroba českého kinematografického díla</t>
    </r>
  </si>
  <si>
    <r>
      <t>Lhůta pro podávání žádostí:</t>
    </r>
    <r>
      <rPr>
        <sz val="12"/>
        <rFont val="Arial"/>
        <family val="2"/>
        <charset val="238"/>
      </rPr>
      <t xml:space="preserve"> 21.3.2017 - 21.4.2017</t>
    </r>
  </si>
  <si>
    <t>Finanční alokace: 12 000 000 Kč.</t>
  </si>
  <si>
    <r>
      <t>Lhůta pro dokončení projektu:</t>
    </r>
    <r>
      <rPr>
        <sz val="12"/>
        <rFont val="Arial"/>
        <family val="2"/>
        <charset val="238"/>
      </rPr>
      <t xml:space="preserve"> dle žádost</t>
    </r>
    <r>
      <rPr>
        <b/>
        <sz val="12"/>
        <rFont val="Arial"/>
        <family val="2"/>
        <charset val="238"/>
      </rPr>
      <t>i, nejpozději do 31.12.2020</t>
    </r>
  </si>
  <si>
    <t>1. rozvoj kvalitní, umělecky a společensky progresivní, žánrově a druhově pestré české kinematografie</t>
  </si>
  <si>
    <t>2. originalita obsahu i zpracování námětu a tématu</t>
  </si>
  <si>
    <t>3. podpora dokumentárních českých kinematografických děl s výrazným autorským rukopisem tematickým i formálním</t>
  </si>
  <si>
    <t>4. posílení české kinematografie v mezinárodním kontextu</t>
  </si>
  <si>
    <t>Podpora je určena pro celovečerní nebo krátkometrážní dokumentární česká kinematografická díla (ve smyslu § 2 odst. 1 písm. f) zákona o audiovizi) s většinovou účastí českých koproducentů, za která se považuje:</t>
  </si>
  <si>
    <t>1. České kinematografické dílo se 100% podílem výrobce nebo koproducentů na financování celkových výrobních nákladů, kteří mají místo podnikání, místo trvalého pobytu nebo sídlo na území České republiky</t>
  </si>
  <si>
    <t>2. České kinematografické dílo, na jehož výrobě se koproducenti s místem podnikání, místem trvalého pobytu nebo sídlem na území České republiky, podílí společně s koproducentem nebo koproducenty,</t>
  </si>
  <si>
    <t xml:space="preserve"> kteří mají místo podnikání, místo trvalého pobytu nebo sídlo mimo území České republiky, a přitom platí, že:</t>
  </si>
  <si>
    <t>a. U dvoustranné koprodukce musí být česká finanční účast na celkových výrobních nákladech projektu vyšší než 50%</t>
  </si>
  <si>
    <t>b. U vícestranné koprodukce musí být podíl české finanční účasti na celkových výrobních nákladech projektu vyšší než podíl každého dalšího koproducenta projektu</t>
  </si>
  <si>
    <t>Cíle podpory kinematografie a kritéria Rady při hodnocení žádosti o podporu kinematografie ve smyslu § 13 odst. 1 písm. b) zákona o audiovizi</t>
  </si>
  <si>
    <t>1763-2017</t>
  </si>
  <si>
    <t>1764-2017</t>
  </si>
  <si>
    <t>1766-2017</t>
  </si>
  <si>
    <t>1768-2017</t>
  </si>
  <si>
    <t>1769-2017</t>
  </si>
  <si>
    <t>1770-2017</t>
  </si>
  <si>
    <t>1771-2017</t>
  </si>
  <si>
    <t>1772-2017</t>
  </si>
  <si>
    <t>1774-2017</t>
  </si>
  <si>
    <t>1775-2017</t>
  </si>
  <si>
    <t>1776-2017</t>
  </si>
  <si>
    <t>1777-2017</t>
  </si>
  <si>
    <t>1779-2017</t>
  </si>
  <si>
    <t>1780-2017</t>
  </si>
  <si>
    <t>1781-2017</t>
  </si>
  <si>
    <t>1782-2017</t>
  </si>
  <si>
    <t>1786-2017</t>
  </si>
  <si>
    <t>1787-2017</t>
  </si>
  <si>
    <t xml:space="preserve">1789-2017 </t>
  </si>
  <si>
    <t>1790-2017</t>
  </si>
  <si>
    <t>1792-2017</t>
  </si>
  <si>
    <t>Okudžava - minus dvacet</t>
  </si>
  <si>
    <t>Identita Es</t>
  </si>
  <si>
    <t>Jiří Brdečka</t>
  </si>
  <si>
    <t>Pouť Krkonošská</t>
  </si>
  <si>
    <t>Jidřich Štreit: Sudety, má láska</t>
  </si>
  <si>
    <t>Jiří Trnka - Nalezený přítel</t>
  </si>
  <si>
    <t>Otcové naši</t>
  </si>
  <si>
    <t>Dobrý život bratra Bendy</t>
  </si>
  <si>
    <t>Letní hokej</t>
  </si>
  <si>
    <t>Prezident v sázce</t>
  </si>
  <si>
    <t>Architektura 58-89</t>
  </si>
  <si>
    <t>Psí láska</t>
  </si>
  <si>
    <t>Vědomí souvislosti</t>
  </si>
  <si>
    <t>Na krev</t>
  </si>
  <si>
    <t>Don Hrabal</t>
  </si>
  <si>
    <t>The sound is innocent</t>
  </si>
  <si>
    <t>Mobilizace Luboše Dobrovského</t>
  </si>
  <si>
    <t>Ti, kteří tancují ve tmě</t>
  </si>
  <si>
    <t>Poslední dnové Evropy v Česku</t>
  </si>
  <si>
    <t>150 scén ze života disentu</t>
  </si>
  <si>
    <t>Vilém z Pernštejna aneb budovatel a vizionář</t>
  </si>
  <si>
    <t>Jiří Vodnráček f.o.</t>
  </si>
  <si>
    <t>CineArt TV Prague s.r.o.</t>
  </si>
  <si>
    <t>Film &amp;Sociologie, s.r.o.</t>
  </si>
  <si>
    <t>Libuše Rudinská</t>
  </si>
  <si>
    <t>Hausboot Production s.r.o.</t>
  </si>
  <si>
    <t>NEGATIV s.r.o.</t>
  </si>
  <si>
    <t>Cinema Arsenal s.r.o.</t>
  </si>
  <si>
    <t>Axman Production s.r.o.</t>
  </si>
  <si>
    <t>MAUR film s.r.o.</t>
  </si>
  <si>
    <t>K2 s.r.o.</t>
  </si>
  <si>
    <t>Jana Ševčíková</t>
  </si>
  <si>
    <t>GPO Platform s.r.o.</t>
  </si>
  <si>
    <t>Urania s.r.o.</t>
  </si>
  <si>
    <t>55</t>
  </si>
  <si>
    <t>MasterFilm s.r.o.</t>
  </si>
  <si>
    <t>dotace</t>
  </si>
  <si>
    <t>75%</t>
  </si>
  <si>
    <t>60%</t>
  </si>
  <si>
    <t>80%</t>
  </si>
  <si>
    <t>70%</t>
  </si>
  <si>
    <t>65%</t>
  </si>
  <si>
    <t>90%</t>
  </si>
  <si>
    <t>31.12.2017</t>
  </si>
  <si>
    <t>31.5.2018</t>
  </si>
  <si>
    <t>31.1.2019</t>
  </si>
  <si>
    <t>Projekty této výzvy budou na základě usnesení Rady č. 238/2017 hrazeny ze státní dotace 2017.</t>
  </si>
  <si>
    <t>Název výzvy: Výroba dokumentárního filmu s majoritní českou účastí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</si>
</sst>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38"/>
      <scheme val="minor"/>
    </font>
    <font>
      <sz val="9.5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1"/>
      <color indexed="8"/>
      <name val="Calibri"/>
    </font>
    <font>
      <sz val="1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rgb="FFB4B4B4"/>
      </left>
      <right style="thin">
        <color rgb="FFB4B4B4"/>
      </right>
      <top style="thin">
        <color rgb="FFB4B4B4"/>
      </top>
      <bottom style="thin">
        <color rgb="FFB4B4B4"/>
      </bottom>
      <diagonal/>
    </border>
    <border>
      <left style="thin">
        <color rgb="FFB4B4B4"/>
      </left>
      <right/>
      <top style="thin">
        <color rgb="FFB4B4B4"/>
      </top>
      <bottom style="thin">
        <color rgb="FFB4B4B4"/>
      </bottom>
      <diagonal/>
    </border>
    <border>
      <left style="thin">
        <color rgb="FFB4B4B4"/>
      </left>
      <right style="thin">
        <color rgb="FFB4B4B4"/>
      </right>
      <top style="thin">
        <color rgb="FFB4B4B4"/>
      </top>
      <bottom/>
      <diagonal/>
    </border>
    <border>
      <left style="thin">
        <color rgb="FFB4B4B4"/>
      </left>
      <right style="thin">
        <color rgb="FFB4B4B4"/>
      </right>
      <top/>
      <bottom style="thin">
        <color rgb="FFB4B4B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2">
    <xf numFmtId="0" fontId="0" fillId="0" borderId="0"/>
    <xf numFmtId="0" fontId="6" fillId="0" borderId="0" applyFill="0" applyProtection="0"/>
  </cellStyleXfs>
  <cellXfs count="51">
    <xf numFmtId="0" fontId="0" fillId="0" borderId="0" xfId="0"/>
    <xf numFmtId="0" fontId="1" fillId="2" borderId="0" xfId="0" applyFont="1" applyFill="1" applyBorder="1" applyAlignment="1">
      <alignment horizontal="left" vertical="top"/>
    </xf>
    <xf numFmtId="2" fontId="1" fillId="2" borderId="0" xfId="0" applyNumberFormat="1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/>
    </xf>
    <xf numFmtId="0" fontId="1" fillId="2" borderId="2" xfId="0" applyFont="1" applyFill="1" applyBorder="1" applyAlignment="1">
      <alignment horizontal="left" vertical="top"/>
    </xf>
    <xf numFmtId="0" fontId="2" fillId="2" borderId="0" xfId="0" applyFont="1" applyFill="1" applyBorder="1" applyAlignment="1">
      <alignment horizontal="left" vertical="top"/>
    </xf>
    <xf numFmtId="2" fontId="2" fillId="2" borderId="0" xfId="0" applyNumberFormat="1" applyFont="1" applyFill="1" applyBorder="1" applyAlignment="1">
      <alignment horizontal="left" vertical="top"/>
    </xf>
    <xf numFmtId="0" fontId="3" fillId="2" borderId="0" xfId="0" applyFont="1" applyFill="1" applyBorder="1" applyAlignment="1">
      <alignment horizontal="left" vertical="top"/>
    </xf>
    <xf numFmtId="0" fontId="3" fillId="2" borderId="1" xfId="0" applyFont="1" applyFill="1" applyBorder="1" applyAlignment="1">
      <alignment horizontal="left" vertical="top" wrapText="1"/>
    </xf>
    <xf numFmtId="2" fontId="3" fillId="2" borderId="1" xfId="0" applyNumberFormat="1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/>
    </xf>
    <xf numFmtId="0" fontId="3" fillId="2" borderId="3" xfId="0" applyFont="1" applyFill="1" applyBorder="1" applyAlignment="1">
      <alignment horizontal="left" vertical="top" wrapText="1"/>
    </xf>
    <xf numFmtId="10" fontId="2" fillId="2" borderId="0" xfId="0" applyNumberFormat="1" applyFont="1" applyFill="1" applyBorder="1" applyAlignment="1">
      <alignment horizontal="left" vertical="top"/>
    </xf>
    <xf numFmtId="3" fontId="2" fillId="2" borderId="0" xfId="0" applyNumberFormat="1" applyFont="1" applyFill="1" applyBorder="1" applyAlignment="1">
      <alignment horizontal="left" vertical="top"/>
    </xf>
    <xf numFmtId="0" fontId="2" fillId="2" borderId="2" xfId="0" applyFont="1" applyFill="1" applyBorder="1" applyAlignment="1">
      <alignment horizontal="left" vertical="top"/>
    </xf>
    <xf numFmtId="0" fontId="2" fillId="2" borderId="3" xfId="0" applyFont="1" applyFill="1" applyBorder="1" applyAlignment="1">
      <alignment horizontal="left" vertical="top"/>
    </xf>
    <xf numFmtId="2" fontId="3" fillId="2" borderId="3" xfId="0" applyNumberFormat="1" applyFont="1" applyFill="1" applyBorder="1" applyAlignment="1">
      <alignment horizontal="left" vertical="top" wrapText="1"/>
    </xf>
    <xf numFmtId="1" fontId="2" fillId="2" borderId="4" xfId="0" applyNumberFormat="1" applyFont="1" applyFill="1" applyBorder="1" applyAlignment="1">
      <alignment horizontal="left" vertical="top"/>
    </xf>
    <xf numFmtId="2" fontId="2" fillId="2" borderId="4" xfId="0" applyNumberFormat="1" applyFont="1" applyFill="1" applyBorder="1" applyAlignment="1" applyProtection="1">
      <alignment horizontal="left" vertical="top"/>
    </xf>
    <xf numFmtId="49" fontId="2" fillId="2" borderId="4" xfId="0" applyNumberFormat="1" applyFont="1" applyFill="1" applyBorder="1" applyAlignment="1">
      <alignment horizontal="left" vertical="top"/>
    </xf>
    <xf numFmtId="0" fontId="2" fillId="2" borderId="4" xfId="0" applyFont="1" applyFill="1" applyBorder="1" applyAlignment="1">
      <alignment horizontal="left" vertical="top"/>
    </xf>
    <xf numFmtId="1" fontId="2" fillId="2" borderId="5" xfId="0" applyNumberFormat="1" applyFont="1" applyFill="1" applyBorder="1" applyAlignment="1">
      <alignment horizontal="left" vertical="top"/>
    </xf>
    <xf numFmtId="2" fontId="2" fillId="2" borderId="5" xfId="0" applyNumberFormat="1" applyFont="1" applyFill="1" applyBorder="1" applyAlignment="1" applyProtection="1">
      <alignment horizontal="left" vertical="top"/>
    </xf>
    <xf numFmtId="49" fontId="2" fillId="2" borderId="5" xfId="0" applyNumberFormat="1" applyFont="1" applyFill="1" applyBorder="1" applyAlignment="1">
      <alignment horizontal="left" vertical="top"/>
    </xf>
    <xf numFmtId="9" fontId="2" fillId="2" borderId="5" xfId="0" applyNumberFormat="1" applyFont="1" applyFill="1" applyBorder="1" applyAlignment="1">
      <alignment horizontal="left" vertical="top"/>
    </xf>
    <xf numFmtId="0" fontId="5" fillId="2" borderId="0" xfId="0" applyFont="1" applyFill="1"/>
    <xf numFmtId="0" fontId="4" fillId="2" borderId="0" xfId="0" applyFont="1" applyFill="1" applyBorder="1"/>
    <xf numFmtId="0" fontId="4" fillId="2" borderId="0" xfId="0" applyFont="1" applyFill="1"/>
    <xf numFmtId="9" fontId="2" fillId="2" borderId="3" xfId="0" applyNumberFormat="1" applyFont="1" applyFill="1" applyBorder="1" applyAlignment="1">
      <alignment horizontal="center"/>
    </xf>
    <xf numFmtId="49" fontId="2" fillId="2" borderId="0" xfId="0" applyNumberFormat="1" applyFont="1" applyFill="1" applyAlignment="1"/>
    <xf numFmtId="49" fontId="2" fillId="2" borderId="5" xfId="0" applyNumberFormat="1" applyFont="1" applyFill="1" applyBorder="1" applyAlignment="1"/>
    <xf numFmtId="3" fontId="2" fillId="2" borderId="5" xfId="0" applyNumberFormat="1" applyFont="1" applyFill="1" applyBorder="1" applyAlignment="1"/>
    <xf numFmtId="0" fontId="2" fillId="2" borderId="5" xfId="0" applyNumberFormat="1" applyFont="1" applyFill="1" applyBorder="1" applyAlignment="1">
      <alignment horizontal="center" vertical="center"/>
    </xf>
    <xf numFmtId="2" fontId="2" fillId="2" borderId="5" xfId="0" applyNumberFormat="1" applyFont="1" applyFill="1" applyBorder="1" applyAlignment="1">
      <alignment horizontal="left" vertical="top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right" vertical="top"/>
    </xf>
    <xf numFmtId="9" fontId="2" fillId="2" borderId="5" xfId="0" applyNumberFormat="1" applyFont="1" applyFill="1" applyBorder="1" applyAlignment="1">
      <alignment horizontal="center" vertical="center"/>
    </xf>
    <xf numFmtId="14" fontId="2" fillId="2" borderId="5" xfId="0" applyNumberFormat="1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left" vertical="top"/>
    </xf>
    <xf numFmtId="3" fontId="2" fillId="2" borderId="5" xfId="0" applyNumberFormat="1" applyFont="1" applyFill="1" applyBorder="1" applyAlignment="1">
      <alignment horizontal="left" vertical="top"/>
    </xf>
    <xf numFmtId="49" fontId="2" fillId="2" borderId="1" xfId="0" applyNumberFormat="1" applyFont="1" applyFill="1" applyBorder="1" applyAlignment="1">
      <alignment horizontal="left"/>
    </xf>
    <xf numFmtId="49" fontId="2" fillId="2" borderId="4" xfId="0" applyNumberFormat="1" applyFont="1" applyFill="1" applyBorder="1"/>
    <xf numFmtId="3" fontId="2" fillId="2" borderId="4" xfId="0" applyNumberFormat="1" applyFont="1" applyFill="1" applyBorder="1"/>
    <xf numFmtId="2" fontId="2" fillId="2" borderId="4" xfId="0" applyNumberFormat="1" applyFont="1" applyFill="1" applyBorder="1" applyAlignment="1">
      <alignment horizontal="left" vertical="top"/>
    </xf>
    <xf numFmtId="3" fontId="2" fillId="2" borderId="4" xfId="0" applyNumberFormat="1" applyFont="1" applyFill="1" applyBorder="1" applyAlignment="1">
      <alignment horizontal="left" vertical="top"/>
    </xf>
    <xf numFmtId="49" fontId="2" fillId="2" borderId="4" xfId="0" applyNumberFormat="1" applyFont="1" applyFill="1" applyBorder="1" applyAlignment="1">
      <alignment horizontal="center"/>
    </xf>
    <xf numFmtId="9" fontId="2" fillId="2" borderId="4" xfId="0" applyNumberFormat="1" applyFont="1" applyFill="1" applyBorder="1" applyAlignment="1">
      <alignment horizontal="center"/>
    </xf>
    <xf numFmtId="14" fontId="3" fillId="2" borderId="3" xfId="0" applyNumberFormat="1" applyFont="1" applyFill="1" applyBorder="1" applyAlignment="1">
      <alignment horizontal="left" vertical="top" wrapText="1"/>
    </xf>
    <xf numFmtId="49" fontId="2" fillId="2" borderId="5" xfId="0" applyNumberFormat="1" applyFont="1" applyFill="1" applyBorder="1" applyAlignment="1">
      <alignment horizontal="center" vertical="top"/>
    </xf>
    <xf numFmtId="9" fontId="2" fillId="2" borderId="5" xfId="0" applyNumberFormat="1" applyFont="1" applyFill="1" applyBorder="1" applyAlignment="1">
      <alignment horizontal="center" vertical="top"/>
    </xf>
    <xf numFmtId="0" fontId="7" fillId="2" borderId="0" xfId="0" applyFont="1" applyFill="1" applyBorder="1" applyAlignment="1">
      <alignment horizontal="left" vertical="top"/>
    </xf>
  </cellXfs>
  <cellStyles count="2">
    <cellStyle name="Normální" xfId="0" builtinId="0"/>
    <cellStyle name="Normální 2" xfId="1"/>
  </cellStyles>
  <dxfs count="0"/>
  <tableStyles count="0" defaultTableStyle="TableStyleMedium2" defaultPivotStyle="PivotStyleLight16"/>
  <colors>
    <mruColors>
      <color rgb="FFB4B4B4"/>
      <color rgb="FFFE080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P47"/>
  <sheetViews>
    <sheetView tabSelected="1" zoomScale="50" zoomScaleNormal="50" workbookViewId="0"/>
  </sheetViews>
  <sheetFormatPr defaultColWidth="9.109375" defaultRowHeight="12" x14ac:dyDescent="0.3"/>
  <cols>
    <col min="1" max="1" width="12.88671875" style="1" customWidth="1"/>
    <col min="2" max="2" width="34.88671875" style="1" customWidth="1"/>
    <col min="3" max="3" width="47.109375" style="1" customWidth="1"/>
    <col min="4" max="4" width="16.33203125" style="1" customWidth="1"/>
    <col min="5" max="5" width="15" style="1" customWidth="1"/>
    <col min="6" max="6" width="11" style="2" customWidth="1"/>
    <col min="7" max="8" width="9.33203125" style="1" customWidth="1"/>
    <col min="9" max="9" width="9.6640625" style="1" customWidth="1"/>
    <col min="10" max="16" width="9.33203125" style="1" customWidth="1"/>
    <col min="17" max="17" width="14.44140625" style="1" customWidth="1"/>
    <col min="18" max="18" width="15.33203125" style="1" customWidth="1"/>
    <col min="19" max="19" width="10.33203125" style="1" customWidth="1"/>
    <col min="20" max="22" width="9.33203125" style="1" customWidth="1"/>
    <col min="23" max="23" width="11.6640625" style="1" customWidth="1"/>
    <col min="24" max="24" width="10.33203125" style="1" customWidth="1"/>
    <col min="25" max="25" width="17.6640625" style="1" customWidth="1"/>
    <col min="26" max="26" width="15" style="1" customWidth="1"/>
    <col min="27" max="27" width="12.44140625" style="1" customWidth="1"/>
    <col min="28" max="28" width="15" style="1" customWidth="1"/>
    <col min="29" max="105" width="0" style="1" hidden="1" customWidth="1"/>
    <col min="106" max="16384" width="9.109375" style="1"/>
  </cols>
  <sheetData>
    <row r="1" spans="1:28" ht="38.25" customHeight="1" x14ac:dyDescent="0.3">
      <c r="A1" s="50" t="s">
        <v>125</v>
      </c>
      <c r="B1" s="5"/>
      <c r="C1" s="5"/>
      <c r="D1" s="5"/>
      <c r="E1" s="5"/>
      <c r="F1" s="6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</row>
    <row r="2" spans="1:28" ht="15.6" x14ac:dyDescent="0.3">
      <c r="A2" s="7" t="s">
        <v>41</v>
      </c>
      <c r="B2" s="5"/>
      <c r="C2" s="5"/>
      <c r="D2" s="25" t="s">
        <v>56</v>
      </c>
      <c r="E2" s="5"/>
      <c r="F2" s="6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</row>
    <row r="3" spans="1:28" ht="15.6" x14ac:dyDescent="0.25">
      <c r="A3" s="7" t="s">
        <v>42</v>
      </c>
      <c r="B3" s="5"/>
      <c r="C3" s="5"/>
      <c r="D3" s="26" t="s">
        <v>46</v>
      </c>
      <c r="E3" s="5"/>
      <c r="F3" s="6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</row>
    <row r="4" spans="1:28" ht="15.6" x14ac:dyDescent="0.25">
      <c r="A4" s="7" t="s">
        <v>43</v>
      </c>
      <c r="B4" s="5"/>
      <c r="C4" s="5"/>
      <c r="D4" s="26" t="s">
        <v>47</v>
      </c>
      <c r="E4" s="5"/>
      <c r="F4" s="6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</row>
    <row r="5" spans="1:28" ht="15.6" x14ac:dyDescent="0.25">
      <c r="A5" s="7" t="s">
        <v>44</v>
      </c>
      <c r="B5" s="5"/>
      <c r="C5" s="5"/>
      <c r="D5" s="26" t="s">
        <v>48</v>
      </c>
      <c r="E5" s="5"/>
      <c r="F5" s="6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</row>
    <row r="6" spans="1:28" ht="15.6" x14ac:dyDescent="0.25">
      <c r="A6" s="7" t="s">
        <v>45</v>
      </c>
      <c r="B6" s="5"/>
      <c r="C6" s="5"/>
      <c r="D6" s="26" t="s">
        <v>49</v>
      </c>
      <c r="E6" s="5"/>
      <c r="F6" s="6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ht="15.6" x14ac:dyDescent="0.3">
      <c r="A7" s="7" t="s">
        <v>0</v>
      </c>
      <c r="B7" s="5"/>
      <c r="C7" s="5"/>
      <c r="D7" s="5"/>
      <c r="E7" s="5"/>
      <c r="F7" s="6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</row>
    <row r="8" spans="1:28" ht="15.6" x14ac:dyDescent="0.3">
      <c r="A8" s="5" t="s">
        <v>39</v>
      </c>
      <c r="B8" s="5"/>
      <c r="C8" s="5"/>
      <c r="D8" s="25" t="s">
        <v>50</v>
      </c>
      <c r="E8" s="5"/>
      <c r="F8" s="6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</row>
    <row r="9" spans="1:28" ht="15" x14ac:dyDescent="0.25">
      <c r="A9" s="5"/>
      <c r="B9" s="5"/>
      <c r="C9" s="5"/>
      <c r="D9" s="27" t="s">
        <v>51</v>
      </c>
      <c r="E9" s="5"/>
      <c r="F9" s="6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</row>
    <row r="10" spans="1:28" ht="15" x14ac:dyDescent="0.25">
      <c r="A10" s="5"/>
      <c r="B10" s="5"/>
      <c r="C10" s="5"/>
      <c r="D10" s="27" t="s">
        <v>52</v>
      </c>
      <c r="E10" s="5"/>
      <c r="F10" s="6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</row>
    <row r="11" spans="1:28" ht="15" x14ac:dyDescent="0.3">
      <c r="A11" s="5"/>
      <c r="B11" s="5"/>
      <c r="C11" s="5"/>
      <c r="D11" s="5" t="s">
        <v>53</v>
      </c>
      <c r="E11" s="5"/>
      <c r="F11" s="6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B11" s="5"/>
    </row>
    <row r="12" spans="1:28" ht="15.6" x14ac:dyDescent="0.25">
      <c r="A12" s="7"/>
      <c r="B12" s="5"/>
      <c r="C12" s="5"/>
      <c r="D12" s="7"/>
      <c r="E12" s="27" t="s">
        <v>54</v>
      </c>
      <c r="F12" s="6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</row>
    <row r="13" spans="1:28" ht="15.6" x14ac:dyDescent="0.25">
      <c r="A13" s="7"/>
      <c r="B13" s="5"/>
      <c r="C13" s="5"/>
      <c r="D13" s="5"/>
      <c r="E13" s="27" t="s">
        <v>55</v>
      </c>
      <c r="F13" s="6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</row>
    <row r="14" spans="1:28" ht="15.6" x14ac:dyDescent="0.25">
      <c r="A14" s="7"/>
      <c r="B14" s="5"/>
      <c r="C14" s="5"/>
      <c r="D14" s="5"/>
      <c r="E14" s="27"/>
      <c r="F14" s="6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</row>
    <row r="15" spans="1:28" ht="15.6" x14ac:dyDescent="0.25">
      <c r="A15" s="7"/>
      <c r="B15" s="5"/>
      <c r="C15" s="5"/>
      <c r="D15" s="5" t="s">
        <v>124</v>
      </c>
      <c r="E15" s="27"/>
      <c r="F15" s="6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</row>
    <row r="16" spans="1:28" ht="15.6" x14ac:dyDescent="0.3">
      <c r="A16" s="7"/>
      <c r="B16" s="5"/>
      <c r="C16" s="5"/>
      <c r="D16" s="5"/>
      <c r="E16" s="5"/>
      <c r="F16" s="6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</row>
    <row r="17" spans="1:172" ht="93" customHeight="1" x14ac:dyDescent="0.3">
      <c r="A17" s="8" t="s">
        <v>1</v>
      </c>
      <c r="B17" s="8" t="s">
        <v>2</v>
      </c>
      <c r="C17" s="8" t="s">
        <v>3</v>
      </c>
      <c r="D17" s="8" t="s">
        <v>4</v>
      </c>
      <c r="E17" s="9" t="s">
        <v>5</v>
      </c>
      <c r="F17" s="8" t="s">
        <v>6</v>
      </c>
      <c r="G17" s="8" t="s">
        <v>7</v>
      </c>
      <c r="H17" s="8" t="s">
        <v>8</v>
      </c>
      <c r="I17" s="8" t="s">
        <v>9</v>
      </c>
      <c r="J17" s="8" t="s">
        <v>10</v>
      </c>
      <c r="K17" s="8" t="s">
        <v>11</v>
      </c>
      <c r="L17" s="8" t="s">
        <v>12</v>
      </c>
      <c r="M17" s="8" t="s">
        <v>13</v>
      </c>
      <c r="N17" s="8" t="s">
        <v>14</v>
      </c>
      <c r="O17" s="8" t="s">
        <v>15</v>
      </c>
      <c r="P17" s="8" t="s">
        <v>16</v>
      </c>
      <c r="Q17" s="8" t="s">
        <v>17</v>
      </c>
      <c r="R17" s="8" t="s">
        <v>18</v>
      </c>
      <c r="S17" s="8" t="s">
        <v>19</v>
      </c>
      <c r="T17" s="8" t="s">
        <v>20</v>
      </c>
      <c r="U17" s="8" t="s">
        <v>21</v>
      </c>
      <c r="V17" s="8" t="s">
        <v>22</v>
      </c>
      <c r="W17" s="8" t="s">
        <v>23</v>
      </c>
      <c r="X17" s="8" t="s">
        <v>24</v>
      </c>
      <c r="Y17" s="8" t="s">
        <v>25</v>
      </c>
      <c r="Z17" s="8" t="s">
        <v>26</v>
      </c>
      <c r="AA17" s="8" t="s">
        <v>27</v>
      </c>
      <c r="AB17" s="5"/>
    </row>
    <row r="18" spans="1:172" ht="16.5" customHeight="1" x14ac:dyDescent="0.25">
      <c r="A18" s="10"/>
      <c r="B18" s="15"/>
      <c r="C18" s="11"/>
      <c r="D18" s="11"/>
      <c r="E18" s="16"/>
      <c r="F18" s="11"/>
      <c r="G18" s="11"/>
      <c r="H18" s="15"/>
      <c r="I18" s="11" t="s">
        <v>28</v>
      </c>
      <c r="J18" s="11" t="s">
        <v>29</v>
      </c>
      <c r="K18" s="11" t="s">
        <v>29</v>
      </c>
      <c r="L18" s="11" t="s">
        <v>30</v>
      </c>
      <c r="M18" s="11" t="s">
        <v>31</v>
      </c>
      <c r="N18" s="11" t="s">
        <v>29</v>
      </c>
      <c r="O18" s="11" t="s">
        <v>31</v>
      </c>
      <c r="P18" s="11"/>
      <c r="Q18" s="11"/>
      <c r="R18" s="11"/>
      <c r="S18" s="11"/>
      <c r="T18" s="11"/>
      <c r="U18" s="11"/>
      <c r="V18" s="11"/>
      <c r="W18" s="28"/>
      <c r="X18" s="11"/>
      <c r="Y18" s="11"/>
      <c r="Z18" s="47"/>
      <c r="AA18" s="11"/>
      <c r="AB18" s="5"/>
    </row>
    <row r="19" spans="1:172" s="10" customFormat="1" ht="19.5" customHeight="1" x14ac:dyDescent="0.25">
      <c r="A19" s="29" t="s">
        <v>59</v>
      </c>
      <c r="B19" s="30" t="s">
        <v>35</v>
      </c>
      <c r="C19" s="30" t="s">
        <v>80</v>
      </c>
      <c r="D19" s="31">
        <v>2800600</v>
      </c>
      <c r="E19" s="31">
        <v>800000</v>
      </c>
      <c r="F19" s="32">
        <v>55</v>
      </c>
      <c r="G19" s="32">
        <v>36</v>
      </c>
      <c r="H19" s="21">
        <f t="shared" ref="H19:H39" si="0">SUM(F19:G19)</f>
        <v>91</v>
      </c>
      <c r="I19" s="22">
        <v>25.4</v>
      </c>
      <c r="J19" s="22">
        <v>14</v>
      </c>
      <c r="K19" s="22">
        <v>12</v>
      </c>
      <c r="L19" s="22">
        <v>4.4000000000000004</v>
      </c>
      <c r="M19" s="22">
        <v>9</v>
      </c>
      <c r="N19" s="22">
        <v>12.8</v>
      </c>
      <c r="O19" s="22">
        <v>10</v>
      </c>
      <c r="P19" s="33">
        <f t="shared" ref="P19:P39" si="1">SUM(I19:O19)</f>
        <v>87.6</v>
      </c>
      <c r="Q19" s="31">
        <v>800000</v>
      </c>
      <c r="R19" s="23" t="s">
        <v>114</v>
      </c>
      <c r="S19" s="34" t="s">
        <v>33</v>
      </c>
      <c r="T19" s="48" t="s">
        <v>33</v>
      </c>
      <c r="U19" s="34" t="s">
        <v>32</v>
      </c>
      <c r="V19" s="34" t="s">
        <v>32</v>
      </c>
      <c r="W19" s="36">
        <v>0.71</v>
      </c>
      <c r="X19" s="48" t="s">
        <v>117</v>
      </c>
      <c r="Y19" s="37">
        <v>43084</v>
      </c>
      <c r="Z19" s="48" t="s">
        <v>121</v>
      </c>
      <c r="AA19" s="49">
        <f>Q19/(0.7*D19)</f>
        <v>0.40807582048744662</v>
      </c>
      <c r="AB19" s="12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DA19" s="14"/>
      <c r="DB19" s="5"/>
      <c r="DC19" s="5"/>
      <c r="DD19" s="5"/>
      <c r="DE19" s="5"/>
      <c r="DF19" s="5"/>
      <c r="DG19" s="5"/>
      <c r="DH19" s="5"/>
      <c r="DI19" s="5"/>
      <c r="DJ19" s="5"/>
      <c r="DK19" s="5"/>
      <c r="DL19" s="5"/>
      <c r="DM19" s="5"/>
      <c r="DN19" s="5"/>
      <c r="DO19" s="5"/>
      <c r="DP19" s="5"/>
      <c r="DQ19" s="5"/>
      <c r="DR19" s="5"/>
      <c r="DS19" s="5"/>
      <c r="DT19" s="5"/>
      <c r="DU19" s="5"/>
      <c r="DV19" s="5"/>
      <c r="DW19" s="5"/>
      <c r="DX19" s="5"/>
      <c r="DY19" s="5"/>
      <c r="DZ19" s="5"/>
      <c r="EA19" s="5"/>
      <c r="EB19" s="5"/>
      <c r="EC19" s="5"/>
      <c r="ED19" s="5"/>
      <c r="EE19" s="5"/>
      <c r="EF19" s="5"/>
      <c r="EG19" s="5"/>
      <c r="EH19" s="5"/>
      <c r="EI19" s="5"/>
      <c r="EJ19" s="5"/>
      <c r="EK19" s="5"/>
      <c r="EL19" s="5"/>
      <c r="EM19" s="5"/>
      <c r="EN19" s="5"/>
      <c r="EO19" s="5"/>
      <c r="EP19" s="5"/>
      <c r="EQ19" s="5"/>
      <c r="ER19" s="5"/>
      <c r="ES19" s="5"/>
      <c r="ET19" s="5"/>
      <c r="EU19" s="5"/>
      <c r="EV19" s="5"/>
      <c r="EW19" s="5"/>
      <c r="EX19" s="5"/>
      <c r="EY19" s="5"/>
      <c r="EZ19" s="5"/>
      <c r="FA19" s="5"/>
      <c r="FB19" s="5"/>
      <c r="FC19" s="5"/>
      <c r="FD19" s="5"/>
      <c r="FE19" s="5"/>
      <c r="FF19" s="5"/>
      <c r="FG19" s="5"/>
      <c r="FH19" s="5"/>
      <c r="FI19" s="5"/>
      <c r="FJ19" s="5"/>
      <c r="FK19" s="5"/>
      <c r="FL19" s="5"/>
      <c r="FM19" s="5"/>
      <c r="FN19" s="5"/>
      <c r="FO19" s="5"/>
      <c r="FP19" s="5"/>
    </row>
    <row r="20" spans="1:172" s="10" customFormat="1" ht="19.5" customHeight="1" x14ac:dyDescent="0.25">
      <c r="A20" s="29" t="s">
        <v>74</v>
      </c>
      <c r="B20" s="30" t="s">
        <v>109</v>
      </c>
      <c r="C20" s="30" t="s">
        <v>95</v>
      </c>
      <c r="D20" s="31">
        <v>5935616</v>
      </c>
      <c r="E20" s="31">
        <v>2600000</v>
      </c>
      <c r="F20" s="32"/>
      <c r="G20" s="32">
        <v>39</v>
      </c>
      <c r="H20" s="21">
        <f t="shared" si="0"/>
        <v>39</v>
      </c>
      <c r="I20" s="22">
        <v>25.8</v>
      </c>
      <c r="J20" s="22">
        <v>13.4</v>
      </c>
      <c r="K20" s="22">
        <v>13.6</v>
      </c>
      <c r="L20" s="22">
        <v>4.5999999999999996</v>
      </c>
      <c r="M20" s="22">
        <v>7.4</v>
      </c>
      <c r="N20" s="22">
        <v>11.8</v>
      </c>
      <c r="O20" s="22">
        <v>8.1999999999999993</v>
      </c>
      <c r="P20" s="33">
        <f t="shared" si="1"/>
        <v>84.800000000000011</v>
      </c>
      <c r="Q20" s="31">
        <v>2000000</v>
      </c>
      <c r="R20" s="23" t="s">
        <v>114</v>
      </c>
      <c r="S20" s="34" t="s">
        <v>33</v>
      </c>
      <c r="T20" s="48" t="s">
        <v>33</v>
      </c>
      <c r="U20" s="34" t="s">
        <v>32</v>
      </c>
      <c r="V20" s="34" t="s">
        <v>32</v>
      </c>
      <c r="W20" s="36">
        <v>0.66</v>
      </c>
      <c r="X20" s="48" t="s">
        <v>115</v>
      </c>
      <c r="Y20" s="37">
        <v>44196</v>
      </c>
      <c r="Z20" s="37">
        <v>44196</v>
      </c>
      <c r="AA20" s="49">
        <f t="shared" ref="AA20:AA29" si="2">Q20/(0.7*D20)</f>
        <v>0.48135574422989247</v>
      </c>
      <c r="AB20" s="12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DA20" s="14"/>
      <c r="DB20" s="5"/>
      <c r="DC20" s="5"/>
      <c r="DD20" s="5"/>
      <c r="DE20" s="5"/>
      <c r="DF20" s="5"/>
      <c r="DG20" s="5"/>
      <c r="DH20" s="5"/>
      <c r="DI20" s="5"/>
      <c r="DJ20" s="5"/>
      <c r="DK20" s="5"/>
      <c r="DL20" s="5"/>
      <c r="DM20" s="5"/>
      <c r="DN20" s="5"/>
      <c r="DO20" s="5"/>
      <c r="DP20" s="5"/>
      <c r="DQ20" s="5"/>
      <c r="DR20" s="5"/>
      <c r="DS20" s="5"/>
      <c r="DT20" s="5"/>
      <c r="DU20" s="5"/>
      <c r="DV20" s="5"/>
      <c r="DW20" s="5"/>
      <c r="DX20" s="5"/>
      <c r="DY20" s="5"/>
      <c r="DZ20" s="5"/>
      <c r="EA20" s="5"/>
      <c r="EB20" s="5"/>
      <c r="EC20" s="5"/>
      <c r="ED20" s="5"/>
      <c r="EE20" s="5"/>
      <c r="EF20" s="5"/>
      <c r="EG20" s="5"/>
      <c r="EH20" s="5"/>
      <c r="EI20" s="5"/>
      <c r="EJ20" s="5"/>
      <c r="EK20" s="5"/>
      <c r="EL20" s="5"/>
      <c r="EM20" s="5"/>
      <c r="EN20" s="5"/>
      <c r="EO20" s="5"/>
      <c r="EP20" s="5"/>
      <c r="EQ20" s="5"/>
      <c r="ER20" s="5"/>
      <c r="ES20" s="5"/>
      <c r="ET20" s="5"/>
      <c r="EU20" s="5"/>
      <c r="EV20" s="5"/>
      <c r="EW20" s="5"/>
      <c r="EX20" s="5"/>
      <c r="EY20" s="5"/>
      <c r="EZ20" s="5"/>
      <c r="FA20" s="5"/>
      <c r="FB20" s="5"/>
      <c r="FC20" s="5"/>
      <c r="FD20" s="5"/>
      <c r="FE20" s="5"/>
      <c r="FF20" s="5"/>
      <c r="FG20" s="5"/>
      <c r="FH20" s="5"/>
      <c r="FI20" s="5"/>
      <c r="FJ20" s="5"/>
      <c r="FK20" s="5"/>
      <c r="FL20" s="5"/>
      <c r="FM20" s="5"/>
      <c r="FN20" s="5"/>
      <c r="FO20" s="5"/>
      <c r="FP20" s="5"/>
    </row>
    <row r="21" spans="1:172" s="10" customFormat="1" ht="19.5" customHeight="1" x14ac:dyDescent="0.25">
      <c r="A21" s="29" t="s">
        <v>69</v>
      </c>
      <c r="B21" s="30" t="s">
        <v>113</v>
      </c>
      <c r="C21" s="30" t="s">
        <v>90</v>
      </c>
      <c r="D21" s="31">
        <v>2500000</v>
      </c>
      <c r="E21" s="31">
        <v>1000000</v>
      </c>
      <c r="F21" s="32">
        <v>57</v>
      </c>
      <c r="G21" s="32">
        <v>31</v>
      </c>
      <c r="H21" s="21">
        <f t="shared" si="0"/>
        <v>88</v>
      </c>
      <c r="I21" s="22">
        <v>25.6</v>
      </c>
      <c r="J21" s="22">
        <v>11</v>
      </c>
      <c r="K21" s="22">
        <v>12.2</v>
      </c>
      <c r="L21" s="22">
        <v>5</v>
      </c>
      <c r="M21" s="22">
        <v>9.1999999999999993</v>
      </c>
      <c r="N21" s="22">
        <v>12.6</v>
      </c>
      <c r="O21" s="22">
        <v>9</v>
      </c>
      <c r="P21" s="33">
        <f t="shared" si="1"/>
        <v>84.6</v>
      </c>
      <c r="Q21" s="31">
        <v>1000000</v>
      </c>
      <c r="R21" s="23" t="s">
        <v>114</v>
      </c>
      <c r="S21" s="34" t="s">
        <v>33</v>
      </c>
      <c r="T21" s="48" t="s">
        <v>33</v>
      </c>
      <c r="U21" s="34" t="s">
        <v>32</v>
      </c>
      <c r="V21" s="34" t="s">
        <v>32</v>
      </c>
      <c r="W21" s="36">
        <v>0.57999999999999996</v>
      </c>
      <c r="X21" s="48" t="s">
        <v>119</v>
      </c>
      <c r="Y21" s="37">
        <v>43250</v>
      </c>
      <c r="Z21" s="48" t="s">
        <v>122</v>
      </c>
      <c r="AA21" s="49">
        <f t="shared" si="2"/>
        <v>0.5714285714285714</v>
      </c>
      <c r="AB21" s="12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DA21" s="14"/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5"/>
      <c r="DM21" s="5"/>
      <c r="DN21" s="5"/>
      <c r="DO21" s="5"/>
      <c r="DP21" s="5"/>
      <c r="DQ21" s="5"/>
      <c r="DR21" s="5"/>
      <c r="DS21" s="5"/>
      <c r="DT21" s="5"/>
      <c r="DU21" s="5"/>
      <c r="DV21" s="5"/>
      <c r="DW21" s="5"/>
      <c r="DX21" s="5"/>
      <c r="DY21" s="5"/>
      <c r="DZ21" s="5"/>
      <c r="EA21" s="5"/>
      <c r="EB21" s="5"/>
      <c r="EC21" s="5"/>
      <c r="ED21" s="5"/>
      <c r="EE21" s="5"/>
      <c r="EF21" s="5"/>
      <c r="EG21" s="5"/>
      <c r="EH21" s="5"/>
      <c r="EI21" s="5"/>
      <c r="EJ21" s="5"/>
      <c r="EK21" s="5"/>
      <c r="EL21" s="5"/>
      <c r="EM21" s="5"/>
      <c r="EN21" s="5"/>
      <c r="EO21" s="5"/>
      <c r="EP21" s="5"/>
      <c r="EQ21" s="5"/>
      <c r="ER21" s="5"/>
      <c r="ES21" s="5"/>
      <c r="ET21" s="5"/>
      <c r="EU21" s="5"/>
      <c r="EV21" s="5"/>
      <c r="EW21" s="5"/>
      <c r="EX21" s="5"/>
      <c r="EY21" s="5"/>
      <c r="EZ21" s="5"/>
      <c r="FA21" s="5"/>
      <c r="FB21" s="5"/>
      <c r="FC21" s="5"/>
      <c r="FD21" s="5"/>
      <c r="FE21" s="5"/>
      <c r="FF21" s="5"/>
      <c r="FG21" s="5"/>
      <c r="FH21" s="5"/>
      <c r="FI21" s="5"/>
      <c r="FJ21" s="5"/>
      <c r="FK21" s="5"/>
      <c r="FL21" s="5"/>
      <c r="FM21" s="5"/>
      <c r="FN21" s="5"/>
      <c r="FO21" s="5"/>
      <c r="FP21" s="5"/>
    </row>
    <row r="22" spans="1:172" s="10" customFormat="1" ht="19.5" customHeight="1" x14ac:dyDescent="0.25">
      <c r="A22" s="29" t="s">
        <v>75</v>
      </c>
      <c r="B22" s="30" t="s">
        <v>110</v>
      </c>
      <c r="C22" s="30" t="s">
        <v>96</v>
      </c>
      <c r="D22" s="31">
        <v>2551000</v>
      </c>
      <c r="E22" s="31">
        <v>1476000</v>
      </c>
      <c r="F22" s="32">
        <v>48</v>
      </c>
      <c r="G22" s="32"/>
      <c r="H22" s="21">
        <f t="shared" si="0"/>
        <v>48</v>
      </c>
      <c r="I22" s="22">
        <v>25.2</v>
      </c>
      <c r="J22" s="22">
        <v>12.8</v>
      </c>
      <c r="K22" s="22">
        <v>13.2</v>
      </c>
      <c r="L22" s="22">
        <v>4.2</v>
      </c>
      <c r="M22" s="22">
        <v>7.8</v>
      </c>
      <c r="N22" s="22">
        <v>11.8</v>
      </c>
      <c r="O22" s="22">
        <v>7</v>
      </c>
      <c r="P22" s="33">
        <f t="shared" si="1"/>
        <v>82</v>
      </c>
      <c r="Q22" s="31">
        <v>1250000</v>
      </c>
      <c r="R22" s="23" t="s">
        <v>114</v>
      </c>
      <c r="S22" s="34" t="s">
        <v>33</v>
      </c>
      <c r="T22" s="48" t="s">
        <v>33</v>
      </c>
      <c r="U22" s="34" t="s">
        <v>32</v>
      </c>
      <c r="V22" s="34" t="s">
        <v>32</v>
      </c>
      <c r="W22" s="36">
        <v>0.71</v>
      </c>
      <c r="X22" s="48" t="s">
        <v>117</v>
      </c>
      <c r="Y22" s="37">
        <v>43830</v>
      </c>
      <c r="Z22" s="37">
        <v>43830</v>
      </c>
      <c r="AA22" s="49">
        <f t="shared" si="2"/>
        <v>0.70000560004480039</v>
      </c>
      <c r="AB22" s="12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DA22" s="14"/>
      <c r="DB22" s="5"/>
      <c r="DC22" s="5"/>
      <c r="DD22" s="5"/>
      <c r="DE22" s="5"/>
      <c r="DF22" s="5"/>
      <c r="DG22" s="5"/>
      <c r="DH22" s="5"/>
      <c r="DI22" s="5"/>
      <c r="DJ22" s="5"/>
      <c r="DK22" s="5"/>
      <c r="DL22" s="5"/>
      <c r="DM22" s="5"/>
      <c r="DN22" s="5"/>
      <c r="DO22" s="5"/>
      <c r="DP22" s="5"/>
      <c r="DQ22" s="5"/>
      <c r="DR22" s="5"/>
      <c r="DS22" s="5"/>
      <c r="DT22" s="5"/>
      <c r="DU22" s="5"/>
      <c r="DV22" s="5"/>
      <c r="DW22" s="5"/>
      <c r="DX22" s="5"/>
      <c r="DY22" s="5"/>
      <c r="DZ22" s="5"/>
      <c r="EA22" s="5"/>
      <c r="EB22" s="5"/>
      <c r="EC22" s="5"/>
      <c r="ED22" s="5"/>
      <c r="EE22" s="5"/>
      <c r="EF22" s="5"/>
      <c r="EG22" s="5"/>
      <c r="EH22" s="5"/>
      <c r="EI22" s="5"/>
      <c r="EJ22" s="5"/>
      <c r="EK22" s="5"/>
      <c r="EL22" s="5"/>
      <c r="EM22" s="5"/>
      <c r="EN22" s="5"/>
      <c r="EO22" s="5"/>
      <c r="EP22" s="5"/>
      <c r="EQ22" s="5"/>
      <c r="ER22" s="5"/>
      <c r="ES22" s="5"/>
      <c r="ET22" s="5"/>
      <c r="EU22" s="5"/>
      <c r="EV22" s="5"/>
      <c r="EW22" s="5"/>
      <c r="EX22" s="5"/>
      <c r="EY22" s="5"/>
      <c r="EZ22" s="5"/>
      <c r="FA22" s="5"/>
      <c r="FB22" s="5"/>
      <c r="FC22" s="5"/>
      <c r="FD22" s="5"/>
      <c r="FE22" s="5"/>
      <c r="FF22" s="5"/>
      <c r="FG22" s="5"/>
      <c r="FH22" s="5"/>
      <c r="FI22" s="5"/>
      <c r="FJ22" s="5"/>
      <c r="FK22" s="5"/>
      <c r="FL22" s="5"/>
      <c r="FM22" s="5"/>
      <c r="FN22" s="5"/>
      <c r="FO22" s="5"/>
      <c r="FP22" s="5"/>
    </row>
    <row r="23" spans="1:172" s="10" customFormat="1" ht="19.5" customHeight="1" x14ac:dyDescent="0.25">
      <c r="A23" s="29" t="s">
        <v>72</v>
      </c>
      <c r="B23" s="30" t="s">
        <v>37</v>
      </c>
      <c r="C23" s="30" t="s">
        <v>93</v>
      </c>
      <c r="D23" s="31">
        <v>6100000</v>
      </c>
      <c r="E23" s="31">
        <v>1500000</v>
      </c>
      <c r="F23" s="32">
        <v>47</v>
      </c>
      <c r="G23" s="32">
        <v>25</v>
      </c>
      <c r="H23" s="21">
        <f t="shared" si="0"/>
        <v>72</v>
      </c>
      <c r="I23" s="22">
        <v>24</v>
      </c>
      <c r="J23" s="22">
        <v>11.6</v>
      </c>
      <c r="K23" s="22">
        <v>12.4</v>
      </c>
      <c r="L23" s="22">
        <v>4.4000000000000004</v>
      </c>
      <c r="M23" s="22">
        <v>9.8000000000000007</v>
      </c>
      <c r="N23" s="22">
        <v>13</v>
      </c>
      <c r="O23" s="22">
        <v>6.6</v>
      </c>
      <c r="P23" s="33">
        <f t="shared" si="1"/>
        <v>81.8</v>
      </c>
      <c r="Q23" s="31">
        <v>1500000</v>
      </c>
      <c r="R23" s="23" t="s">
        <v>114</v>
      </c>
      <c r="S23" s="34" t="s">
        <v>33</v>
      </c>
      <c r="T23" s="48" t="s">
        <v>33</v>
      </c>
      <c r="U23" s="34" t="s">
        <v>32</v>
      </c>
      <c r="V23" s="34" t="s">
        <v>32</v>
      </c>
      <c r="W23" s="36">
        <v>0.7</v>
      </c>
      <c r="X23" s="48" t="s">
        <v>117</v>
      </c>
      <c r="Y23" s="37">
        <v>43486</v>
      </c>
      <c r="Z23" s="48" t="s">
        <v>123</v>
      </c>
      <c r="AA23" s="49">
        <f t="shared" si="2"/>
        <v>0.35128805620608899</v>
      </c>
      <c r="AB23" s="12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DA23" s="14"/>
      <c r="DB23" s="5"/>
      <c r="DC23" s="5"/>
      <c r="DD23" s="5"/>
      <c r="DE23" s="5"/>
      <c r="DF23" s="5"/>
      <c r="DG23" s="5"/>
      <c r="DH23" s="5"/>
      <c r="DI23" s="5"/>
      <c r="DJ23" s="5"/>
      <c r="DK23" s="5"/>
      <c r="DL23" s="5"/>
      <c r="DM23" s="5"/>
      <c r="DN23" s="5"/>
      <c r="DO23" s="5"/>
      <c r="DP23" s="5"/>
      <c r="DQ23" s="5"/>
      <c r="DR23" s="5"/>
      <c r="DS23" s="5"/>
      <c r="DT23" s="5"/>
      <c r="DU23" s="5"/>
      <c r="DV23" s="5"/>
      <c r="DW23" s="5"/>
      <c r="DX23" s="5"/>
      <c r="DY23" s="5"/>
      <c r="DZ23" s="5"/>
      <c r="EA23" s="5"/>
      <c r="EB23" s="5"/>
      <c r="EC23" s="5"/>
      <c r="ED23" s="5"/>
      <c r="EE23" s="5"/>
      <c r="EF23" s="5"/>
      <c r="EG23" s="5"/>
      <c r="EH23" s="5"/>
      <c r="EI23" s="5"/>
      <c r="EJ23" s="5"/>
      <c r="EK23" s="5"/>
      <c r="EL23" s="5"/>
      <c r="EM23" s="5"/>
      <c r="EN23" s="5"/>
      <c r="EO23" s="5"/>
      <c r="EP23" s="5"/>
      <c r="EQ23" s="5"/>
      <c r="ER23" s="5"/>
      <c r="ES23" s="5"/>
      <c r="ET23" s="5"/>
      <c r="EU23" s="5"/>
      <c r="EV23" s="5"/>
      <c r="EW23" s="5"/>
      <c r="EX23" s="5"/>
      <c r="EY23" s="5"/>
      <c r="EZ23" s="5"/>
      <c r="FA23" s="5"/>
      <c r="FB23" s="5"/>
      <c r="FC23" s="5"/>
      <c r="FD23" s="5"/>
      <c r="FE23" s="5"/>
      <c r="FF23" s="5"/>
      <c r="FG23" s="5"/>
      <c r="FH23" s="5"/>
      <c r="FI23" s="5"/>
      <c r="FJ23" s="5"/>
      <c r="FK23" s="5"/>
      <c r="FL23" s="5"/>
      <c r="FM23" s="5"/>
      <c r="FN23" s="5"/>
      <c r="FO23" s="5"/>
      <c r="FP23" s="5"/>
    </row>
    <row r="24" spans="1:172" s="10" customFormat="1" ht="19.5" customHeight="1" x14ac:dyDescent="0.25">
      <c r="A24" s="29" t="s">
        <v>63</v>
      </c>
      <c r="B24" s="30" t="s">
        <v>104</v>
      </c>
      <c r="C24" s="30" t="s">
        <v>84</v>
      </c>
      <c r="D24" s="31">
        <v>5000000</v>
      </c>
      <c r="E24" s="31">
        <v>1800000</v>
      </c>
      <c r="F24" s="32">
        <v>20</v>
      </c>
      <c r="G24" s="32">
        <v>34</v>
      </c>
      <c r="H24" s="21">
        <f t="shared" si="0"/>
        <v>54</v>
      </c>
      <c r="I24" s="22">
        <v>22</v>
      </c>
      <c r="J24" s="22">
        <v>13.4</v>
      </c>
      <c r="K24" s="22">
        <v>12</v>
      </c>
      <c r="L24" s="22">
        <v>4.2</v>
      </c>
      <c r="M24" s="22">
        <v>8.1999999999999993</v>
      </c>
      <c r="N24" s="22">
        <v>11.2</v>
      </c>
      <c r="O24" s="22">
        <v>10</v>
      </c>
      <c r="P24" s="33">
        <f t="shared" si="1"/>
        <v>81</v>
      </c>
      <c r="Q24" s="31">
        <v>1500000</v>
      </c>
      <c r="R24" s="23" t="s">
        <v>114</v>
      </c>
      <c r="S24" s="34" t="s">
        <v>33</v>
      </c>
      <c r="T24" s="48" t="s">
        <v>33</v>
      </c>
      <c r="U24" s="34" t="s">
        <v>32</v>
      </c>
      <c r="V24" s="34" t="s">
        <v>32</v>
      </c>
      <c r="W24" s="36">
        <v>0.52</v>
      </c>
      <c r="X24" s="48" t="s">
        <v>116</v>
      </c>
      <c r="Y24" s="37">
        <v>43465</v>
      </c>
      <c r="Z24" s="37">
        <v>43465</v>
      </c>
      <c r="AA24" s="49">
        <f t="shared" si="2"/>
        <v>0.42857142857142855</v>
      </c>
      <c r="AB24" s="12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DA24" s="14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5"/>
      <c r="DQ24" s="5"/>
      <c r="DR24" s="5"/>
      <c r="DS24" s="5"/>
      <c r="DT24" s="5"/>
      <c r="DU24" s="5"/>
      <c r="DV24" s="5"/>
      <c r="DW24" s="5"/>
      <c r="DX24" s="5"/>
      <c r="DY24" s="5"/>
      <c r="DZ24" s="5"/>
      <c r="EA24" s="5"/>
      <c r="EB24" s="5"/>
      <c r="EC24" s="5"/>
      <c r="ED24" s="5"/>
      <c r="EE24" s="5"/>
      <c r="EF24" s="5"/>
      <c r="EG24" s="5"/>
      <c r="EH24" s="5"/>
      <c r="EI24" s="5"/>
      <c r="EJ24" s="5"/>
      <c r="EK24" s="5"/>
      <c r="EL24" s="5"/>
      <c r="EM24" s="5"/>
      <c r="EN24" s="5"/>
      <c r="EO24" s="5"/>
      <c r="EP24" s="5"/>
      <c r="EQ24" s="5"/>
      <c r="ER24" s="5"/>
      <c r="ES24" s="5"/>
      <c r="ET24" s="5"/>
      <c r="EU24" s="5"/>
      <c r="EV24" s="5"/>
      <c r="EW24" s="5"/>
      <c r="EX24" s="5"/>
      <c r="EY24" s="5"/>
      <c r="EZ24" s="5"/>
      <c r="FA24" s="5"/>
      <c r="FB24" s="5"/>
      <c r="FC24" s="5"/>
      <c r="FD24" s="5"/>
      <c r="FE24" s="5"/>
      <c r="FF24" s="5"/>
      <c r="FG24" s="5"/>
      <c r="FH24" s="5"/>
      <c r="FI24" s="5"/>
      <c r="FJ24" s="5"/>
      <c r="FK24" s="5"/>
      <c r="FL24" s="5"/>
      <c r="FM24" s="5"/>
      <c r="FN24" s="5"/>
      <c r="FO24" s="5"/>
      <c r="FP24" s="5"/>
    </row>
    <row r="25" spans="1:172" s="10" customFormat="1" ht="19.5" customHeight="1" x14ac:dyDescent="0.25">
      <c r="A25" s="29" t="s">
        <v>65</v>
      </c>
      <c r="B25" s="30" t="s">
        <v>105</v>
      </c>
      <c r="C25" s="30" t="s">
        <v>86</v>
      </c>
      <c r="D25" s="31">
        <v>1967581</v>
      </c>
      <c r="E25" s="31">
        <v>900000</v>
      </c>
      <c r="F25" s="32">
        <v>57</v>
      </c>
      <c r="G25" s="32">
        <v>32</v>
      </c>
      <c r="H25" s="21">
        <f t="shared" si="0"/>
        <v>89</v>
      </c>
      <c r="I25" s="22">
        <v>22</v>
      </c>
      <c r="J25" s="22">
        <v>12.2</v>
      </c>
      <c r="K25" s="22">
        <v>12</v>
      </c>
      <c r="L25" s="22">
        <v>4.8</v>
      </c>
      <c r="M25" s="22">
        <v>9</v>
      </c>
      <c r="N25" s="22">
        <v>11.6</v>
      </c>
      <c r="O25" s="22">
        <v>8.4</v>
      </c>
      <c r="P25" s="33">
        <f t="shared" si="1"/>
        <v>80</v>
      </c>
      <c r="Q25" s="31">
        <v>800000</v>
      </c>
      <c r="R25" s="23" t="s">
        <v>114</v>
      </c>
      <c r="S25" s="34" t="s">
        <v>33</v>
      </c>
      <c r="T25" s="48" t="s">
        <v>33</v>
      </c>
      <c r="U25" s="34" t="s">
        <v>32</v>
      </c>
      <c r="V25" s="34" t="s">
        <v>32</v>
      </c>
      <c r="W25" s="36">
        <v>0.62</v>
      </c>
      <c r="X25" s="48" t="s">
        <v>118</v>
      </c>
      <c r="Y25" s="37">
        <v>43373</v>
      </c>
      <c r="Z25" s="37">
        <v>43373</v>
      </c>
      <c r="AA25" s="49">
        <f t="shared" si="2"/>
        <v>0.58084375832920876</v>
      </c>
      <c r="AB25" s="12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DA25" s="14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5"/>
      <c r="DQ25" s="5"/>
      <c r="DR25" s="5"/>
      <c r="DS25" s="5"/>
      <c r="DT25" s="5"/>
      <c r="DU25" s="5"/>
      <c r="DV25" s="5"/>
      <c r="DW25" s="5"/>
      <c r="DX25" s="5"/>
      <c r="DY25" s="5"/>
      <c r="DZ25" s="5"/>
      <c r="EA25" s="5"/>
      <c r="EB25" s="5"/>
      <c r="EC25" s="5"/>
      <c r="ED25" s="5"/>
      <c r="EE25" s="5"/>
      <c r="EF25" s="5"/>
      <c r="EG25" s="5"/>
      <c r="EH25" s="5"/>
      <c r="EI25" s="5"/>
      <c r="EJ25" s="5"/>
      <c r="EK25" s="5"/>
      <c r="EL25" s="5"/>
      <c r="EM25" s="5"/>
      <c r="EN25" s="5"/>
      <c r="EO25" s="5"/>
      <c r="EP25" s="5"/>
      <c r="EQ25" s="5"/>
      <c r="ER25" s="5"/>
      <c r="ES25" s="5"/>
      <c r="ET25" s="5"/>
      <c r="EU25" s="5"/>
      <c r="EV25" s="5"/>
      <c r="EW25" s="5"/>
      <c r="EX25" s="5"/>
      <c r="EY25" s="5"/>
      <c r="EZ25" s="5"/>
      <c r="FA25" s="5"/>
      <c r="FB25" s="5"/>
      <c r="FC25" s="5"/>
      <c r="FD25" s="5"/>
      <c r="FE25" s="5"/>
      <c r="FF25" s="5"/>
      <c r="FG25" s="5"/>
      <c r="FH25" s="5"/>
      <c r="FI25" s="5"/>
      <c r="FJ25" s="5"/>
      <c r="FK25" s="5"/>
      <c r="FL25" s="5"/>
      <c r="FM25" s="5"/>
      <c r="FN25" s="5"/>
      <c r="FO25" s="5"/>
      <c r="FP25" s="5"/>
    </row>
    <row r="26" spans="1:172" s="10" customFormat="1" ht="19.5" customHeight="1" x14ac:dyDescent="0.25">
      <c r="A26" s="29" t="s">
        <v>68</v>
      </c>
      <c r="B26" s="30" t="s">
        <v>35</v>
      </c>
      <c r="C26" s="30" t="s">
        <v>89</v>
      </c>
      <c r="D26" s="31">
        <v>3816287</v>
      </c>
      <c r="E26" s="31">
        <v>1500000</v>
      </c>
      <c r="F26" s="32">
        <v>49</v>
      </c>
      <c r="G26" s="32">
        <v>35</v>
      </c>
      <c r="H26" s="21">
        <f t="shared" si="0"/>
        <v>84</v>
      </c>
      <c r="I26" s="22">
        <v>20.6</v>
      </c>
      <c r="J26" s="22">
        <v>12.6</v>
      </c>
      <c r="K26" s="22">
        <v>11.2</v>
      </c>
      <c r="L26" s="22">
        <v>4.5999999999999996</v>
      </c>
      <c r="M26" s="22">
        <v>8.4</v>
      </c>
      <c r="N26" s="22">
        <v>11.8</v>
      </c>
      <c r="O26" s="22">
        <v>10</v>
      </c>
      <c r="P26" s="33">
        <f t="shared" si="1"/>
        <v>79.2</v>
      </c>
      <c r="Q26" s="31">
        <v>1300000</v>
      </c>
      <c r="R26" s="23" t="s">
        <v>114</v>
      </c>
      <c r="S26" s="34" t="s">
        <v>32</v>
      </c>
      <c r="T26" s="48" t="s">
        <v>33</v>
      </c>
      <c r="U26" s="34" t="s">
        <v>32</v>
      </c>
      <c r="V26" s="34" t="s">
        <v>32</v>
      </c>
      <c r="W26" s="36">
        <v>0.5</v>
      </c>
      <c r="X26" s="48" t="s">
        <v>116</v>
      </c>
      <c r="Y26" s="37">
        <v>43646</v>
      </c>
      <c r="Z26" s="37">
        <v>43646</v>
      </c>
      <c r="AA26" s="49">
        <f t="shared" si="2"/>
        <v>0.4866360567595826</v>
      </c>
      <c r="AB26" s="12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DA26" s="14"/>
      <c r="DB26" s="5"/>
      <c r="DC26" s="5"/>
      <c r="DD26" s="5"/>
      <c r="DE26" s="5"/>
      <c r="DF26" s="5"/>
      <c r="DG26" s="5"/>
      <c r="DH26" s="5"/>
      <c r="DI26" s="5"/>
      <c r="DJ26" s="5"/>
      <c r="DK26" s="5"/>
      <c r="DL26" s="5"/>
      <c r="DM26" s="5"/>
      <c r="DN26" s="5"/>
      <c r="DO26" s="5"/>
      <c r="DP26" s="5"/>
      <c r="DQ26" s="5"/>
      <c r="DR26" s="5"/>
      <c r="DS26" s="5"/>
      <c r="DT26" s="5"/>
      <c r="DU26" s="5"/>
      <c r="DV26" s="5"/>
      <c r="DW26" s="5"/>
      <c r="DX26" s="5"/>
      <c r="DY26" s="5"/>
      <c r="DZ26" s="5"/>
      <c r="EA26" s="5"/>
      <c r="EB26" s="5"/>
      <c r="EC26" s="5"/>
      <c r="ED26" s="5"/>
      <c r="EE26" s="5"/>
      <c r="EF26" s="5"/>
      <c r="EG26" s="5"/>
      <c r="EH26" s="5"/>
      <c r="EI26" s="5"/>
      <c r="EJ26" s="5"/>
      <c r="EK26" s="5"/>
      <c r="EL26" s="5"/>
      <c r="EM26" s="5"/>
      <c r="EN26" s="5"/>
      <c r="EO26" s="5"/>
      <c r="EP26" s="5"/>
      <c r="EQ26" s="5"/>
      <c r="ER26" s="5"/>
      <c r="ES26" s="5"/>
      <c r="ET26" s="5"/>
      <c r="EU26" s="5"/>
      <c r="EV26" s="5"/>
      <c r="EW26" s="5"/>
      <c r="EX26" s="5"/>
      <c r="EY26" s="5"/>
      <c r="EZ26" s="5"/>
      <c r="FA26" s="5"/>
      <c r="FB26" s="5"/>
      <c r="FC26" s="5"/>
      <c r="FD26" s="5"/>
      <c r="FE26" s="5"/>
      <c r="FF26" s="5"/>
      <c r="FG26" s="5"/>
      <c r="FH26" s="5"/>
      <c r="FI26" s="5"/>
      <c r="FJ26" s="5"/>
      <c r="FK26" s="5"/>
      <c r="FL26" s="5"/>
      <c r="FM26" s="5"/>
      <c r="FN26" s="5"/>
      <c r="FO26" s="5"/>
      <c r="FP26" s="5"/>
    </row>
    <row r="27" spans="1:172" s="10" customFormat="1" ht="19.5" customHeight="1" x14ac:dyDescent="0.25">
      <c r="A27" s="29" t="s">
        <v>70</v>
      </c>
      <c r="B27" s="30" t="s">
        <v>113</v>
      </c>
      <c r="C27" s="30" t="s">
        <v>91</v>
      </c>
      <c r="D27" s="31">
        <v>2401882</v>
      </c>
      <c r="E27" s="31">
        <v>750000</v>
      </c>
      <c r="F27" s="32">
        <v>50</v>
      </c>
      <c r="G27" s="32">
        <v>15</v>
      </c>
      <c r="H27" s="21">
        <f t="shared" si="0"/>
        <v>65</v>
      </c>
      <c r="I27" s="22">
        <v>23.6</v>
      </c>
      <c r="J27" s="22">
        <v>11</v>
      </c>
      <c r="K27" s="22">
        <v>11.8</v>
      </c>
      <c r="L27" s="22">
        <v>4.2</v>
      </c>
      <c r="M27" s="22">
        <v>7.4</v>
      </c>
      <c r="N27" s="22">
        <v>12</v>
      </c>
      <c r="O27" s="22">
        <v>9</v>
      </c>
      <c r="P27" s="33">
        <f t="shared" si="1"/>
        <v>79</v>
      </c>
      <c r="Q27" s="31">
        <v>750000</v>
      </c>
      <c r="R27" s="23" t="s">
        <v>114</v>
      </c>
      <c r="S27" s="34" t="s">
        <v>33</v>
      </c>
      <c r="T27" s="48" t="s">
        <v>33</v>
      </c>
      <c r="U27" s="34" t="s">
        <v>32</v>
      </c>
      <c r="V27" s="34" t="s">
        <v>32</v>
      </c>
      <c r="W27" s="36">
        <v>0.54</v>
      </c>
      <c r="X27" s="48" t="s">
        <v>119</v>
      </c>
      <c r="Y27" s="37">
        <v>43524</v>
      </c>
      <c r="Z27" s="37">
        <v>43524</v>
      </c>
      <c r="AA27" s="49">
        <f t="shared" si="2"/>
        <v>0.44607877132539048</v>
      </c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DA27" s="14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  <c r="DN27" s="5"/>
      <c r="DO27" s="5"/>
      <c r="DP27" s="5"/>
      <c r="DQ27" s="5"/>
      <c r="DR27" s="5"/>
      <c r="DS27" s="5"/>
      <c r="DT27" s="5"/>
      <c r="DU27" s="5"/>
      <c r="DV27" s="5"/>
      <c r="DW27" s="5"/>
      <c r="DX27" s="5"/>
      <c r="DY27" s="5"/>
      <c r="DZ27" s="5"/>
      <c r="EA27" s="5"/>
      <c r="EB27" s="5"/>
      <c r="EC27" s="5"/>
      <c r="ED27" s="5"/>
      <c r="EE27" s="5"/>
      <c r="EF27" s="5"/>
      <c r="EG27" s="5"/>
      <c r="EH27" s="5"/>
      <c r="EI27" s="5"/>
      <c r="EJ27" s="5"/>
      <c r="EK27" s="5"/>
      <c r="EL27" s="5"/>
      <c r="EM27" s="5"/>
      <c r="EN27" s="5"/>
      <c r="EO27" s="5"/>
      <c r="EP27" s="5"/>
      <c r="EQ27" s="5"/>
      <c r="ER27" s="5"/>
      <c r="ES27" s="5"/>
      <c r="ET27" s="5"/>
      <c r="EU27" s="5"/>
      <c r="EV27" s="5"/>
      <c r="EW27" s="5"/>
      <c r="EX27" s="5"/>
      <c r="EY27" s="5"/>
      <c r="EZ27" s="5"/>
      <c r="FA27" s="5"/>
      <c r="FB27" s="5"/>
      <c r="FC27" s="5"/>
      <c r="FD27" s="5"/>
      <c r="FE27" s="5"/>
      <c r="FF27" s="5"/>
      <c r="FG27" s="5"/>
      <c r="FH27" s="5"/>
      <c r="FI27" s="5"/>
      <c r="FJ27" s="5"/>
      <c r="FK27" s="5"/>
      <c r="FL27" s="5"/>
      <c r="FM27" s="5"/>
      <c r="FN27" s="5"/>
      <c r="FO27" s="5"/>
      <c r="FP27" s="5"/>
    </row>
    <row r="28" spans="1:172" s="10" customFormat="1" ht="19.5" customHeight="1" x14ac:dyDescent="0.25">
      <c r="A28" s="29" t="s">
        <v>64</v>
      </c>
      <c r="B28" s="30" t="s">
        <v>34</v>
      </c>
      <c r="C28" s="30" t="s">
        <v>85</v>
      </c>
      <c r="D28" s="31">
        <v>2147573</v>
      </c>
      <c r="E28" s="31">
        <v>900000</v>
      </c>
      <c r="F28" s="34" t="s">
        <v>112</v>
      </c>
      <c r="G28" s="32">
        <v>38</v>
      </c>
      <c r="H28" s="21">
        <f t="shared" si="0"/>
        <v>38</v>
      </c>
      <c r="I28" s="22">
        <v>20.2</v>
      </c>
      <c r="J28" s="22">
        <v>11.6</v>
      </c>
      <c r="K28" s="22">
        <v>10.8</v>
      </c>
      <c r="L28" s="22">
        <v>4</v>
      </c>
      <c r="M28" s="22">
        <v>9</v>
      </c>
      <c r="N28" s="22">
        <v>11</v>
      </c>
      <c r="O28" s="22">
        <v>10</v>
      </c>
      <c r="P28" s="33">
        <f t="shared" si="1"/>
        <v>76.599999999999994</v>
      </c>
      <c r="Q28" s="31">
        <v>600000</v>
      </c>
      <c r="R28" s="23" t="s">
        <v>114</v>
      </c>
      <c r="S28" s="34" t="s">
        <v>33</v>
      </c>
      <c r="T28" s="48" t="s">
        <v>33</v>
      </c>
      <c r="U28" s="34" t="s">
        <v>32</v>
      </c>
      <c r="V28" s="34" t="s">
        <v>32</v>
      </c>
      <c r="W28" s="36">
        <v>0.82010000000000005</v>
      </c>
      <c r="X28" s="48" t="s">
        <v>120</v>
      </c>
      <c r="Y28" s="37">
        <v>43281</v>
      </c>
      <c r="Z28" s="37">
        <v>43281</v>
      </c>
      <c r="AA28" s="49">
        <f t="shared" si="2"/>
        <v>0.39912163970344999</v>
      </c>
      <c r="AB28" s="12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DA28" s="14"/>
      <c r="DB28" s="5"/>
      <c r="DC28" s="5"/>
      <c r="DD28" s="5"/>
      <c r="DE28" s="5"/>
      <c r="DF28" s="5"/>
      <c r="DG28" s="5"/>
      <c r="DH28" s="5"/>
      <c r="DI28" s="5"/>
      <c r="DJ28" s="5"/>
      <c r="DK28" s="5"/>
      <c r="DL28" s="5"/>
      <c r="DM28" s="5"/>
      <c r="DN28" s="5"/>
      <c r="DO28" s="5"/>
      <c r="DP28" s="5"/>
      <c r="DQ28" s="5"/>
      <c r="DR28" s="5"/>
      <c r="DS28" s="5"/>
      <c r="DT28" s="5"/>
      <c r="DU28" s="5"/>
      <c r="DV28" s="5"/>
      <c r="DW28" s="5"/>
      <c r="DX28" s="5"/>
      <c r="DY28" s="5"/>
      <c r="DZ28" s="5"/>
      <c r="EA28" s="5"/>
      <c r="EB28" s="5"/>
      <c r="EC28" s="5"/>
      <c r="ED28" s="5"/>
      <c r="EE28" s="5"/>
      <c r="EF28" s="5"/>
      <c r="EG28" s="5"/>
      <c r="EH28" s="5"/>
      <c r="EI28" s="5"/>
      <c r="EJ28" s="5"/>
      <c r="EK28" s="5"/>
      <c r="EL28" s="5"/>
      <c r="EM28" s="5"/>
      <c r="EN28" s="5"/>
      <c r="EO28" s="5"/>
      <c r="EP28" s="5"/>
      <c r="EQ28" s="5"/>
      <c r="ER28" s="5"/>
      <c r="ES28" s="5"/>
      <c r="ET28" s="5"/>
      <c r="EU28" s="5"/>
      <c r="EV28" s="5"/>
      <c r="EW28" s="5"/>
      <c r="EX28" s="5"/>
      <c r="EY28" s="5"/>
      <c r="EZ28" s="5"/>
      <c r="FA28" s="5"/>
      <c r="FB28" s="5"/>
      <c r="FC28" s="5"/>
      <c r="FD28" s="5"/>
      <c r="FE28" s="5"/>
      <c r="FF28" s="5"/>
      <c r="FG28" s="5"/>
      <c r="FH28" s="5"/>
      <c r="FI28" s="5"/>
      <c r="FJ28" s="5"/>
      <c r="FK28" s="5"/>
      <c r="FL28" s="5"/>
      <c r="FM28" s="5"/>
      <c r="FN28" s="5"/>
      <c r="FO28" s="5"/>
      <c r="FP28" s="5"/>
    </row>
    <row r="29" spans="1:172" s="10" customFormat="1" ht="19.5" customHeight="1" x14ac:dyDescent="0.25">
      <c r="A29" s="29" t="s">
        <v>61</v>
      </c>
      <c r="B29" s="30" t="s">
        <v>102</v>
      </c>
      <c r="C29" s="30" t="s">
        <v>82</v>
      </c>
      <c r="D29" s="31">
        <v>1300000</v>
      </c>
      <c r="E29" s="31">
        <v>600000</v>
      </c>
      <c r="F29" s="32">
        <v>48</v>
      </c>
      <c r="G29" s="32">
        <v>33</v>
      </c>
      <c r="H29" s="21">
        <f t="shared" si="0"/>
        <v>81</v>
      </c>
      <c r="I29" s="22">
        <v>22.8</v>
      </c>
      <c r="J29" s="22">
        <v>11.4</v>
      </c>
      <c r="K29" s="22">
        <v>11.2</v>
      </c>
      <c r="L29" s="22">
        <v>3.6</v>
      </c>
      <c r="M29" s="22">
        <v>8</v>
      </c>
      <c r="N29" s="22">
        <v>9.8000000000000007</v>
      </c>
      <c r="O29" s="22">
        <v>7.2</v>
      </c>
      <c r="P29" s="33">
        <f t="shared" si="1"/>
        <v>74.000000000000014</v>
      </c>
      <c r="Q29" s="31">
        <v>500000</v>
      </c>
      <c r="R29" s="23" t="s">
        <v>114</v>
      </c>
      <c r="S29" s="34" t="s">
        <v>32</v>
      </c>
      <c r="T29" s="48" t="s">
        <v>33</v>
      </c>
      <c r="U29" s="34" t="s">
        <v>32</v>
      </c>
      <c r="V29" s="34" t="s">
        <v>32</v>
      </c>
      <c r="W29" s="36">
        <v>0.87</v>
      </c>
      <c r="X29" s="48" t="s">
        <v>120</v>
      </c>
      <c r="Y29" s="37">
        <v>43131</v>
      </c>
      <c r="Z29" s="37">
        <v>43131</v>
      </c>
      <c r="AA29" s="49">
        <f t="shared" si="2"/>
        <v>0.5494505494505495</v>
      </c>
      <c r="AB29" s="12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DA29" s="14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5"/>
      <c r="DQ29" s="5"/>
      <c r="DR29" s="5"/>
      <c r="DS29" s="5"/>
      <c r="DT29" s="5"/>
      <c r="DU29" s="5"/>
      <c r="DV29" s="5"/>
      <c r="DW29" s="5"/>
      <c r="DX29" s="5"/>
      <c r="DY29" s="5"/>
      <c r="DZ29" s="5"/>
      <c r="EA29" s="5"/>
      <c r="EB29" s="5"/>
      <c r="EC29" s="5"/>
      <c r="ED29" s="5"/>
      <c r="EE29" s="5"/>
      <c r="EF29" s="5"/>
      <c r="EG29" s="5"/>
      <c r="EH29" s="5"/>
      <c r="EI29" s="5"/>
      <c r="EJ29" s="5"/>
      <c r="EK29" s="5"/>
      <c r="EL29" s="5"/>
      <c r="EM29" s="5"/>
      <c r="EN29" s="5"/>
      <c r="EO29" s="5"/>
      <c r="EP29" s="5"/>
      <c r="EQ29" s="5"/>
      <c r="ER29" s="5"/>
      <c r="ES29" s="5"/>
      <c r="ET29" s="5"/>
      <c r="EU29" s="5"/>
      <c r="EV29" s="5"/>
      <c r="EW29" s="5"/>
      <c r="EX29" s="5"/>
      <c r="EY29" s="5"/>
      <c r="EZ29" s="5"/>
      <c r="FA29" s="5"/>
      <c r="FB29" s="5"/>
      <c r="FC29" s="5"/>
      <c r="FD29" s="5"/>
      <c r="FE29" s="5"/>
      <c r="FF29" s="5"/>
      <c r="FG29" s="5"/>
      <c r="FH29" s="5"/>
      <c r="FI29" s="5"/>
      <c r="FJ29" s="5"/>
      <c r="FK29" s="5"/>
      <c r="FL29" s="5"/>
      <c r="FM29" s="5"/>
      <c r="FN29" s="5"/>
      <c r="FO29" s="5"/>
      <c r="FP29" s="5"/>
    </row>
    <row r="30" spans="1:172" s="10" customFormat="1" ht="19.5" customHeight="1" x14ac:dyDescent="0.25">
      <c r="A30" s="29" t="s">
        <v>60</v>
      </c>
      <c r="B30" s="30" t="s">
        <v>101</v>
      </c>
      <c r="C30" s="30" t="s">
        <v>81</v>
      </c>
      <c r="D30" s="31">
        <v>1602929</v>
      </c>
      <c r="E30" s="31">
        <v>800000</v>
      </c>
      <c r="F30" s="32">
        <v>45</v>
      </c>
      <c r="G30" s="32">
        <v>35</v>
      </c>
      <c r="H30" s="21">
        <f t="shared" si="0"/>
        <v>80</v>
      </c>
      <c r="I30" s="22">
        <v>17.2</v>
      </c>
      <c r="J30" s="22">
        <v>12</v>
      </c>
      <c r="K30" s="22">
        <v>9.8000000000000007</v>
      </c>
      <c r="L30" s="22">
        <v>3.6</v>
      </c>
      <c r="M30" s="22">
        <v>8.1999999999999993</v>
      </c>
      <c r="N30" s="22">
        <v>11.6</v>
      </c>
      <c r="O30" s="22">
        <v>10</v>
      </c>
      <c r="P30" s="33">
        <f t="shared" si="1"/>
        <v>72.400000000000006</v>
      </c>
      <c r="Q30" s="39"/>
      <c r="R30" s="23"/>
      <c r="S30" s="34" t="s">
        <v>33</v>
      </c>
      <c r="T30" s="35"/>
      <c r="U30" s="34" t="s">
        <v>32</v>
      </c>
      <c r="V30" s="35"/>
      <c r="W30" s="36">
        <v>0.69</v>
      </c>
      <c r="X30" s="23"/>
      <c r="Y30" s="37">
        <v>43251</v>
      </c>
      <c r="Z30" s="23"/>
      <c r="AA30" s="24"/>
      <c r="AB30" s="12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DA30" s="14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5"/>
      <c r="DQ30" s="5"/>
      <c r="DR30" s="5"/>
      <c r="DS30" s="5"/>
      <c r="DT30" s="5"/>
      <c r="DU30" s="5"/>
      <c r="DV30" s="5"/>
      <c r="DW30" s="5"/>
      <c r="DX30" s="5"/>
      <c r="DY30" s="5"/>
      <c r="DZ30" s="5"/>
      <c r="EA30" s="5"/>
      <c r="EB30" s="5"/>
      <c r="EC30" s="5"/>
      <c r="ED30" s="5"/>
      <c r="EE30" s="5"/>
      <c r="EF30" s="5"/>
      <c r="EG30" s="5"/>
      <c r="EH30" s="5"/>
      <c r="EI30" s="5"/>
      <c r="EJ30" s="5"/>
      <c r="EK30" s="5"/>
      <c r="EL30" s="5"/>
      <c r="EM30" s="5"/>
      <c r="EN30" s="5"/>
      <c r="EO30" s="5"/>
      <c r="EP30" s="5"/>
      <c r="EQ30" s="5"/>
      <c r="ER30" s="5"/>
      <c r="ES30" s="5"/>
      <c r="ET30" s="5"/>
      <c r="EU30" s="5"/>
      <c r="EV30" s="5"/>
      <c r="EW30" s="5"/>
      <c r="EX30" s="5"/>
      <c r="EY30" s="5"/>
      <c r="EZ30" s="5"/>
      <c r="FA30" s="5"/>
      <c r="FB30" s="5"/>
      <c r="FC30" s="5"/>
      <c r="FD30" s="5"/>
      <c r="FE30" s="5"/>
      <c r="FF30" s="5"/>
      <c r="FG30" s="5"/>
      <c r="FH30" s="5"/>
      <c r="FI30" s="5"/>
      <c r="FJ30" s="5"/>
      <c r="FK30" s="5"/>
      <c r="FL30" s="5"/>
      <c r="FM30" s="5"/>
      <c r="FN30" s="5"/>
      <c r="FO30" s="5"/>
      <c r="FP30" s="5"/>
    </row>
    <row r="31" spans="1:172" s="10" customFormat="1" ht="19.5" customHeight="1" x14ac:dyDescent="0.25">
      <c r="A31" s="29" t="s">
        <v>62</v>
      </c>
      <c r="B31" s="30" t="s">
        <v>103</v>
      </c>
      <c r="C31" s="30" t="s">
        <v>83</v>
      </c>
      <c r="D31" s="31">
        <v>4917219</v>
      </c>
      <c r="E31" s="31">
        <v>1500000</v>
      </c>
      <c r="F31" s="32"/>
      <c r="G31" s="32">
        <v>48</v>
      </c>
      <c r="H31" s="21">
        <f t="shared" si="0"/>
        <v>48</v>
      </c>
      <c r="I31" s="22">
        <v>16.399999999999999</v>
      </c>
      <c r="J31" s="22">
        <v>11.8</v>
      </c>
      <c r="K31" s="22">
        <v>10.8</v>
      </c>
      <c r="L31" s="22">
        <v>3.6</v>
      </c>
      <c r="M31" s="22">
        <v>8.4</v>
      </c>
      <c r="N31" s="22">
        <v>11.4</v>
      </c>
      <c r="O31" s="22">
        <v>7.4</v>
      </c>
      <c r="P31" s="33">
        <f t="shared" si="1"/>
        <v>69.8</v>
      </c>
      <c r="Q31" s="39"/>
      <c r="R31" s="23"/>
      <c r="S31" s="34" t="s">
        <v>33</v>
      </c>
      <c r="T31" s="35"/>
      <c r="U31" s="34" t="s">
        <v>32</v>
      </c>
      <c r="V31" s="35"/>
      <c r="W31" s="36">
        <v>0.65</v>
      </c>
      <c r="X31" s="23"/>
      <c r="Y31" s="37">
        <v>43465</v>
      </c>
      <c r="Z31" s="23"/>
      <c r="AA31" s="24"/>
      <c r="AB31" s="12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  <c r="BX31" s="5"/>
      <c r="BY31" s="5"/>
      <c r="BZ31" s="5"/>
      <c r="CA31" s="5"/>
      <c r="CB31" s="5"/>
      <c r="CC31" s="5"/>
      <c r="CD31" s="5"/>
      <c r="CE31" s="5"/>
      <c r="CF31" s="5"/>
      <c r="CG31" s="5"/>
      <c r="CH31" s="5"/>
      <c r="DA31" s="14"/>
      <c r="DB31" s="5"/>
      <c r="DC31" s="5"/>
      <c r="DD31" s="5"/>
      <c r="DE31" s="5"/>
      <c r="DF31" s="5"/>
      <c r="DG31" s="5"/>
      <c r="DH31" s="5"/>
      <c r="DI31" s="5"/>
      <c r="DJ31" s="5"/>
      <c r="DK31" s="5"/>
      <c r="DL31" s="5"/>
      <c r="DM31" s="5"/>
      <c r="DN31" s="5"/>
      <c r="DO31" s="5"/>
      <c r="DP31" s="5"/>
      <c r="DQ31" s="5"/>
      <c r="DR31" s="5"/>
      <c r="DS31" s="5"/>
      <c r="DT31" s="5"/>
      <c r="DU31" s="5"/>
      <c r="DV31" s="5"/>
      <c r="DW31" s="5"/>
      <c r="DX31" s="5"/>
      <c r="DY31" s="5"/>
      <c r="DZ31" s="5"/>
      <c r="EA31" s="5"/>
      <c r="EB31" s="5"/>
      <c r="EC31" s="5"/>
      <c r="ED31" s="5"/>
      <c r="EE31" s="5"/>
      <c r="EF31" s="5"/>
      <c r="EG31" s="5"/>
      <c r="EH31" s="5"/>
      <c r="EI31" s="5"/>
      <c r="EJ31" s="5"/>
      <c r="EK31" s="5"/>
      <c r="EL31" s="5"/>
      <c r="EM31" s="5"/>
      <c r="EN31" s="5"/>
      <c r="EO31" s="5"/>
      <c r="EP31" s="5"/>
      <c r="EQ31" s="5"/>
      <c r="ER31" s="5"/>
      <c r="ES31" s="5"/>
      <c r="ET31" s="5"/>
      <c r="EU31" s="5"/>
      <c r="EV31" s="5"/>
      <c r="EW31" s="5"/>
      <c r="EX31" s="5"/>
      <c r="EY31" s="5"/>
      <c r="EZ31" s="5"/>
      <c r="FA31" s="5"/>
      <c r="FB31" s="5"/>
      <c r="FC31" s="5"/>
      <c r="FD31" s="5"/>
      <c r="FE31" s="5"/>
      <c r="FF31" s="5"/>
      <c r="FG31" s="5"/>
      <c r="FH31" s="5"/>
      <c r="FI31" s="5"/>
      <c r="FJ31" s="5"/>
      <c r="FK31" s="5"/>
      <c r="FL31" s="5"/>
      <c r="FM31" s="5"/>
      <c r="FN31" s="5"/>
      <c r="FO31" s="5"/>
      <c r="FP31" s="5"/>
    </row>
    <row r="32" spans="1:172" s="10" customFormat="1" ht="19.5" customHeight="1" x14ac:dyDescent="0.25">
      <c r="A32" s="29" t="s">
        <v>67</v>
      </c>
      <c r="B32" s="30" t="s">
        <v>106</v>
      </c>
      <c r="C32" s="30" t="s">
        <v>88</v>
      </c>
      <c r="D32" s="31">
        <v>5700000</v>
      </c>
      <c r="E32" s="31">
        <v>2700000</v>
      </c>
      <c r="F32" s="32">
        <v>55</v>
      </c>
      <c r="G32" s="32">
        <v>40</v>
      </c>
      <c r="H32" s="21">
        <f t="shared" si="0"/>
        <v>95</v>
      </c>
      <c r="I32" s="22">
        <v>17.399999999999999</v>
      </c>
      <c r="J32" s="22">
        <v>10.6</v>
      </c>
      <c r="K32" s="22">
        <v>10.4</v>
      </c>
      <c r="L32" s="22">
        <v>4.2</v>
      </c>
      <c r="M32" s="22">
        <v>8</v>
      </c>
      <c r="N32" s="22">
        <v>9.1999999999999993</v>
      </c>
      <c r="O32" s="22">
        <v>9.4</v>
      </c>
      <c r="P32" s="33">
        <f t="shared" si="1"/>
        <v>69.2</v>
      </c>
      <c r="Q32" s="39"/>
      <c r="R32" s="23"/>
      <c r="S32" s="34" t="s">
        <v>33</v>
      </c>
      <c r="T32" s="35"/>
      <c r="U32" s="34" t="s">
        <v>32</v>
      </c>
      <c r="V32" s="35"/>
      <c r="W32" s="36">
        <v>0.77</v>
      </c>
      <c r="X32" s="23"/>
      <c r="Y32" s="37">
        <v>43496</v>
      </c>
      <c r="Z32" s="23"/>
      <c r="AA32" s="24"/>
      <c r="AB32" s="12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"/>
      <c r="CC32" s="5"/>
      <c r="CD32" s="5"/>
      <c r="CE32" s="5"/>
      <c r="CF32" s="5"/>
      <c r="CG32" s="5"/>
      <c r="CH32" s="5"/>
      <c r="DA32" s="14"/>
      <c r="DB32" s="5"/>
      <c r="DC32" s="5"/>
      <c r="DD32" s="5"/>
      <c r="DE32" s="5"/>
      <c r="DF32" s="5"/>
      <c r="DG32" s="5"/>
      <c r="DH32" s="5"/>
      <c r="DI32" s="5"/>
      <c r="DJ32" s="5"/>
      <c r="DK32" s="5"/>
      <c r="DL32" s="5"/>
      <c r="DM32" s="5"/>
      <c r="DN32" s="5"/>
      <c r="DO32" s="5"/>
      <c r="DP32" s="5"/>
      <c r="DQ32" s="5"/>
      <c r="DR32" s="5"/>
      <c r="DS32" s="5"/>
      <c r="DT32" s="5"/>
      <c r="DU32" s="5"/>
      <c r="DV32" s="5"/>
      <c r="DW32" s="5"/>
      <c r="DX32" s="5"/>
      <c r="DY32" s="5"/>
      <c r="DZ32" s="5"/>
      <c r="EA32" s="5"/>
      <c r="EB32" s="5"/>
      <c r="EC32" s="5"/>
      <c r="ED32" s="5"/>
      <c r="EE32" s="5"/>
      <c r="EF32" s="5"/>
      <c r="EG32" s="5"/>
      <c r="EH32" s="5"/>
      <c r="EI32" s="5"/>
      <c r="EJ32" s="5"/>
      <c r="EK32" s="5"/>
      <c r="EL32" s="5"/>
      <c r="EM32" s="5"/>
      <c r="EN32" s="5"/>
      <c r="EO32" s="5"/>
      <c r="EP32" s="5"/>
      <c r="EQ32" s="5"/>
      <c r="ER32" s="5"/>
      <c r="ES32" s="5"/>
      <c r="ET32" s="5"/>
      <c r="EU32" s="5"/>
      <c r="EV32" s="5"/>
      <c r="EW32" s="5"/>
      <c r="EX32" s="5"/>
      <c r="EY32" s="5"/>
      <c r="EZ32" s="5"/>
      <c r="FA32" s="5"/>
      <c r="FB32" s="5"/>
      <c r="FC32" s="5"/>
      <c r="FD32" s="5"/>
      <c r="FE32" s="5"/>
      <c r="FF32" s="5"/>
      <c r="FG32" s="5"/>
      <c r="FH32" s="5"/>
      <c r="FI32" s="5"/>
      <c r="FJ32" s="5"/>
      <c r="FK32" s="5"/>
      <c r="FL32" s="5"/>
      <c r="FM32" s="5"/>
      <c r="FN32" s="5"/>
      <c r="FO32" s="5"/>
      <c r="FP32" s="5"/>
    </row>
    <row r="33" spans="1:172" s="10" customFormat="1" ht="19.5" customHeight="1" x14ac:dyDescent="0.25">
      <c r="A33" s="29" t="s">
        <v>73</v>
      </c>
      <c r="B33" s="30" t="s">
        <v>108</v>
      </c>
      <c r="C33" s="30" t="s">
        <v>94</v>
      </c>
      <c r="D33" s="31">
        <v>1541500</v>
      </c>
      <c r="E33" s="31">
        <v>700000</v>
      </c>
      <c r="F33" s="32">
        <v>52</v>
      </c>
      <c r="G33" s="32">
        <v>28</v>
      </c>
      <c r="H33" s="21">
        <f t="shared" si="0"/>
        <v>80</v>
      </c>
      <c r="I33" s="22">
        <v>15.4</v>
      </c>
      <c r="J33" s="22">
        <v>12.8</v>
      </c>
      <c r="K33" s="22">
        <v>8</v>
      </c>
      <c r="L33" s="22">
        <v>3.4</v>
      </c>
      <c r="M33" s="22">
        <v>7.6</v>
      </c>
      <c r="N33" s="22">
        <v>9.8000000000000007</v>
      </c>
      <c r="O33" s="22">
        <v>9.1999999999999993</v>
      </c>
      <c r="P33" s="33">
        <f t="shared" si="1"/>
        <v>66.2</v>
      </c>
      <c r="Q33" s="39"/>
      <c r="R33" s="23"/>
      <c r="S33" s="34" t="s">
        <v>32</v>
      </c>
      <c r="T33" s="35"/>
      <c r="U33" s="34" t="s">
        <v>32</v>
      </c>
      <c r="V33" s="35"/>
      <c r="W33" s="36">
        <v>0.55000000000000004</v>
      </c>
      <c r="X33" s="23"/>
      <c r="Y33" s="37">
        <v>43131</v>
      </c>
      <c r="Z33" s="23"/>
      <c r="AA33" s="24"/>
      <c r="AB33" s="12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DA33" s="14"/>
      <c r="DB33" s="5"/>
      <c r="DC33" s="5"/>
      <c r="DD33" s="5"/>
      <c r="DE33" s="5"/>
      <c r="DF33" s="5"/>
      <c r="DG33" s="5"/>
      <c r="DH33" s="5"/>
      <c r="DI33" s="5"/>
      <c r="DJ33" s="5"/>
      <c r="DK33" s="5"/>
      <c r="DL33" s="5"/>
      <c r="DM33" s="5"/>
      <c r="DN33" s="5"/>
      <c r="DO33" s="5"/>
      <c r="DP33" s="5"/>
      <c r="DQ33" s="5"/>
      <c r="DR33" s="5"/>
      <c r="DS33" s="5"/>
      <c r="DT33" s="5"/>
      <c r="DU33" s="5"/>
      <c r="DV33" s="5"/>
      <c r="DW33" s="5"/>
      <c r="DX33" s="5"/>
      <c r="DY33" s="5"/>
      <c r="DZ33" s="5"/>
      <c r="EA33" s="5"/>
      <c r="EB33" s="5"/>
      <c r="EC33" s="5"/>
      <c r="ED33" s="5"/>
      <c r="EE33" s="5"/>
      <c r="EF33" s="5"/>
      <c r="EG33" s="5"/>
      <c r="EH33" s="5"/>
      <c r="EI33" s="5"/>
      <c r="EJ33" s="5"/>
      <c r="EK33" s="5"/>
      <c r="EL33" s="5"/>
      <c r="EM33" s="5"/>
      <c r="EN33" s="5"/>
      <c r="EO33" s="5"/>
      <c r="EP33" s="5"/>
      <c r="EQ33" s="5"/>
      <c r="ER33" s="5"/>
      <c r="ES33" s="5"/>
      <c r="ET33" s="5"/>
      <c r="EU33" s="5"/>
      <c r="EV33" s="5"/>
      <c r="EW33" s="5"/>
      <c r="EX33" s="5"/>
      <c r="EY33" s="5"/>
      <c r="EZ33" s="5"/>
      <c r="FA33" s="5"/>
      <c r="FB33" s="5"/>
      <c r="FC33" s="5"/>
      <c r="FD33" s="5"/>
      <c r="FE33" s="5"/>
      <c r="FF33" s="5"/>
      <c r="FG33" s="5"/>
      <c r="FH33" s="5"/>
      <c r="FI33" s="5"/>
      <c r="FJ33" s="5"/>
      <c r="FK33" s="5"/>
      <c r="FL33" s="5"/>
      <c r="FM33" s="5"/>
      <c r="FN33" s="5"/>
      <c r="FO33" s="5"/>
      <c r="FP33" s="5"/>
    </row>
    <row r="34" spans="1:172" s="10" customFormat="1" ht="19.5" customHeight="1" x14ac:dyDescent="0.25">
      <c r="A34" s="29" t="s">
        <v>71</v>
      </c>
      <c r="B34" s="30" t="s">
        <v>107</v>
      </c>
      <c r="C34" s="30" t="s">
        <v>92</v>
      </c>
      <c r="D34" s="31">
        <v>2396575</v>
      </c>
      <c r="E34" s="31">
        <v>780000</v>
      </c>
      <c r="F34" s="32">
        <v>60</v>
      </c>
      <c r="G34" s="32">
        <v>36</v>
      </c>
      <c r="H34" s="21">
        <f t="shared" si="0"/>
        <v>96</v>
      </c>
      <c r="I34" s="22">
        <v>15.4</v>
      </c>
      <c r="J34" s="22">
        <v>10.6</v>
      </c>
      <c r="K34" s="22">
        <v>8.4</v>
      </c>
      <c r="L34" s="22">
        <v>4.5999999999999996</v>
      </c>
      <c r="M34" s="22">
        <v>8.1999999999999993</v>
      </c>
      <c r="N34" s="22">
        <v>10</v>
      </c>
      <c r="O34" s="22">
        <v>8.6</v>
      </c>
      <c r="P34" s="33">
        <f t="shared" si="1"/>
        <v>65.8</v>
      </c>
      <c r="Q34" s="39"/>
      <c r="R34" s="23"/>
      <c r="S34" s="34" t="s">
        <v>32</v>
      </c>
      <c r="T34" s="35"/>
      <c r="U34" s="34" t="s">
        <v>32</v>
      </c>
      <c r="V34" s="35"/>
      <c r="W34" s="36">
        <v>0.45</v>
      </c>
      <c r="X34" s="23"/>
      <c r="Y34" s="37">
        <v>43555</v>
      </c>
      <c r="Z34" s="23"/>
      <c r="AA34" s="24"/>
      <c r="AB34" s="12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5"/>
      <c r="DA34" s="14"/>
      <c r="DB34" s="5"/>
      <c r="DC34" s="5"/>
      <c r="DD34" s="5"/>
      <c r="DE34" s="5"/>
      <c r="DF34" s="5"/>
      <c r="DG34" s="5"/>
      <c r="DH34" s="5"/>
      <c r="DI34" s="5"/>
      <c r="DJ34" s="5"/>
      <c r="DK34" s="5"/>
      <c r="DL34" s="5"/>
      <c r="DM34" s="5"/>
      <c r="DN34" s="5"/>
      <c r="DO34" s="5"/>
      <c r="DP34" s="5"/>
      <c r="DQ34" s="5"/>
      <c r="DR34" s="5"/>
      <c r="DS34" s="5"/>
      <c r="DT34" s="5"/>
      <c r="DU34" s="5"/>
      <c r="DV34" s="5"/>
      <c r="DW34" s="5"/>
      <c r="DX34" s="5"/>
      <c r="DY34" s="5"/>
      <c r="DZ34" s="5"/>
      <c r="EA34" s="5"/>
      <c r="EB34" s="5"/>
      <c r="EC34" s="5"/>
      <c r="ED34" s="5"/>
      <c r="EE34" s="5"/>
      <c r="EF34" s="5"/>
      <c r="EG34" s="5"/>
      <c r="EH34" s="5"/>
      <c r="EI34" s="5"/>
      <c r="EJ34" s="5"/>
      <c r="EK34" s="5"/>
      <c r="EL34" s="5"/>
      <c r="EM34" s="5"/>
      <c r="EN34" s="5"/>
      <c r="EO34" s="5"/>
      <c r="EP34" s="5"/>
      <c r="EQ34" s="5"/>
      <c r="ER34" s="5"/>
      <c r="ES34" s="5"/>
      <c r="ET34" s="5"/>
      <c r="EU34" s="5"/>
      <c r="EV34" s="5"/>
      <c r="EW34" s="5"/>
      <c r="EX34" s="5"/>
      <c r="EY34" s="5"/>
      <c r="EZ34" s="5"/>
      <c r="FA34" s="5"/>
      <c r="FB34" s="5"/>
      <c r="FC34" s="5"/>
      <c r="FD34" s="5"/>
      <c r="FE34" s="5"/>
      <c r="FF34" s="5"/>
      <c r="FG34" s="5"/>
      <c r="FH34" s="5"/>
      <c r="FI34" s="5"/>
      <c r="FJ34" s="5"/>
      <c r="FK34" s="5"/>
      <c r="FL34" s="5"/>
      <c r="FM34" s="5"/>
      <c r="FN34" s="5"/>
      <c r="FO34" s="5"/>
      <c r="FP34" s="5"/>
    </row>
    <row r="35" spans="1:172" s="10" customFormat="1" ht="19.5" customHeight="1" x14ac:dyDescent="0.25">
      <c r="A35" s="29" t="s">
        <v>76</v>
      </c>
      <c r="B35" s="30" t="s">
        <v>110</v>
      </c>
      <c r="C35" s="30" t="s">
        <v>97</v>
      </c>
      <c r="D35" s="31">
        <v>2401000</v>
      </c>
      <c r="E35" s="31">
        <v>1633500</v>
      </c>
      <c r="F35" s="32">
        <v>47</v>
      </c>
      <c r="G35" s="32">
        <v>22</v>
      </c>
      <c r="H35" s="21">
        <f t="shared" si="0"/>
        <v>69</v>
      </c>
      <c r="I35" s="22">
        <v>18</v>
      </c>
      <c r="J35" s="22">
        <v>11</v>
      </c>
      <c r="K35" s="22">
        <v>9.1999999999999993</v>
      </c>
      <c r="L35" s="22">
        <v>3.4</v>
      </c>
      <c r="M35" s="22">
        <v>7.2</v>
      </c>
      <c r="N35" s="22">
        <v>9.8000000000000007</v>
      </c>
      <c r="O35" s="22">
        <v>6.8</v>
      </c>
      <c r="P35" s="33">
        <f t="shared" si="1"/>
        <v>65.400000000000006</v>
      </c>
      <c r="Q35" s="39"/>
      <c r="R35" s="23"/>
      <c r="S35" s="34" t="s">
        <v>33</v>
      </c>
      <c r="T35" s="35"/>
      <c r="U35" s="34" t="s">
        <v>32</v>
      </c>
      <c r="V35" s="23"/>
      <c r="W35" s="36">
        <v>0.7</v>
      </c>
      <c r="X35" s="23"/>
      <c r="Y35" s="37">
        <v>43393</v>
      </c>
      <c r="Z35" s="23"/>
      <c r="AA35" s="24"/>
      <c r="AB35" s="12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DA35" s="14"/>
      <c r="DB35" s="5"/>
      <c r="DC35" s="5"/>
      <c r="DD35" s="5"/>
      <c r="DE35" s="5"/>
      <c r="DF35" s="5"/>
      <c r="DG35" s="5"/>
      <c r="DH35" s="5"/>
      <c r="DI35" s="5"/>
      <c r="DJ35" s="5"/>
      <c r="DK35" s="5"/>
      <c r="DL35" s="5"/>
      <c r="DM35" s="5"/>
      <c r="DN35" s="5"/>
      <c r="DO35" s="5"/>
      <c r="DP35" s="5"/>
      <c r="DQ35" s="5"/>
      <c r="DR35" s="5"/>
      <c r="DS35" s="5"/>
      <c r="DT35" s="5"/>
      <c r="DU35" s="5"/>
      <c r="DV35" s="5"/>
      <c r="DW35" s="5"/>
      <c r="DX35" s="5"/>
      <c r="DY35" s="5"/>
      <c r="DZ35" s="5"/>
      <c r="EA35" s="5"/>
      <c r="EB35" s="5"/>
      <c r="EC35" s="5"/>
      <c r="ED35" s="5"/>
      <c r="EE35" s="5"/>
      <c r="EF35" s="5"/>
      <c r="EG35" s="5"/>
      <c r="EH35" s="5"/>
      <c r="EI35" s="5"/>
      <c r="EJ35" s="5"/>
      <c r="EK35" s="5"/>
      <c r="EL35" s="5"/>
      <c r="EM35" s="5"/>
      <c r="EN35" s="5"/>
      <c r="EO35" s="5"/>
      <c r="EP35" s="5"/>
      <c r="EQ35" s="5"/>
      <c r="ER35" s="5"/>
      <c r="ES35" s="5"/>
      <c r="ET35" s="5"/>
      <c r="EU35" s="5"/>
      <c r="EV35" s="5"/>
      <c r="EW35" s="5"/>
      <c r="EX35" s="5"/>
      <c r="EY35" s="5"/>
      <c r="EZ35" s="5"/>
      <c r="FA35" s="5"/>
      <c r="FB35" s="5"/>
      <c r="FC35" s="5"/>
      <c r="FD35" s="5"/>
      <c r="FE35" s="5"/>
      <c r="FF35" s="5"/>
      <c r="FG35" s="5"/>
      <c r="FH35" s="5"/>
      <c r="FI35" s="5"/>
      <c r="FJ35" s="5"/>
      <c r="FK35" s="5"/>
      <c r="FL35" s="5"/>
      <c r="FM35" s="5"/>
      <c r="FN35" s="5"/>
      <c r="FO35" s="5"/>
      <c r="FP35" s="5"/>
    </row>
    <row r="36" spans="1:172" s="10" customFormat="1" ht="19.5" customHeight="1" x14ac:dyDescent="0.25">
      <c r="A36" s="29" t="s">
        <v>58</v>
      </c>
      <c r="B36" s="30" t="s">
        <v>100</v>
      </c>
      <c r="C36" s="30" t="s">
        <v>79</v>
      </c>
      <c r="D36" s="31">
        <v>9807774</v>
      </c>
      <c r="E36" s="31">
        <v>3000000</v>
      </c>
      <c r="F36" s="32"/>
      <c r="G36" s="32">
        <v>33</v>
      </c>
      <c r="H36" s="21">
        <f t="shared" si="0"/>
        <v>33</v>
      </c>
      <c r="I36" s="22">
        <v>13.4</v>
      </c>
      <c r="J36" s="22">
        <v>10.8</v>
      </c>
      <c r="K36" s="22">
        <v>8.6</v>
      </c>
      <c r="L36" s="22">
        <v>4.8</v>
      </c>
      <c r="M36" s="22">
        <v>7.4</v>
      </c>
      <c r="N36" s="22">
        <v>9</v>
      </c>
      <c r="O36" s="22">
        <v>9.4</v>
      </c>
      <c r="P36" s="33">
        <f t="shared" si="1"/>
        <v>63.4</v>
      </c>
      <c r="Q36" s="39"/>
      <c r="R36" s="23"/>
      <c r="S36" s="34" t="s">
        <v>33</v>
      </c>
      <c r="T36" s="35"/>
      <c r="U36" s="34" t="s">
        <v>32</v>
      </c>
      <c r="V36" s="35"/>
      <c r="W36" s="36">
        <v>0.66</v>
      </c>
      <c r="X36" s="23"/>
      <c r="Y36" s="37">
        <v>43646</v>
      </c>
      <c r="Z36" s="23"/>
      <c r="AA36" s="24"/>
      <c r="AB36" s="12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/>
      <c r="CB36" s="5"/>
      <c r="CC36" s="5"/>
      <c r="CD36" s="5"/>
      <c r="CE36" s="5"/>
      <c r="CF36" s="5"/>
      <c r="CG36" s="5"/>
      <c r="CH36" s="5"/>
      <c r="DA36" s="14"/>
      <c r="DB36" s="5"/>
      <c r="DC36" s="5"/>
      <c r="DD36" s="5"/>
      <c r="DE36" s="5"/>
      <c r="DF36" s="5"/>
      <c r="DG36" s="5"/>
      <c r="DH36" s="5"/>
      <c r="DI36" s="5"/>
      <c r="DJ36" s="5"/>
      <c r="DK36" s="5"/>
      <c r="DL36" s="5"/>
      <c r="DM36" s="5"/>
      <c r="DN36" s="5"/>
      <c r="DO36" s="5"/>
      <c r="DP36" s="5"/>
      <c r="DQ36" s="5"/>
      <c r="DR36" s="5"/>
      <c r="DS36" s="5"/>
      <c r="DT36" s="5"/>
      <c r="DU36" s="5"/>
      <c r="DV36" s="5"/>
      <c r="DW36" s="5"/>
      <c r="DX36" s="5"/>
      <c r="DY36" s="5"/>
      <c r="DZ36" s="5"/>
      <c r="EA36" s="5"/>
      <c r="EB36" s="5"/>
      <c r="EC36" s="5"/>
      <c r="ED36" s="5"/>
      <c r="EE36" s="5"/>
      <c r="EF36" s="5"/>
      <c r="EG36" s="5"/>
      <c r="EH36" s="5"/>
      <c r="EI36" s="5"/>
      <c r="EJ36" s="5"/>
      <c r="EK36" s="5"/>
      <c r="EL36" s="5"/>
      <c r="EM36" s="5"/>
      <c r="EN36" s="5"/>
      <c r="EO36" s="5"/>
      <c r="EP36" s="5"/>
      <c r="EQ36" s="5"/>
      <c r="ER36" s="5"/>
      <c r="ES36" s="5"/>
      <c r="ET36" s="5"/>
      <c r="EU36" s="5"/>
      <c r="EV36" s="5"/>
      <c r="EW36" s="5"/>
      <c r="EX36" s="5"/>
      <c r="EY36" s="5"/>
      <c r="EZ36" s="5"/>
      <c r="FA36" s="5"/>
      <c r="FB36" s="5"/>
      <c r="FC36" s="5"/>
      <c r="FD36" s="5"/>
      <c r="FE36" s="5"/>
      <c r="FF36" s="5"/>
      <c r="FG36" s="5"/>
      <c r="FH36" s="5"/>
      <c r="FI36" s="5"/>
      <c r="FJ36" s="5"/>
      <c r="FK36" s="5"/>
      <c r="FL36" s="5"/>
      <c r="FM36" s="5"/>
      <c r="FN36" s="5"/>
      <c r="FO36" s="5"/>
      <c r="FP36" s="5"/>
    </row>
    <row r="37" spans="1:172" s="10" customFormat="1" ht="19.5" customHeight="1" x14ac:dyDescent="0.25">
      <c r="A37" s="29" t="s">
        <v>66</v>
      </c>
      <c r="B37" s="30" t="s">
        <v>38</v>
      </c>
      <c r="C37" s="30" t="s">
        <v>87</v>
      </c>
      <c r="D37" s="31">
        <v>3550000</v>
      </c>
      <c r="E37" s="31">
        <v>2000000</v>
      </c>
      <c r="F37" s="32"/>
      <c r="G37" s="32">
        <v>25</v>
      </c>
      <c r="H37" s="21">
        <f t="shared" si="0"/>
        <v>25</v>
      </c>
      <c r="I37" s="22">
        <v>11.4</v>
      </c>
      <c r="J37" s="22">
        <v>9.8000000000000007</v>
      </c>
      <c r="K37" s="22">
        <v>7.6</v>
      </c>
      <c r="L37" s="22">
        <v>3.2</v>
      </c>
      <c r="M37" s="22">
        <v>8</v>
      </c>
      <c r="N37" s="22">
        <v>7.4</v>
      </c>
      <c r="O37" s="22">
        <v>9.1999999999999993</v>
      </c>
      <c r="P37" s="33">
        <f t="shared" si="1"/>
        <v>56.600000000000009</v>
      </c>
      <c r="Q37" s="39"/>
      <c r="R37" s="23"/>
      <c r="S37" s="34" t="s">
        <v>33</v>
      </c>
      <c r="T37" s="35"/>
      <c r="U37" s="34" t="s">
        <v>32</v>
      </c>
      <c r="V37" s="35"/>
      <c r="W37" s="36">
        <v>0.86</v>
      </c>
      <c r="X37" s="23"/>
      <c r="Y37" s="37">
        <v>43190</v>
      </c>
      <c r="Z37" s="23"/>
      <c r="AA37" s="24"/>
      <c r="AB37" s="12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DA37" s="14"/>
      <c r="DB37" s="5"/>
      <c r="DC37" s="5"/>
      <c r="DD37" s="5"/>
      <c r="DE37" s="5"/>
      <c r="DF37" s="5"/>
      <c r="DG37" s="5"/>
      <c r="DH37" s="5"/>
      <c r="DI37" s="5"/>
      <c r="DJ37" s="5"/>
      <c r="DK37" s="5"/>
      <c r="DL37" s="5"/>
      <c r="DM37" s="5"/>
      <c r="DN37" s="5"/>
      <c r="DO37" s="5"/>
      <c r="DP37" s="5"/>
      <c r="DQ37" s="5"/>
      <c r="DR37" s="5"/>
      <c r="DS37" s="5"/>
      <c r="DT37" s="5"/>
      <c r="DU37" s="5"/>
      <c r="DV37" s="5"/>
      <c r="DW37" s="5"/>
      <c r="DX37" s="5"/>
      <c r="DY37" s="5"/>
      <c r="DZ37" s="5"/>
      <c r="EA37" s="5"/>
      <c r="EB37" s="5"/>
      <c r="EC37" s="5"/>
      <c r="ED37" s="5"/>
      <c r="EE37" s="5"/>
      <c r="EF37" s="5"/>
      <c r="EG37" s="5"/>
      <c r="EH37" s="5"/>
      <c r="EI37" s="5"/>
      <c r="EJ37" s="5"/>
      <c r="EK37" s="5"/>
      <c r="EL37" s="5"/>
      <c r="EM37" s="5"/>
      <c r="EN37" s="5"/>
      <c r="EO37" s="5"/>
      <c r="EP37" s="5"/>
      <c r="EQ37" s="5"/>
      <c r="ER37" s="5"/>
      <c r="ES37" s="5"/>
      <c r="ET37" s="5"/>
      <c r="EU37" s="5"/>
      <c r="EV37" s="5"/>
      <c r="EW37" s="5"/>
      <c r="EX37" s="5"/>
      <c r="EY37" s="5"/>
      <c r="EZ37" s="5"/>
      <c r="FA37" s="5"/>
      <c r="FB37" s="5"/>
      <c r="FC37" s="5"/>
      <c r="FD37" s="5"/>
      <c r="FE37" s="5"/>
      <c r="FF37" s="5"/>
      <c r="FG37" s="5"/>
      <c r="FH37" s="5"/>
      <c r="FI37" s="5"/>
      <c r="FJ37" s="5"/>
      <c r="FK37" s="5"/>
      <c r="FL37" s="5"/>
      <c r="FM37" s="5"/>
      <c r="FN37" s="5"/>
      <c r="FO37" s="5"/>
      <c r="FP37" s="5"/>
    </row>
    <row r="38" spans="1:172" s="10" customFormat="1" ht="19.5" customHeight="1" x14ac:dyDescent="0.25">
      <c r="A38" s="29" t="s">
        <v>77</v>
      </c>
      <c r="B38" s="30" t="s">
        <v>111</v>
      </c>
      <c r="C38" s="30" t="s">
        <v>98</v>
      </c>
      <c r="D38" s="31">
        <v>3270485</v>
      </c>
      <c r="E38" s="31">
        <v>1850000</v>
      </c>
      <c r="F38" s="32">
        <v>28</v>
      </c>
      <c r="G38" s="32">
        <v>25</v>
      </c>
      <c r="H38" s="21">
        <f t="shared" si="0"/>
        <v>53</v>
      </c>
      <c r="I38" s="22">
        <v>12</v>
      </c>
      <c r="J38" s="22">
        <v>9.6</v>
      </c>
      <c r="K38" s="22">
        <v>6.6</v>
      </c>
      <c r="L38" s="22">
        <v>3.2</v>
      </c>
      <c r="M38" s="22">
        <v>6.8</v>
      </c>
      <c r="N38" s="22">
        <v>7</v>
      </c>
      <c r="O38" s="22">
        <v>5.6</v>
      </c>
      <c r="P38" s="33">
        <f t="shared" si="1"/>
        <v>50.800000000000004</v>
      </c>
      <c r="Q38" s="39"/>
      <c r="R38" s="23"/>
      <c r="S38" s="34" t="s">
        <v>33</v>
      </c>
      <c r="T38" s="23"/>
      <c r="U38" s="34" t="s">
        <v>32</v>
      </c>
      <c r="V38" s="23"/>
      <c r="W38" s="36">
        <v>0.66</v>
      </c>
      <c r="X38" s="23"/>
      <c r="Y38" s="37">
        <v>43100</v>
      </c>
      <c r="Z38" s="23"/>
      <c r="AA38" s="38"/>
      <c r="AB38" s="12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  <c r="BX38" s="5"/>
      <c r="BY38" s="5"/>
      <c r="BZ38" s="5"/>
      <c r="CA38" s="5"/>
      <c r="CB38" s="5"/>
      <c r="CC38" s="5"/>
      <c r="CD38" s="5"/>
      <c r="CE38" s="5"/>
      <c r="CF38" s="5"/>
      <c r="CG38" s="5"/>
      <c r="CH38" s="5"/>
      <c r="DA38" s="14"/>
      <c r="DB38" s="5"/>
      <c r="DC38" s="5"/>
      <c r="DD38" s="5"/>
      <c r="DE38" s="5"/>
      <c r="DF38" s="5"/>
      <c r="DG38" s="5"/>
      <c r="DH38" s="5"/>
      <c r="DI38" s="5"/>
      <c r="DJ38" s="5"/>
      <c r="DK38" s="5"/>
      <c r="DL38" s="5"/>
      <c r="DM38" s="5"/>
      <c r="DN38" s="5"/>
      <c r="DO38" s="5"/>
      <c r="DP38" s="5"/>
      <c r="DQ38" s="5"/>
      <c r="DR38" s="5"/>
      <c r="DS38" s="5"/>
      <c r="DT38" s="5"/>
      <c r="DU38" s="5"/>
      <c r="DV38" s="5"/>
      <c r="DW38" s="5"/>
      <c r="DX38" s="5"/>
      <c r="DY38" s="5"/>
      <c r="DZ38" s="5"/>
      <c r="EA38" s="5"/>
      <c r="EB38" s="5"/>
      <c r="EC38" s="5"/>
      <c r="ED38" s="5"/>
      <c r="EE38" s="5"/>
      <c r="EF38" s="5"/>
      <c r="EG38" s="5"/>
      <c r="EH38" s="5"/>
      <c r="EI38" s="5"/>
      <c r="EJ38" s="5"/>
      <c r="EK38" s="5"/>
      <c r="EL38" s="5"/>
      <c r="EM38" s="5"/>
      <c r="EN38" s="5"/>
      <c r="EO38" s="5"/>
      <c r="EP38" s="5"/>
      <c r="EQ38" s="5"/>
      <c r="ER38" s="5"/>
      <c r="ES38" s="5"/>
      <c r="ET38" s="5"/>
      <c r="EU38" s="5"/>
      <c r="EV38" s="5"/>
      <c r="EW38" s="5"/>
      <c r="EX38" s="5"/>
      <c r="EY38" s="5"/>
      <c r="EZ38" s="5"/>
      <c r="FA38" s="5"/>
      <c r="FB38" s="5"/>
      <c r="FC38" s="5"/>
      <c r="FD38" s="5"/>
      <c r="FE38" s="5"/>
      <c r="FF38" s="5"/>
      <c r="FG38" s="5"/>
      <c r="FH38" s="5"/>
      <c r="FI38" s="5"/>
      <c r="FJ38" s="5"/>
      <c r="FK38" s="5"/>
      <c r="FL38" s="5"/>
      <c r="FM38" s="5"/>
      <c r="FN38" s="5"/>
      <c r="FO38" s="5"/>
      <c r="FP38" s="5"/>
    </row>
    <row r="39" spans="1:172" s="10" customFormat="1" ht="19.5" customHeight="1" x14ac:dyDescent="0.25">
      <c r="A39" s="29" t="s">
        <v>57</v>
      </c>
      <c r="B39" s="30" t="s">
        <v>99</v>
      </c>
      <c r="C39" s="30" t="s">
        <v>78</v>
      </c>
      <c r="D39" s="31">
        <v>828000</v>
      </c>
      <c r="E39" s="31">
        <v>400000</v>
      </c>
      <c r="F39" s="32"/>
      <c r="G39" s="32">
        <v>18</v>
      </c>
      <c r="H39" s="21">
        <f t="shared" si="0"/>
        <v>18</v>
      </c>
      <c r="I39" s="22">
        <v>11.4</v>
      </c>
      <c r="J39" s="22">
        <v>6.8</v>
      </c>
      <c r="K39" s="22">
        <v>6.8</v>
      </c>
      <c r="L39" s="22">
        <v>2.4</v>
      </c>
      <c r="M39" s="22">
        <v>4.8</v>
      </c>
      <c r="N39" s="22">
        <v>6.8</v>
      </c>
      <c r="O39" s="22">
        <v>4.5999999999999996</v>
      </c>
      <c r="P39" s="33">
        <f t="shared" si="1"/>
        <v>43.599999999999994</v>
      </c>
      <c r="Q39" s="39"/>
      <c r="R39" s="23"/>
      <c r="S39" s="34" t="s">
        <v>32</v>
      </c>
      <c r="T39" s="35"/>
      <c r="U39" s="34" t="s">
        <v>32</v>
      </c>
      <c r="V39" s="35"/>
      <c r="W39" s="36">
        <v>0.48</v>
      </c>
      <c r="X39" s="23"/>
      <c r="Y39" s="37">
        <v>43008</v>
      </c>
      <c r="Z39" s="23"/>
      <c r="AA39" s="24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  <c r="BW39" s="5"/>
      <c r="BX39" s="5"/>
      <c r="BY39" s="5"/>
      <c r="BZ39" s="5"/>
      <c r="CA39" s="5"/>
      <c r="CB39" s="5"/>
      <c r="CC39" s="5"/>
      <c r="CD39" s="5"/>
      <c r="CE39" s="5"/>
      <c r="CF39" s="5"/>
      <c r="CG39" s="5"/>
      <c r="CH39" s="5"/>
      <c r="DA39" s="14"/>
      <c r="DB39" s="5"/>
      <c r="DC39" s="5"/>
      <c r="DD39" s="5"/>
      <c r="DE39" s="5"/>
      <c r="DF39" s="5"/>
      <c r="DG39" s="5"/>
      <c r="DH39" s="5"/>
      <c r="DI39" s="5"/>
      <c r="DJ39" s="5"/>
      <c r="DK39" s="5"/>
      <c r="DL39" s="5"/>
      <c r="DM39" s="5"/>
      <c r="DN39" s="5"/>
      <c r="DO39" s="5"/>
      <c r="DP39" s="5"/>
      <c r="DQ39" s="5"/>
      <c r="DR39" s="5"/>
      <c r="DS39" s="5"/>
      <c r="DT39" s="5"/>
      <c r="DU39" s="5"/>
      <c r="DV39" s="5"/>
      <c r="DW39" s="5"/>
      <c r="DX39" s="5"/>
      <c r="DY39" s="5"/>
      <c r="DZ39" s="5"/>
      <c r="EA39" s="5"/>
      <c r="EB39" s="5"/>
      <c r="EC39" s="5"/>
      <c r="ED39" s="5"/>
      <c r="EE39" s="5"/>
      <c r="EF39" s="5"/>
      <c r="EG39" s="5"/>
      <c r="EH39" s="5"/>
      <c r="EI39" s="5"/>
      <c r="EJ39" s="5"/>
      <c r="EK39" s="5"/>
      <c r="EL39" s="5"/>
      <c r="EM39" s="5"/>
      <c r="EN39" s="5"/>
      <c r="EO39" s="5"/>
      <c r="EP39" s="5"/>
      <c r="EQ39" s="5"/>
      <c r="ER39" s="5"/>
      <c r="ES39" s="5"/>
      <c r="ET39" s="5"/>
      <c r="EU39" s="5"/>
      <c r="EV39" s="5"/>
      <c r="EW39" s="5"/>
      <c r="EX39" s="5"/>
      <c r="EY39" s="5"/>
      <c r="EZ39" s="5"/>
      <c r="FA39" s="5"/>
      <c r="FB39" s="5"/>
      <c r="FC39" s="5"/>
      <c r="FD39" s="5"/>
      <c r="FE39" s="5"/>
      <c r="FF39" s="5"/>
      <c r="FG39" s="5"/>
      <c r="FH39" s="5"/>
      <c r="FI39" s="5"/>
      <c r="FJ39" s="5"/>
      <c r="FK39" s="5"/>
      <c r="FL39" s="5"/>
      <c r="FM39" s="5"/>
      <c r="FN39" s="5"/>
      <c r="FO39" s="5"/>
      <c r="FP39" s="5"/>
    </row>
    <row r="40" spans="1:172" s="3" customFormat="1" ht="12.75" customHeight="1" x14ac:dyDescent="0.25">
      <c r="A40" s="40"/>
      <c r="B40" s="41"/>
      <c r="C40" s="41"/>
      <c r="D40" s="42"/>
      <c r="E40" s="42"/>
      <c r="F40" s="17"/>
      <c r="G40" s="17"/>
      <c r="H40" s="17"/>
      <c r="I40" s="18"/>
      <c r="J40" s="18"/>
      <c r="K40" s="18"/>
      <c r="L40" s="18"/>
      <c r="M40" s="18"/>
      <c r="N40" s="18"/>
      <c r="O40" s="18"/>
      <c r="P40" s="43"/>
      <c r="Q40" s="44"/>
      <c r="R40" s="19"/>
      <c r="S40" s="41"/>
      <c r="T40" s="19"/>
      <c r="U40" s="45"/>
      <c r="V40" s="19"/>
      <c r="W40" s="46"/>
      <c r="X40" s="19"/>
      <c r="Y40" s="45"/>
      <c r="Z40" s="19"/>
      <c r="AA40" s="20"/>
      <c r="AB40" s="5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DA40" s="4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</row>
    <row r="41" spans="1:172" ht="15" x14ac:dyDescent="0.3">
      <c r="A41" s="5"/>
      <c r="B41" s="5"/>
      <c r="C41" s="5"/>
      <c r="D41" s="13">
        <f>SUM(D19:D39)</f>
        <v>72536021</v>
      </c>
      <c r="E41" s="13">
        <f>SUM(E19:E39)</f>
        <v>29189500</v>
      </c>
      <c r="F41" s="6"/>
      <c r="G41" s="5"/>
      <c r="H41" s="5"/>
      <c r="I41" s="5"/>
      <c r="J41" s="5"/>
      <c r="K41" s="5"/>
      <c r="L41" s="5"/>
      <c r="M41" s="5"/>
      <c r="N41" s="5"/>
      <c r="O41" s="5"/>
      <c r="P41" s="5"/>
      <c r="Q41" s="13">
        <f>SUM(Q19:Q40)</f>
        <v>12000000</v>
      </c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</row>
    <row r="42" spans="1:172" ht="15" x14ac:dyDescent="0.3">
      <c r="A42" s="5"/>
      <c r="B42" s="5"/>
      <c r="C42" s="5"/>
      <c r="D42" s="5"/>
      <c r="E42" s="13"/>
      <c r="F42" s="13"/>
      <c r="G42" s="5"/>
      <c r="H42" s="5"/>
      <c r="I42" s="5"/>
      <c r="J42" s="5"/>
      <c r="K42" s="5"/>
      <c r="L42" s="5"/>
      <c r="M42" s="5"/>
      <c r="N42" s="5"/>
      <c r="O42" s="5"/>
      <c r="P42" s="5" t="s">
        <v>36</v>
      </c>
      <c r="Q42" s="13">
        <f>12000000-Q41</f>
        <v>0</v>
      </c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</row>
    <row r="43" spans="1:172" ht="15" x14ac:dyDescent="0.3">
      <c r="A43" s="5"/>
      <c r="B43" s="5"/>
      <c r="C43" s="5"/>
      <c r="D43" s="5"/>
      <c r="E43" s="5"/>
      <c r="F43" s="6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</row>
    <row r="44" spans="1:172" ht="15" x14ac:dyDescent="0.3">
      <c r="A44" s="5"/>
      <c r="B44" s="5"/>
      <c r="C44" s="5"/>
      <c r="D44" s="5"/>
      <c r="E44" s="5"/>
      <c r="F44" s="6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</row>
    <row r="45" spans="1:172" ht="15" x14ac:dyDescent="0.3">
      <c r="A45" s="5"/>
      <c r="B45" s="5"/>
      <c r="C45" s="5"/>
      <c r="D45" s="5"/>
      <c r="E45" s="5"/>
      <c r="F45" s="6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</row>
    <row r="46" spans="1:172" ht="15" x14ac:dyDescent="0.3">
      <c r="A46" s="5"/>
      <c r="B46" s="5"/>
      <c r="C46" s="5"/>
      <c r="D46" s="5"/>
      <c r="E46" s="5"/>
      <c r="F46" s="6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</row>
    <row r="47" spans="1:172" ht="15" x14ac:dyDescent="0.3">
      <c r="A47" s="5"/>
      <c r="B47" s="5"/>
      <c r="C47" s="5"/>
      <c r="D47" s="5"/>
      <c r="E47" s="5"/>
      <c r="F47" s="6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</row>
  </sheetData>
  <dataValidations count="2">
    <dataValidation type="whole" showInputMessage="1" showErrorMessage="1" errorTitle="ZNOVU A LÉPE" error="To je móóóóóóc!!!!" sqref="J20:O40">
      <formula1>0</formula1>
      <formula2>15</formula2>
    </dataValidation>
    <dataValidation type="whole" allowBlank="1" showInputMessage="1" showErrorMessage="1" errorTitle="ZNOVU A LÉPE" error="To je móóóóóóc!!!!" sqref="I20:I40">
      <formula1>0</formula1>
      <formula2>30</formula2>
    </dataValidation>
  </dataValidations>
  <pageMargins left="0.25" right="0.25" top="0.75" bottom="0.75" header="0.3" footer="0.3"/>
  <pageSetup scale="3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E45"/>
  <sheetViews>
    <sheetView zoomScale="50" zoomScaleNormal="50" workbookViewId="0">
      <selection activeCell="C13" sqref="C13"/>
    </sheetView>
  </sheetViews>
  <sheetFormatPr defaultColWidth="9.109375" defaultRowHeight="12" x14ac:dyDescent="0.3"/>
  <cols>
    <col min="1" max="1" width="12.88671875" style="1" customWidth="1"/>
    <col min="2" max="2" width="34.88671875" style="1" customWidth="1"/>
    <col min="3" max="3" width="47.109375" style="1" customWidth="1"/>
    <col min="4" max="4" width="16.33203125" style="1" customWidth="1"/>
    <col min="5" max="5" width="15" style="1" customWidth="1"/>
    <col min="6" max="6" width="11" style="2" customWidth="1"/>
    <col min="7" max="8" width="9.33203125" style="1" customWidth="1"/>
    <col min="9" max="9" width="9.6640625" style="1" customWidth="1"/>
    <col min="10" max="16" width="9.33203125" style="1" customWidth="1"/>
    <col min="17" max="17" width="14.44140625" style="1" customWidth="1"/>
    <col min="18" max="18" width="15.33203125" style="1" customWidth="1"/>
    <col min="19" max="19" width="10.33203125" style="1" customWidth="1"/>
    <col min="20" max="22" width="9.33203125" style="1" customWidth="1"/>
    <col min="23" max="23" width="11.6640625" style="1" customWidth="1"/>
    <col min="24" max="24" width="10.33203125" style="1" customWidth="1"/>
    <col min="25" max="25" width="17.6640625" style="1" customWidth="1"/>
    <col min="26" max="28" width="15" style="1" customWidth="1"/>
    <col min="29" max="105" width="0" style="1" hidden="1" customWidth="1"/>
    <col min="106" max="16384" width="9.109375" style="1"/>
  </cols>
  <sheetData>
    <row r="1" spans="1:28" ht="38.25" customHeight="1" x14ac:dyDescent="0.3">
      <c r="A1" s="5" t="s">
        <v>40</v>
      </c>
      <c r="B1" s="5"/>
      <c r="C1" s="5"/>
      <c r="D1" s="5"/>
      <c r="E1" s="5"/>
      <c r="F1" s="6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</row>
    <row r="2" spans="1:28" ht="15.6" x14ac:dyDescent="0.3">
      <c r="A2" s="7" t="s">
        <v>41</v>
      </c>
      <c r="B2" s="5"/>
      <c r="C2" s="5"/>
      <c r="D2" s="25" t="s">
        <v>56</v>
      </c>
      <c r="E2" s="5"/>
      <c r="F2" s="6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</row>
    <row r="3" spans="1:28" ht="15.6" x14ac:dyDescent="0.25">
      <c r="A3" s="7" t="s">
        <v>42</v>
      </c>
      <c r="B3" s="5"/>
      <c r="C3" s="5"/>
      <c r="D3" s="26" t="s">
        <v>46</v>
      </c>
      <c r="E3" s="5"/>
      <c r="F3" s="6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</row>
    <row r="4" spans="1:28" ht="15.6" x14ac:dyDescent="0.25">
      <c r="A4" s="7" t="s">
        <v>43</v>
      </c>
      <c r="B4" s="5"/>
      <c r="C4" s="5"/>
      <c r="D4" s="26" t="s">
        <v>47</v>
      </c>
      <c r="E4" s="5"/>
      <c r="F4" s="6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</row>
    <row r="5" spans="1:28" ht="15.6" x14ac:dyDescent="0.25">
      <c r="A5" s="7" t="s">
        <v>44</v>
      </c>
      <c r="B5" s="5"/>
      <c r="C5" s="5"/>
      <c r="D5" s="26" t="s">
        <v>48</v>
      </c>
      <c r="E5" s="5"/>
      <c r="F5" s="6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</row>
    <row r="6" spans="1:28" ht="15.6" x14ac:dyDescent="0.25">
      <c r="A6" s="7" t="s">
        <v>45</v>
      </c>
      <c r="B6" s="5"/>
      <c r="C6" s="5"/>
      <c r="D6" s="26" t="s">
        <v>49</v>
      </c>
      <c r="E6" s="5"/>
      <c r="F6" s="6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ht="15.6" x14ac:dyDescent="0.3">
      <c r="A7" s="7" t="s">
        <v>0</v>
      </c>
      <c r="B7" s="5"/>
      <c r="C7" s="5"/>
      <c r="D7" s="5"/>
      <c r="E7" s="5"/>
      <c r="F7" s="6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</row>
    <row r="8" spans="1:28" ht="15.6" x14ac:dyDescent="0.3">
      <c r="A8" s="5" t="s">
        <v>39</v>
      </c>
      <c r="B8" s="5"/>
      <c r="C8" s="5"/>
      <c r="D8" s="25" t="s">
        <v>50</v>
      </c>
      <c r="E8" s="5"/>
      <c r="F8" s="6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</row>
    <row r="9" spans="1:28" ht="15" x14ac:dyDescent="0.25">
      <c r="A9" s="5"/>
      <c r="B9" s="5"/>
      <c r="C9" s="5"/>
      <c r="D9" s="27" t="s">
        <v>51</v>
      </c>
      <c r="E9" s="5"/>
      <c r="F9" s="6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</row>
    <row r="10" spans="1:28" ht="15" x14ac:dyDescent="0.25">
      <c r="A10" s="5"/>
      <c r="B10" s="5"/>
      <c r="C10" s="5"/>
      <c r="D10" s="27" t="s">
        <v>52</v>
      </c>
      <c r="E10" s="5"/>
      <c r="F10" s="6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</row>
    <row r="11" spans="1:28" ht="15" x14ac:dyDescent="0.3">
      <c r="A11" s="5"/>
      <c r="B11" s="5"/>
      <c r="C11" s="5"/>
      <c r="D11" s="5" t="s">
        <v>53</v>
      </c>
      <c r="E11" s="5"/>
      <c r="F11" s="6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B11" s="5"/>
    </row>
    <row r="12" spans="1:28" ht="15.6" x14ac:dyDescent="0.25">
      <c r="A12" s="7"/>
      <c r="B12" s="5"/>
      <c r="C12" s="5"/>
      <c r="D12" s="7"/>
      <c r="E12" s="27" t="s">
        <v>54</v>
      </c>
      <c r="F12" s="6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</row>
    <row r="13" spans="1:28" ht="15.6" x14ac:dyDescent="0.25">
      <c r="A13" s="7"/>
      <c r="B13" s="5"/>
      <c r="C13" s="5"/>
      <c r="D13" s="5"/>
      <c r="E13" s="27" t="s">
        <v>55</v>
      </c>
      <c r="F13" s="6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</row>
    <row r="14" spans="1:28" ht="15.6" x14ac:dyDescent="0.3">
      <c r="A14" s="7"/>
      <c r="B14" s="5"/>
      <c r="C14" s="5"/>
      <c r="D14" s="5"/>
      <c r="E14" s="5"/>
      <c r="F14" s="6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</row>
    <row r="15" spans="1:28" ht="86.25" customHeight="1" x14ac:dyDescent="0.3">
      <c r="A15" s="8" t="s">
        <v>1</v>
      </c>
      <c r="B15" s="8" t="s">
        <v>2</v>
      </c>
      <c r="C15" s="8" t="s">
        <v>3</v>
      </c>
      <c r="D15" s="8" t="s">
        <v>4</v>
      </c>
      <c r="E15" s="9" t="s">
        <v>5</v>
      </c>
      <c r="F15" s="8" t="s">
        <v>6</v>
      </c>
      <c r="G15" s="8" t="s">
        <v>7</v>
      </c>
      <c r="H15" s="8" t="s">
        <v>8</v>
      </c>
      <c r="I15" s="8" t="s">
        <v>9</v>
      </c>
      <c r="J15" s="8" t="s">
        <v>10</v>
      </c>
      <c r="K15" s="8" t="s">
        <v>11</v>
      </c>
      <c r="L15" s="8" t="s">
        <v>12</v>
      </c>
      <c r="M15" s="8" t="s">
        <v>13</v>
      </c>
      <c r="N15" s="8" t="s">
        <v>14</v>
      </c>
      <c r="O15" s="8" t="s">
        <v>15</v>
      </c>
      <c r="P15" s="8" t="s">
        <v>16</v>
      </c>
      <c r="Q15" s="5"/>
    </row>
    <row r="16" spans="1:28" ht="16.5" customHeight="1" x14ac:dyDescent="0.3">
      <c r="A16" s="10"/>
      <c r="B16" s="15"/>
      <c r="C16" s="11"/>
      <c r="D16" s="11"/>
      <c r="E16" s="16"/>
      <c r="F16" s="11"/>
      <c r="G16" s="11"/>
      <c r="H16" s="15"/>
      <c r="I16" s="11" t="s">
        <v>28</v>
      </c>
      <c r="J16" s="11" t="s">
        <v>29</v>
      </c>
      <c r="K16" s="11" t="s">
        <v>29</v>
      </c>
      <c r="L16" s="11" t="s">
        <v>30</v>
      </c>
      <c r="M16" s="11" t="s">
        <v>31</v>
      </c>
      <c r="N16" s="11" t="s">
        <v>29</v>
      </c>
      <c r="O16" s="11" t="s">
        <v>31</v>
      </c>
      <c r="P16" s="11"/>
      <c r="Q16" s="5"/>
    </row>
    <row r="17" spans="1:161" s="10" customFormat="1" ht="19.5" customHeight="1" x14ac:dyDescent="0.25">
      <c r="A17" s="29" t="s">
        <v>57</v>
      </c>
      <c r="B17" s="30" t="s">
        <v>99</v>
      </c>
      <c r="C17" s="30" t="s">
        <v>78</v>
      </c>
      <c r="D17" s="31">
        <v>828000</v>
      </c>
      <c r="E17" s="31">
        <v>400000</v>
      </c>
      <c r="F17" s="32"/>
      <c r="G17" s="32">
        <v>18</v>
      </c>
      <c r="H17" s="21">
        <f t="shared" ref="H17:H25" si="0">SUM(F17:G17)</f>
        <v>18</v>
      </c>
      <c r="I17" s="22">
        <v>15</v>
      </c>
      <c r="J17" s="22">
        <v>7</v>
      </c>
      <c r="K17" s="22">
        <v>5</v>
      </c>
      <c r="L17" s="22">
        <v>2</v>
      </c>
      <c r="M17" s="22">
        <v>4</v>
      </c>
      <c r="N17" s="22">
        <v>5</v>
      </c>
      <c r="O17" s="22">
        <v>4</v>
      </c>
      <c r="P17" s="33">
        <f>SUM(I17:O17)</f>
        <v>42</v>
      </c>
      <c r="Q17" s="12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CP17" s="14"/>
      <c r="CQ17" s="5"/>
      <c r="CR17" s="5"/>
      <c r="CS17" s="5"/>
      <c r="CT17" s="5"/>
      <c r="CU17" s="5"/>
      <c r="CV17" s="5"/>
      <c r="CW17" s="5"/>
      <c r="CX17" s="5"/>
      <c r="CY17" s="5"/>
      <c r="CZ17" s="5"/>
      <c r="DA17" s="5"/>
      <c r="DB17" s="5"/>
      <c r="DC17" s="5"/>
      <c r="DD17" s="5"/>
      <c r="DE17" s="5"/>
      <c r="DF17" s="5"/>
      <c r="DG17" s="5"/>
      <c r="DH17" s="5"/>
      <c r="DI17" s="5"/>
      <c r="DJ17" s="5"/>
      <c r="DK17" s="5"/>
      <c r="DL17" s="5"/>
      <c r="DM17" s="5"/>
      <c r="DN17" s="5"/>
      <c r="DO17" s="5"/>
      <c r="DP17" s="5"/>
      <c r="DQ17" s="5"/>
      <c r="DR17" s="5"/>
      <c r="DS17" s="5"/>
      <c r="DT17" s="5"/>
      <c r="DU17" s="5"/>
      <c r="DV17" s="5"/>
      <c r="DW17" s="5"/>
      <c r="DX17" s="5"/>
      <c r="DY17" s="5"/>
      <c r="DZ17" s="5"/>
      <c r="EA17" s="5"/>
      <c r="EB17" s="5"/>
      <c r="EC17" s="5"/>
      <c r="ED17" s="5"/>
      <c r="EE17" s="5"/>
      <c r="EF17" s="5"/>
      <c r="EG17" s="5"/>
      <c r="EH17" s="5"/>
      <c r="EI17" s="5"/>
      <c r="EJ17" s="5"/>
      <c r="EK17" s="5"/>
      <c r="EL17" s="5"/>
      <c r="EM17" s="5"/>
      <c r="EN17" s="5"/>
      <c r="EO17" s="5"/>
      <c r="EP17" s="5"/>
      <c r="EQ17" s="5"/>
      <c r="ER17" s="5"/>
      <c r="ES17" s="5"/>
      <c r="ET17" s="5"/>
      <c r="EU17" s="5"/>
      <c r="EV17" s="5"/>
      <c r="EW17" s="5"/>
      <c r="EX17" s="5"/>
      <c r="EY17" s="5"/>
      <c r="EZ17" s="5"/>
      <c r="FA17" s="5"/>
      <c r="FB17" s="5"/>
      <c r="FC17" s="5"/>
      <c r="FD17" s="5"/>
      <c r="FE17" s="5"/>
    </row>
    <row r="18" spans="1:161" s="10" customFormat="1" ht="19.5" customHeight="1" x14ac:dyDescent="0.25">
      <c r="A18" s="29" t="s">
        <v>58</v>
      </c>
      <c r="B18" s="30" t="s">
        <v>100</v>
      </c>
      <c r="C18" s="30" t="s">
        <v>79</v>
      </c>
      <c r="D18" s="31">
        <v>9807774</v>
      </c>
      <c r="E18" s="31">
        <v>3000000</v>
      </c>
      <c r="F18" s="32"/>
      <c r="G18" s="32">
        <v>33</v>
      </c>
      <c r="H18" s="21">
        <f t="shared" si="0"/>
        <v>33</v>
      </c>
      <c r="I18" s="22">
        <v>15</v>
      </c>
      <c r="J18" s="22">
        <v>12</v>
      </c>
      <c r="K18" s="22">
        <v>7</v>
      </c>
      <c r="L18" s="22">
        <v>5</v>
      </c>
      <c r="M18" s="22">
        <v>7</v>
      </c>
      <c r="N18" s="22">
        <v>10</v>
      </c>
      <c r="O18" s="22">
        <v>10</v>
      </c>
      <c r="P18" s="33">
        <f t="shared" ref="P18:P37" si="1">SUM(I18:O18)</f>
        <v>66</v>
      </c>
      <c r="Q18" s="12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CP18" s="14"/>
      <c r="CQ18" s="5"/>
      <c r="CR18" s="5"/>
      <c r="CS18" s="5"/>
      <c r="CT18" s="5"/>
      <c r="CU18" s="5"/>
      <c r="CV18" s="5"/>
      <c r="CW18" s="5"/>
      <c r="CX18" s="5"/>
      <c r="CY18" s="5"/>
      <c r="CZ18" s="5"/>
      <c r="DA18" s="5"/>
      <c r="DB18" s="5"/>
      <c r="DC18" s="5"/>
      <c r="DD18" s="5"/>
      <c r="DE18" s="5"/>
      <c r="DF18" s="5"/>
      <c r="DG18" s="5"/>
      <c r="DH18" s="5"/>
      <c r="DI18" s="5"/>
      <c r="DJ18" s="5"/>
      <c r="DK18" s="5"/>
      <c r="DL18" s="5"/>
      <c r="DM18" s="5"/>
      <c r="DN18" s="5"/>
      <c r="DO18" s="5"/>
      <c r="DP18" s="5"/>
      <c r="DQ18" s="5"/>
      <c r="DR18" s="5"/>
      <c r="DS18" s="5"/>
      <c r="DT18" s="5"/>
      <c r="DU18" s="5"/>
      <c r="DV18" s="5"/>
      <c r="DW18" s="5"/>
      <c r="DX18" s="5"/>
      <c r="DY18" s="5"/>
      <c r="DZ18" s="5"/>
      <c r="EA18" s="5"/>
      <c r="EB18" s="5"/>
      <c r="EC18" s="5"/>
      <c r="ED18" s="5"/>
      <c r="EE18" s="5"/>
      <c r="EF18" s="5"/>
      <c r="EG18" s="5"/>
      <c r="EH18" s="5"/>
      <c r="EI18" s="5"/>
      <c r="EJ18" s="5"/>
      <c r="EK18" s="5"/>
      <c r="EL18" s="5"/>
      <c r="EM18" s="5"/>
      <c r="EN18" s="5"/>
      <c r="EO18" s="5"/>
      <c r="EP18" s="5"/>
      <c r="EQ18" s="5"/>
      <c r="ER18" s="5"/>
      <c r="ES18" s="5"/>
      <c r="ET18" s="5"/>
      <c r="EU18" s="5"/>
      <c r="EV18" s="5"/>
      <c r="EW18" s="5"/>
      <c r="EX18" s="5"/>
      <c r="EY18" s="5"/>
      <c r="EZ18" s="5"/>
      <c r="FA18" s="5"/>
      <c r="FB18" s="5"/>
      <c r="FC18" s="5"/>
      <c r="FD18" s="5"/>
      <c r="FE18" s="5"/>
    </row>
    <row r="19" spans="1:161" s="10" customFormat="1" ht="19.5" customHeight="1" x14ac:dyDescent="0.25">
      <c r="A19" s="29" t="s">
        <v>59</v>
      </c>
      <c r="B19" s="30" t="s">
        <v>35</v>
      </c>
      <c r="C19" s="30" t="s">
        <v>80</v>
      </c>
      <c r="D19" s="31">
        <v>2800600</v>
      </c>
      <c r="E19" s="31">
        <v>800000</v>
      </c>
      <c r="F19" s="32">
        <v>55</v>
      </c>
      <c r="G19" s="32">
        <v>36</v>
      </c>
      <c r="H19" s="21">
        <f t="shared" si="0"/>
        <v>91</v>
      </c>
      <c r="I19" s="22">
        <v>24</v>
      </c>
      <c r="J19" s="22">
        <v>14</v>
      </c>
      <c r="K19" s="22">
        <v>11</v>
      </c>
      <c r="L19" s="22">
        <v>4</v>
      </c>
      <c r="M19" s="22">
        <v>9</v>
      </c>
      <c r="N19" s="22">
        <v>13</v>
      </c>
      <c r="O19" s="22">
        <v>10</v>
      </c>
      <c r="P19" s="33">
        <f t="shared" si="1"/>
        <v>85</v>
      </c>
      <c r="Q19" s="12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CP19" s="14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5"/>
      <c r="DD19" s="5"/>
      <c r="DE19" s="5"/>
      <c r="DF19" s="5"/>
      <c r="DG19" s="5"/>
      <c r="DH19" s="5"/>
      <c r="DI19" s="5"/>
      <c r="DJ19" s="5"/>
      <c r="DK19" s="5"/>
      <c r="DL19" s="5"/>
      <c r="DM19" s="5"/>
      <c r="DN19" s="5"/>
      <c r="DO19" s="5"/>
      <c r="DP19" s="5"/>
      <c r="DQ19" s="5"/>
      <c r="DR19" s="5"/>
      <c r="DS19" s="5"/>
      <c r="DT19" s="5"/>
      <c r="DU19" s="5"/>
      <c r="DV19" s="5"/>
      <c r="DW19" s="5"/>
      <c r="DX19" s="5"/>
      <c r="DY19" s="5"/>
      <c r="DZ19" s="5"/>
      <c r="EA19" s="5"/>
      <c r="EB19" s="5"/>
      <c r="EC19" s="5"/>
      <c r="ED19" s="5"/>
      <c r="EE19" s="5"/>
      <c r="EF19" s="5"/>
      <c r="EG19" s="5"/>
      <c r="EH19" s="5"/>
      <c r="EI19" s="5"/>
      <c r="EJ19" s="5"/>
      <c r="EK19" s="5"/>
      <c r="EL19" s="5"/>
      <c r="EM19" s="5"/>
      <c r="EN19" s="5"/>
      <c r="EO19" s="5"/>
      <c r="EP19" s="5"/>
      <c r="EQ19" s="5"/>
      <c r="ER19" s="5"/>
      <c r="ES19" s="5"/>
      <c r="ET19" s="5"/>
      <c r="EU19" s="5"/>
      <c r="EV19" s="5"/>
      <c r="EW19" s="5"/>
      <c r="EX19" s="5"/>
      <c r="EY19" s="5"/>
      <c r="EZ19" s="5"/>
      <c r="FA19" s="5"/>
      <c r="FB19" s="5"/>
      <c r="FC19" s="5"/>
      <c r="FD19" s="5"/>
      <c r="FE19" s="5"/>
    </row>
    <row r="20" spans="1:161" s="10" customFormat="1" ht="19.5" customHeight="1" x14ac:dyDescent="0.25">
      <c r="A20" s="29" t="s">
        <v>60</v>
      </c>
      <c r="B20" s="30" t="s">
        <v>101</v>
      </c>
      <c r="C20" s="30" t="s">
        <v>81</v>
      </c>
      <c r="D20" s="31">
        <v>1602929</v>
      </c>
      <c r="E20" s="31">
        <v>800000</v>
      </c>
      <c r="F20" s="32">
        <v>45</v>
      </c>
      <c r="G20" s="32">
        <v>35</v>
      </c>
      <c r="H20" s="21">
        <f t="shared" si="0"/>
        <v>80</v>
      </c>
      <c r="I20" s="22">
        <v>18</v>
      </c>
      <c r="J20" s="22">
        <v>12</v>
      </c>
      <c r="K20" s="22">
        <v>9</v>
      </c>
      <c r="L20" s="22">
        <v>3</v>
      </c>
      <c r="M20" s="22">
        <v>8</v>
      </c>
      <c r="N20" s="22">
        <v>11</v>
      </c>
      <c r="O20" s="22">
        <v>10</v>
      </c>
      <c r="P20" s="33">
        <f t="shared" si="1"/>
        <v>71</v>
      </c>
      <c r="Q20" s="12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CP20" s="14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5"/>
      <c r="DD20" s="5"/>
      <c r="DE20" s="5"/>
      <c r="DF20" s="5"/>
      <c r="DG20" s="5"/>
      <c r="DH20" s="5"/>
      <c r="DI20" s="5"/>
      <c r="DJ20" s="5"/>
      <c r="DK20" s="5"/>
      <c r="DL20" s="5"/>
      <c r="DM20" s="5"/>
      <c r="DN20" s="5"/>
      <c r="DO20" s="5"/>
      <c r="DP20" s="5"/>
      <c r="DQ20" s="5"/>
      <c r="DR20" s="5"/>
      <c r="DS20" s="5"/>
      <c r="DT20" s="5"/>
      <c r="DU20" s="5"/>
      <c r="DV20" s="5"/>
      <c r="DW20" s="5"/>
      <c r="DX20" s="5"/>
      <c r="DY20" s="5"/>
      <c r="DZ20" s="5"/>
      <c r="EA20" s="5"/>
      <c r="EB20" s="5"/>
      <c r="EC20" s="5"/>
      <c r="ED20" s="5"/>
      <c r="EE20" s="5"/>
      <c r="EF20" s="5"/>
      <c r="EG20" s="5"/>
      <c r="EH20" s="5"/>
      <c r="EI20" s="5"/>
      <c r="EJ20" s="5"/>
      <c r="EK20" s="5"/>
      <c r="EL20" s="5"/>
      <c r="EM20" s="5"/>
      <c r="EN20" s="5"/>
      <c r="EO20" s="5"/>
      <c r="EP20" s="5"/>
      <c r="EQ20" s="5"/>
      <c r="ER20" s="5"/>
      <c r="ES20" s="5"/>
      <c r="ET20" s="5"/>
      <c r="EU20" s="5"/>
      <c r="EV20" s="5"/>
      <c r="EW20" s="5"/>
      <c r="EX20" s="5"/>
      <c r="EY20" s="5"/>
      <c r="EZ20" s="5"/>
      <c r="FA20" s="5"/>
      <c r="FB20" s="5"/>
      <c r="FC20" s="5"/>
      <c r="FD20" s="5"/>
      <c r="FE20" s="5"/>
    </row>
    <row r="21" spans="1:161" s="10" customFormat="1" ht="19.5" customHeight="1" x14ac:dyDescent="0.25">
      <c r="A21" s="29" t="s">
        <v>61</v>
      </c>
      <c r="B21" s="30" t="s">
        <v>102</v>
      </c>
      <c r="C21" s="30" t="s">
        <v>82</v>
      </c>
      <c r="D21" s="31">
        <v>1300000</v>
      </c>
      <c r="E21" s="31">
        <v>600000</v>
      </c>
      <c r="F21" s="32">
        <v>48</v>
      </c>
      <c r="G21" s="32">
        <v>33</v>
      </c>
      <c r="H21" s="21">
        <f t="shared" si="0"/>
        <v>81</v>
      </c>
      <c r="I21" s="22">
        <v>23</v>
      </c>
      <c r="J21" s="22">
        <v>12</v>
      </c>
      <c r="K21" s="22">
        <v>11</v>
      </c>
      <c r="L21" s="22">
        <v>4</v>
      </c>
      <c r="M21" s="22">
        <v>8</v>
      </c>
      <c r="N21" s="22">
        <v>10</v>
      </c>
      <c r="O21" s="22">
        <v>7</v>
      </c>
      <c r="P21" s="33">
        <f t="shared" si="1"/>
        <v>75</v>
      </c>
      <c r="Q21" s="12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CP21" s="14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5"/>
      <c r="DM21" s="5"/>
      <c r="DN21" s="5"/>
      <c r="DO21" s="5"/>
      <c r="DP21" s="5"/>
      <c r="DQ21" s="5"/>
      <c r="DR21" s="5"/>
      <c r="DS21" s="5"/>
      <c r="DT21" s="5"/>
      <c r="DU21" s="5"/>
      <c r="DV21" s="5"/>
      <c r="DW21" s="5"/>
      <c r="DX21" s="5"/>
      <c r="DY21" s="5"/>
      <c r="DZ21" s="5"/>
      <c r="EA21" s="5"/>
      <c r="EB21" s="5"/>
      <c r="EC21" s="5"/>
      <c r="ED21" s="5"/>
      <c r="EE21" s="5"/>
      <c r="EF21" s="5"/>
      <c r="EG21" s="5"/>
      <c r="EH21" s="5"/>
      <c r="EI21" s="5"/>
      <c r="EJ21" s="5"/>
      <c r="EK21" s="5"/>
      <c r="EL21" s="5"/>
      <c r="EM21" s="5"/>
      <c r="EN21" s="5"/>
      <c r="EO21" s="5"/>
      <c r="EP21" s="5"/>
      <c r="EQ21" s="5"/>
      <c r="ER21" s="5"/>
      <c r="ES21" s="5"/>
      <c r="ET21" s="5"/>
      <c r="EU21" s="5"/>
      <c r="EV21" s="5"/>
      <c r="EW21" s="5"/>
      <c r="EX21" s="5"/>
      <c r="EY21" s="5"/>
      <c r="EZ21" s="5"/>
      <c r="FA21" s="5"/>
      <c r="FB21" s="5"/>
      <c r="FC21" s="5"/>
      <c r="FD21" s="5"/>
      <c r="FE21" s="5"/>
    </row>
    <row r="22" spans="1:161" s="10" customFormat="1" ht="19.5" customHeight="1" x14ac:dyDescent="0.25">
      <c r="A22" s="29" t="s">
        <v>62</v>
      </c>
      <c r="B22" s="30" t="s">
        <v>103</v>
      </c>
      <c r="C22" s="30" t="s">
        <v>83</v>
      </c>
      <c r="D22" s="31">
        <v>4917219</v>
      </c>
      <c r="E22" s="31">
        <v>1500000</v>
      </c>
      <c r="F22" s="32"/>
      <c r="G22" s="32">
        <v>48</v>
      </c>
      <c r="H22" s="21">
        <f t="shared" si="0"/>
        <v>48</v>
      </c>
      <c r="I22" s="22">
        <v>18</v>
      </c>
      <c r="J22" s="22">
        <v>12</v>
      </c>
      <c r="K22" s="22">
        <v>12</v>
      </c>
      <c r="L22" s="22">
        <v>3</v>
      </c>
      <c r="M22" s="22">
        <v>8</v>
      </c>
      <c r="N22" s="22">
        <v>11</v>
      </c>
      <c r="O22" s="22">
        <v>7</v>
      </c>
      <c r="P22" s="33">
        <f t="shared" si="1"/>
        <v>71</v>
      </c>
      <c r="Q22" s="12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CP22" s="14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5"/>
      <c r="DG22" s="5"/>
      <c r="DH22" s="5"/>
      <c r="DI22" s="5"/>
      <c r="DJ22" s="5"/>
      <c r="DK22" s="5"/>
      <c r="DL22" s="5"/>
      <c r="DM22" s="5"/>
      <c r="DN22" s="5"/>
      <c r="DO22" s="5"/>
      <c r="DP22" s="5"/>
      <c r="DQ22" s="5"/>
      <c r="DR22" s="5"/>
      <c r="DS22" s="5"/>
      <c r="DT22" s="5"/>
      <c r="DU22" s="5"/>
      <c r="DV22" s="5"/>
      <c r="DW22" s="5"/>
      <c r="DX22" s="5"/>
      <c r="DY22" s="5"/>
      <c r="DZ22" s="5"/>
      <c r="EA22" s="5"/>
      <c r="EB22" s="5"/>
      <c r="EC22" s="5"/>
      <c r="ED22" s="5"/>
      <c r="EE22" s="5"/>
      <c r="EF22" s="5"/>
      <c r="EG22" s="5"/>
      <c r="EH22" s="5"/>
      <c r="EI22" s="5"/>
      <c r="EJ22" s="5"/>
      <c r="EK22" s="5"/>
      <c r="EL22" s="5"/>
      <c r="EM22" s="5"/>
      <c r="EN22" s="5"/>
      <c r="EO22" s="5"/>
      <c r="EP22" s="5"/>
      <c r="EQ22" s="5"/>
      <c r="ER22" s="5"/>
      <c r="ES22" s="5"/>
      <c r="ET22" s="5"/>
      <c r="EU22" s="5"/>
      <c r="EV22" s="5"/>
      <c r="EW22" s="5"/>
      <c r="EX22" s="5"/>
      <c r="EY22" s="5"/>
      <c r="EZ22" s="5"/>
      <c r="FA22" s="5"/>
      <c r="FB22" s="5"/>
      <c r="FC22" s="5"/>
      <c r="FD22" s="5"/>
      <c r="FE22" s="5"/>
    </row>
    <row r="23" spans="1:161" s="10" customFormat="1" ht="19.5" customHeight="1" x14ac:dyDescent="0.25">
      <c r="A23" s="29" t="s">
        <v>63</v>
      </c>
      <c r="B23" s="30" t="s">
        <v>104</v>
      </c>
      <c r="C23" s="30" t="s">
        <v>84</v>
      </c>
      <c r="D23" s="31">
        <v>5000000</v>
      </c>
      <c r="E23" s="31">
        <v>1800000</v>
      </c>
      <c r="F23" s="32">
        <v>20</v>
      </c>
      <c r="G23" s="32">
        <v>34</v>
      </c>
      <c r="H23" s="21">
        <f t="shared" si="0"/>
        <v>54</v>
      </c>
      <c r="I23" s="22">
        <v>20</v>
      </c>
      <c r="J23" s="22">
        <v>12</v>
      </c>
      <c r="K23" s="22">
        <v>11</v>
      </c>
      <c r="L23" s="22">
        <v>4</v>
      </c>
      <c r="M23" s="22">
        <v>8</v>
      </c>
      <c r="N23" s="22">
        <v>11</v>
      </c>
      <c r="O23" s="22">
        <v>10</v>
      </c>
      <c r="P23" s="33">
        <f t="shared" si="1"/>
        <v>76</v>
      </c>
      <c r="Q23" s="12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CP23" s="14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5"/>
      <c r="DG23" s="5"/>
      <c r="DH23" s="5"/>
      <c r="DI23" s="5"/>
      <c r="DJ23" s="5"/>
      <c r="DK23" s="5"/>
      <c r="DL23" s="5"/>
      <c r="DM23" s="5"/>
      <c r="DN23" s="5"/>
      <c r="DO23" s="5"/>
      <c r="DP23" s="5"/>
      <c r="DQ23" s="5"/>
      <c r="DR23" s="5"/>
      <c r="DS23" s="5"/>
      <c r="DT23" s="5"/>
      <c r="DU23" s="5"/>
      <c r="DV23" s="5"/>
      <c r="DW23" s="5"/>
      <c r="DX23" s="5"/>
      <c r="DY23" s="5"/>
      <c r="DZ23" s="5"/>
      <c r="EA23" s="5"/>
      <c r="EB23" s="5"/>
      <c r="EC23" s="5"/>
      <c r="ED23" s="5"/>
      <c r="EE23" s="5"/>
      <c r="EF23" s="5"/>
      <c r="EG23" s="5"/>
      <c r="EH23" s="5"/>
      <c r="EI23" s="5"/>
      <c r="EJ23" s="5"/>
      <c r="EK23" s="5"/>
      <c r="EL23" s="5"/>
      <c r="EM23" s="5"/>
      <c r="EN23" s="5"/>
      <c r="EO23" s="5"/>
      <c r="EP23" s="5"/>
      <c r="EQ23" s="5"/>
      <c r="ER23" s="5"/>
      <c r="ES23" s="5"/>
      <c r="ET23" s="5"/>
      <c r="EU23" s="5"/>
      <c r="EV23" s="5"/>
      <c r="EW23" s="5"/>
      <c r="EX23" s="5"/>
      <c r="EY23" s="5"/>
      <c r="EZ23" s="5"/>
      <c r="FA23" s="5"/>
      <c r="FB23" s="5"/>
      <c r="FC23" s="5"/>
      <c r="FD23" s="5"/>
      <c r="FE23" s="5"/>
    </row>
    <row r="24" spans="1:161" s="10" customFormat="1" ht="19.5" customHeight="1" x14ac:dyDescent="0.25">
      <c r="A24" s="29" t="s">
        <v>64</v>
      </c>
      <c r="B24" s="30" t="s">
        <v>34</v>
      </c>
      <c r="C24" s="30" t="s">
        <v>85</v>
      </c>
      <c r="D24" s="31">
        <v>2147573</v>
      </c>
      <c r="E24" s="31">
        <v>900000</v>
      </c>
      <c r="F24" s="34" t="s">
        <v>112</v>
      </c>
      <c r="G24" s="32">
        <v>38</v>
      </c>
      <c r="H24" s="21">
        <f t="shared" si="0"/>
        <v>38</v>
      </c>
      <c r="I24" s="22">
        <v>19</v>
      </c>
      <c r="J24" s="22">
        <v>11</v>
      </c>
      <c r="K24" s="22">
        <v>10</v>
      </c>
      <c r="L24" s="22">
        <v>3</v>
      </c>
      <c r="M24" s="22">
        <v>9</v>
      </c>
      <c r="N24" s="22">
        <v>11</v>
      </c>
      <c r="O24" s="22">
        <v>10</v>
      </c>
      <c r="P24" s="33">
        <f t="shared" si="1"/>
        <v>73</v>
      </c>
      <c r="Q24" s="12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CP24" s="14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5"/>
      <c r="DQ24" s="5"/>
      <c r="DR24" s="5"/>
      <c r="DS24" s="5"/>
      <c r="DT24" s="5"/>
      <c r="DU24" s="5"/>
      <c r="DV24" s="5"/>
      <c r="DW24" s="5"/>
      <c r="DX24" s="5"/>
      <c r="DY24" s="5"/>
      <c r="DZ24" s="5"/>
      <c r="EA24" s="5"/>
      <c r="EB24" s="5"/>
      <c r="EC24" s="5"/>
      <c r="ED24" s="5"/>
      <c r="EE24" s="5"/>
      <c r="EF24" s="5"/>
      <c r="EG24" s="5"/>
      <c r="EH24" s="5"/>
      <c r="EI24" s="5"/>
      <c r="EJ24" s="5"/>
      <c r="EK24" s="5"/>
      <c r="EL24" s="5"/>
      <c r="EM24" s="5"/>
      <c r="EN24" s="5"/>
      <c r="EO24" s="5"/>
      <c r="EP24" s="5"/>
      <c r="EQ24" s="5"/>
      <c r="ER24" s="5"/>
      <c r="ES24" s="5"/>
      <c r="ET24" s="5"/>
      <c r="EU24" s="5"/>
      <c r="EV24" s="5"/>
      <c r="EW24" s="5"/>
      <c r="EX24" s="5"/>
      <c r="EY24" s="5"/>
      <c r="EZ24" s="5"/>
      <c r="FA24" s="5"/>
      <c r="FB24" s="5"/>
      <c r="FC24" s="5"/>
      <c r="FD24" s="5"/>
      <c r="FE24" s="5"/>
    </row>
    <row r="25" spans="1:161" s="10" customFormat="1" ht="19.5" customHeight="1" x14ac:dyDescent="0.25">
      <c r="A25" s="29" t="s">
        <v>65</v>
      </c>
      <c r="B25" s="30" t="s">
        <v>105</v>
      </c>
      <c r="C25" s="30" t="s">
        <v>86</v>
      </c>
      <c r="D25" s="31">
        <v>1967581</v>
      </c>
      <c r="E25" s="31">
        <v>900000</v>
      </c>
      <c r="F25" s="32">
        <v>57</v>
      </c>
      <c r="G25" s="32">
        <v>32</v>
      </c>
      <c r="H25" s="21">
        <f t="shared" si="0"/>
        <v>89</v>
      </c>
      <c r="I25" s="22">
        <v>22</v>
      </c>
      <c r="J25" s="22">
        <v>12</v>
      </c>
      <c r="K25" s="22">
        <v>12</v>
      </c>
      <c r="L25" s="22">
        <v>5</v>
      </c>
      <c r="M25" s="22">
        <v>9</v>
      </c>
      <c r="N25" s="22">
        <v>13</v>
      </c>
      <c r="O25" s="22">
        <v>9</v>
      </c>
      <c r="P25" s="33">
        <f t="shared" si="1"/>
        <v>82</v>
      </c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CP25" s="14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5"/>
      <c r="DQ25" s="5"/>
      <c r="DR25" s="5"/>
      <c r="DS25" s="5"/>
      <c r="DT25" s="5"/>
      <c r="DU25" s="5"/>
      <c r="DV25" s="5"/>
      <c r="DW25" s="5"/>
      <c r="DX25" s="5"/>
      <c r="DY25" s="5"/>
      <c r="DZ25" s="5"/>
      <c r="EA25" s="5"/>
      <c r="EB25" s="5"/>
      <c r="EC25" s="5"/>
      <c r="ED25" s="5"/>
      <c r="EE25" s="5"/>
      <c r="EF25" s="5"/>
      <c r="EG25" s="5"/>
      <c r="EH25" s="5"/>
      <c r="EI25" s="5"/>
      <c r="EJ25" s="5"/>
      <c r="EK25" s="5"/>
      <c r="EL25" s="5"/>
      <c r="EM25" s="5"/>
      <c r="EN25" s="5"/>
      <c r="EO25" s="5"/>
      <c r="EP25" s="5"/>
      <c r="EQ25" s="5"/>
      <c r="ER25" s="5"/>
      <c r="ES25" s="5"/>
      <c r="ET25" s="5"/>
      <c r="EU25" s="5"/>
      <c r="EV25" s="5"/>
      <c r="EW25" s="5"/>
      <c r="EX25" s="5"/>
      <c r="EY25" s="5"/>
      <c r="EZ25" s="5"/>
      <c r="FA25" s="5"/>
      <c r="FB25" s="5"/>
      <c r="FC25" s="5"/>
      <c r="FD25" s="5"/>
      <c r="FE25" s="5"/>
    </row>
    <row r="26" spans="1:161" s="10" customFormat="1" ht="19.5" customHeight="1" x14ac:dyDescent="0.25">
      <c r="A26" s="29" t="s">
        <v>66</v>
      </c>
      <c r="B26" s="30" t="s">
        <v>38</v>
      </c>
      <c r="C26" s="30" t="s">
        <v>87</v>
      </c>
      <c r="D26" s="31">
        <v>3550000</v>
      </c>
      <c r="E26" s="31">
        <v>2000000</v>
      </c>
      <c r="F26" s="32"/>
      <c r="G26" s="32">
        <v>25</v>
      </c>
      <c r="H26" s="21">
        <f t="shared" ref="H26:H29" si="2">SUM(F26:G26)</f>
        <v>25</v>
      </c>
      <c r="I26" s="22">
        <v>15</v>
      </c>
      <c r="J26" s="22">
        <v>9</v>
      </c>
      <c r="K26" s="22">
        <v>8</v>
      </c>
      <c r="L26" s="22">
        <v>2</v>
      </c>
      <c r="M26" s="22">
        <v>8</v>
      </c>
      <c r="N26" s="22">
        <v>7</v>
      </c>
      <c r="O26" s="22">
        <v>9</v>
      </c>
      <c r="P26" s="33">
        <f t="shared" si="1"/>
        <v>58</v>
      </c>
      <c r="Q26" s="12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CP26" s="14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5"/>
      <c r="DI26" s="5"/>
      <c r="DJ26" s="5"/>
      <c r="DK26" s="5"/>
      <c r="DL26" s="5"/>
      <c r="DM26" s="5"/>
      <c r="DN26" s="5"/>
      <c r="DO26" s="5"/>
      <c r="DP26" s="5"/>
      <c r="DQ26" s="5"/>
      <c r="DR26" s="5"/>
      <c r="DS26" s="5"/>
      <c r="DT26" s="5"/>
      <c r="DU26" s="5"/>
      <c r="DV26" s="5"/>
      <c r="DW26" s="5"/>
      <c r="DX26" s="5"/>
      <c r="DY26" s="5"/>
      <c r="DZ26" s="5"/>
      <c r="EA26" s="5"/>
      <c r="EB26" s="5"/>
      <c r="EC26" s="5"/>
      <c r="ED26" s="5"/>
      <c r="EE26" s="5"/>
      <c r="EF26" s="5"/>
      <c r="EG26" s="5"/>
      <c r="EH26" s="5"/>
      <c r="EI26" s="5"/>
      <c r="EJ26" s="5"/>
      <c r="EK26" s="5"/>
      <c r="EL26" s="5"/>
      <c r="EM26" s="5"/>
      <c r="EN26" s="5"/>
      <c r="EO26" s="5"/>
      <c r="EP26" s="5"/>
      <c r="EQ26" s="5"/>
      <c r="ER26" s="5"/>
      <c r="ES26" s="5"/>
      <c r="ET26" s="5"/>
      <c r="EU26" s="5"/>
      <c r="EV26" s="5"/>
      <c r="EW26" s="5"/>
      <c r="EX26" s="5"/>
      <c r="EY26" s="5"/>
      <c r="EZ26" s="5"/>
      <c r="FA26" s="5"/>
      <c r="FB26" s="5"/>
      <c r="FC26" s="5"/>
      <c r="FD26" s="5"/>
      <c r="FE26" s="5"/>
    </row>
    <row r="27" spans="1:161" s="10" customFormat="1" ht="19.5" customHeight="1" x14ac:dyDescent="0.25">
      <c r="A27" s="29" t="s">
        <v>67</v>
      </c>
      <c r="B27" s="30" t="s">
        <v>106</v>
      </c>
      <c r="C27" s="30" t="s">
        <v>88</v>
      </c>
      <c r="D27" s="31">
        <v>5700000</v>
      </c>
      <c r="E27" s="31">
        <v>2700000</v>
      </c>
      <c r="F27" s="32">
        <v>55</v>
      </c>
      <c r="G27" s="32">
        <v>40</v>
      </c>
      <c r="H27" s="21">
        <f t="shared" si="2"/>
        <v>95</v>
      </c>
      <c r="I27" s="22">
        <v>20</v>
      </c>
      <c r="J27" s="22">
        <v>11</v>
      </c>
      <c r="K27" s="22">
        <v>11</v>
      </c>
      <c r="L27" s="22">
        <v>4</v>
      </c>
      <c r="M27" s="22">
        <v>7</v>
      </c>
      <c r="N27" s="22">
        <v>10</v>
      </c>
      <c r="O27" s="22">
        <v>9</v>
      </c>
      <c r="P27" s="33">
        <f t="shared" si="1"/>
        <v>72</v>
      </c>
      <c r="Q27" s="12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CP27" s="14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  <c r="DN27" s="5"/>
      <c r="DO27" s="5"/>
      <c r="DP27" s="5"/>
      <c r="DQ27" s="5"/>
      <c r="DR27" s="5"/>
      <c r="DS27" s="5"/>
      <c r="DT27" s="5"/>
      <c r="DU27" s="5"/>
      <c r="DV27" s="5"/>
      <c r="DW27" s="5"/>
      <c r="DX27" s="5"/>
      <c r="DY27" s="5"/>
      <c r="DZ27" s="5"/>
      <c r="EA27" s="5"/>
      <c r="EB27" s="5"/>
      <c r="EC27" s="5"/>
      <c r="ED27" s="5"/>
      <c r="EE27" s="5"/>
      <c r="EF27" s="5"/>
      <c r="EG27" s="5"/>
      <c r="EH27" s="5"/>
      <c r="EI27" s="5"/>
      <c r="EJ27" s="5"/>
      <c r="EK27" s="5"/>
      <c r="EL27" s="5"/>
      <c r="EM27" s="5"/>
      <c r="EN27" s="5"/>
      <c r="EO27" s="5"/>
      <c r="EP27" s="5"/>
      <c r="EQ27" s="5"/>
      <c r="ER27" s="5"/>
      <c r="ES27" s="5"/>
      <c r="ET27" s="5"/>
      <c r="EU27" s="5"/>
      <c r="EV27" s="5"/>
      <c r="EW27" s="5"/>
      <c r="EX27" s="5"/>
      <c r="EY27" s="5"/>
      <c r="EZ27" s="5"/>
      <c r="FA27" s="5"/>
      <c r="FB27" s="5"/>
      <c r="FC27" s="5"/>
      <c r="FD27" s="5"/>
      <c r="FE27" s="5"/>
    </row>
    <row r="28" spans="1:161" s="10" customFormat="1" ht="19.5" customHeight="1" x14ac:dyDescent="0.25">
      <c r="A28" s="29" t="s">
        <v>68</v>
      </c>
      <c r="B28" s="30" t="s">
        <v>35</v>
      </c>
      <c r="C28" s="30" t="s">
        <v>89</v>
      </c>
      <c r="D28" s="31">
        <v>3816287</v>
      </c>
      <c r="E28" s="31">
        <v>1500000</v>
      </c>
      <c r="F28" s="32">
        <v>49</v>
      </c>
      <c r="G28" s="32">
        <v>35</v>
      </c>
      <c r="H28" s="21">
        <f t="shared" si="2"/>
        <v>84</v>
      </c>
      <c r="I28" s="22">
        <v>20</v>
      </c>
      <c r="J28" s="22">
        <v>12</v>
      </c>
      <c r="K28" s="22">
        <v>11</v>
      </c>
      <c r="L28" s="22">
        <v>4</v>
      </c>
      <c r="M28" s="22">
        <v>8</v>
      </c>
      <c r="N28" s="22">
        <v>12</v>
      </c>
      <c r="O28" s="22">
        <v>10</v>
      </c>
      <c r="P28" s="33">
        <f t="shared" si="1"/>
        <v>77</v>
      </c>
      <c r="Q28" s="12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CP28" s="14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5"/>
      <c r="DG28" s="5"/>
      <c r="DH28" s="5"/>
      <c r="DI28" s="5"/>
      <c r="DJ28" s="5"/>
      <c r="DK28" s="5"/>
      <c r="DL28" s="5"/>
      <c r="DM28" s="5"/>
      <c r="DN28" s="5"/>
      <c r="DO28" s="5"/>
      <c r="DP28" s="5"/>
      <c r="DQ28" s="5"/>
      <c r="DR28" s="5"/>
      <c r="DS28" s="5"/>
      <c r="DT28" s="5"/>
      <c r="DU28" s="5"/>
      <c r="DV28" s="5"/>
      <c r="DW28" s="5"/>
      <c r="DX28" s="5"/>
      <c r="DY28" s="5"/>
      <c r="DZ28" s="5"/>
      <c r="EA28" s="5"/>
      <c r="EB28" s="5"/>
      <c r="EC28" s="5"/>
      <c r="ED28" s="5"/>
      <c r="EE28" s="5"/>
      <c r="EF28" s="5"/>
      <c r="EG28" s="5"/>
      <c r="EH28" s="5"/>
      <c r="EI28" s="5"/>
      <c r="EJ28" s="5"/>
      <c r="EK28" s="5"/>
      <c r="EL28" s="5"/>
      <c r="EM28" s="5"/>
      <c r="EN28" s="5"/>
      <c r="EO28" s="5"/>
      <c r="EP28" s="5"/>
      <c r="EQ28" s="5"/>
      <c r="ER28" s="5"/>
      <c r="ES28" s="5"/>
      <c r="ET28" s="5"/>
      <c r="EU28" s="5"/>
      <c r="EV28" s="5"/>
      <c r="EW28" s="5"/>
      <c r="EX28" s="5"/>
      <c r="EY28" s="5"/>
      <c r="EZ28" s="5"/>
      <c r="FA28" s="5"/>
      <c r="FB28" s="5"/>
      <c r="FC28" s="5"/>
      <c r="FD28" s="5"/>
      <c r="FE28" s="5"/>
    </row>
    <row r="29" spans="1:161" s="10" customFormat="1" ht="19.5" customHeight="1" x14ac:dyDescent="0.25">
      <c r="A29" s="29" t="s">
        <v>69</v>
      </c>
      <c r="B29" s="30" t="s">
        <v>113</v>
      </c>
      <c r="C29" s="30" t="s">
        <v>90</v>
      </c>
      <c r="D29" s="31">
        <v>2500000</v>
      </c>
      <c r="E29" s="31">
        <v>1000000</v>
      </c>
      <c r="F29" s="32">
        <v>57</v>
      </c>
      <c r="G29" s="32">
        <v>31</v>
      </c>
      <c r="H29" s="21">
        <f t="shared" si="2"/>
        <v>88</v>
      </c>
      <c r="I29" s="22">
        <v>23</v>
      </c>
      <c r="J29" s="22">
        <v>11</v>
      </c>
      <c r="K29" s="22">
        <v>11</v>
      </c>
      <c r="L29" s="22">
        <v>5</v>
      </c>
      <c r="M29" s="22">
        <v>9</v>
      </c>
      <c r="N29" s="22">
        <v>12</v>
      </c>
      <c r="O29" s="22">
        <v>9</v>
      </c>
      <c r="P29" s="33">
        <f t="shared" si="1"/>
        <v>80</v>
      </c>
      <c r="Q29" s="12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CP29" s="14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5"/>
      <c r="DQ29" s="5"/>
      <c r="DR29" s="5"/>
      <c r="DS29" s="5"/>
      <c r="DT29" s="5"/>
      <c r="DU29" s="5"/>
      <c r="DV29" s="5"/>
      <c r="DW29" s="5"/>
      <c r="DX29" s="5"/>
      <c r="DY29" s="5"/>
      <c r="DZ29" s="5"/>
      <c r="EA29" s="5"/>
      <c r="EB29" s="5"/>
      <c r="EC29" s="5"/>
      <c r="ED29" s="5"/>
      <c r="EE29" s="5"/>
      <c r="EF29" s="5"/>
      <c r="EG29" s="5"/>
      <c r="EH29" s="5"/>
      <c r="EI29" s="5"/>
      <c r="EJ29" s="5"/>
      <c r="EK29" s="5"/>
      <c r="EL29" s="5"/>
      <c r="EM29" s="5"/>
      <c r="EN29" s="5"/>
      <c r="EO29" s="5"/>
      <c r="EP29" s="5"/>
      <c r="EQ29" s="5"/>
      <c r="ER29" s="5"/>
      <c r="ES29" s="5"/>
      <c r="ET29" s="5"/>
      <c r="EU29" s="5"/>
      <c r="EV29" s="5"/>
      <c r="EW29" s="5"/>
      <c r="EX29" s="5"/>
      <c r="EY29" s="5"/>
      <c r="EZ29" s="5"/>
      <c r="FA29" s="5"/>
      <c r="FB29" s="5"/>
      <c r="FC29" s="5"/>
      <c r="FD29" s="5"/>
      <c r="FE29" s="5"/>
    </row>
    <row r="30" spans="1:161" s="10" customFormat="1" ht="19.5" customHeight="1" x14ac:dyDescent="0.25">
      <c r="A30" s="29" t="s">
        <v>70</v>
      </c>
      <c r="B30" s="30" t="s">
        <v>113</v>
      </c>
      <c r="C30" s="30" t="s">
        <v>91</v>
      </c>
      <c r="D30" s="31">
        <v>2401882</v>
      </c>
      <c r="E30" s="31">
        <v>750000</v>
      </c>
      <c r="F30" s="32">
        <v>50</v>
      </c>
      <c r="G30" s="32">
        <v>15</v>
      </c>
      <c r="H30" s="21">
        <f t="shared" ref="H30:H37" si="3">SUM(F30:G30)</f>
        <v>65</v>
      </c>
      <c r="I30" s="22">
        <v>23</v>
      </c>
      <c r="J30" s="22">
        <v>11</v>
      </c>
      <c r="K30" s="22">
        <v>11</v>
      </c>
      <c r="L30" s="22">
        <v>4</v>
      </c>
      <c r="M30" s="22">
        <v>6</v>
      </c>
      <c r="N30" s="22">
        <v>12</v>
      </c>
      <c r="O30" s="22">
        <v>9</v>
      </c>
      <c r="P30" s="33">
        <f t="shared" si="1"/>
        <v>76</v>
      </c>
      <c r="Q30" s="12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CP30" s="14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5"/>
      <c r="DQ30" s="5"/>
      <c r="DR30" s="5"/>
      <c r="DS30" s="5"/>
      <c r="DT30" s="5"/>
      <c r="DU30" s="5"/>
      <c r="DV30" s="5"/>
      <c r="DW30" s="5"/>
      <c r="DX30" s="5"/>
      <c r="DY30" s="5"/>
      <c r="DZ30" s="5"/>
      <c r="EA30" s="5"/>
      <c r="EB30" s="5"/>
      <c r="EC30" s="5"/>
      <c r="ED30" s="5"/>
      <c r="EE30" s="5"/>
      <c r="EF30" s="5"/>
      <c r="EG30" s="5"/>
      <c r="EH30" s="5"/>
      <c r="EI30" s="5"/>
      <c r="EJ30" s="5"/>
      <c r="EK30" s="5"/>
      <c r="EL30" s="5"/>
      <c r="EM30" s="5"/>
      <c r="EN30" s="5"/>
      <c r="EO30" s="5"/>
      <c r="EP30" s="5"/>
      <c r="EQ30" s="5"/>
      <c r="ER30" s="5"/>
      <c r="ES30" s="5"/>
      <c r="ET30" s="5"/>
      <c r="EU30" s="5"/>
      <c r="EV30" s="5"/>
      <c r="EW30" s="5"/>
      <c r="EX30" s="5"/>
      <c r="EY30" s="5"/>
      <c r="EZ30" s="5"/>
      <c r="FA30" s="5"/>
      <c r="FB30" s="5"/>
      <c r="FC30" s="5"/>
      <c r="FD30" s="5"/>
      <c r="FE30" s="5"/>
    </row>
    <row r="31" spans="1:161" s="10" customFormat="1" ht="19.5" customHeight="1" x14ac:dyDescent="0.25">
      <c r="A31" s="29" t="s">
        <v>71</v>
      </c>
      <c r="B31" s="30" t="s">
        <v>107</v>
      </c>
      <c r="C31" s="30" t="s">
        <v>92</v>
      </c>
      <c r="D31" s="31">
        <v>2396575</v>
      </c>
      <c r="E31" s="31">
        <v>780000</v>
      </c>
      <c r="F31" s="32">
        <v>60</v>
      </c>
      <c r="G31" s="32">
        <v>36</v>
      </c>
      <c r="H31" s="21">
        <f t="shared" si="3"/>
        <v>96</v>
      </c>
      <c r="I31" s="22">
        <v>17</v>
      </c>
      <c r="J31" s="22">
        <v>11</v>
      </c>
      <c r="K31" s="22">
        <v>8</v>
      </c>
      <c r="L31" s="22">
        <v>5</v>
      </c>
      <c r="M31" s="22">
        <v>9</v>
      </c>
      <c r="N31" s="22">
        <v>10</v>
      </c>
      <c r="O31" s="22">
        <v>9</v>
      </c>
      <c r="P31" s="33">
        <f t="shared" si="1"/>
        <v>69</v>
      </c>
      <c r="Q31" s="12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  <c r="CP31" s="14"/>
      <c r="CQ31" s="5"/>
      <c r="CR31" s="5"/>
      <c r="CS31" s="5"/>
      <c r="CT31" s="5"/>
      <c r="CU31" s="5"/>
      <c r="CV31" s="5"/>
      <c r="CW31" s="5"/>
      <c r="CX31" s="5"/>
      <c r="CY31" s="5"/>
      <c r="CZ31" s="5"/>
      <c r="DA31" s="5"/>
      <c r="DB31" s="5"/>
      <c r="DC31" s="5"/>
      <c r="DD31" s="5"/>
      <c r="DE31" s="5"/>
      <c r="DF31" s="5"/>
      <c r="DG31" s="5"/>
      <c r="DH31" s="5"/>
      <c r="DI31" s="5"/>
      <c r="DJ31" s="5"/>
      <c r="DK31" s="5"/>
      <c r="DL31" s="5"/>
      <c r="DM31" s="5"/>
      <c r="DN31" s="5"/>
      <c r="DO31" s="5"/>
      <c r="DP31" s="5"/>
      <c r="DQ31" s="5"/>
      <c r="DR31" s="5"/>
      <c r="DS31" s="5"/>
      <c r="DT31" s="5"/>
      <c r="DU31" s="5"/>
      <c r="DV31" s="5"/>
      <c r="DW31" s="5"/>
      <c r="DX31" s="5"/>
      <c r="DY31" s="5"/>
      <c r="DZ31" s="5"/>
      <c r="EA31" s="5"/>
      <c r="EB31" s="5"/>
      <c r="EC31" s="5"/>
      <c r="ED31" s="5"/>
      <c r="EE31" s="5"/>
      <c r="EF31" s="5"/>
      <c r="EG31" s="5"/>
      <c r="EH31" s="5"/>
      <c r="EI31" s="5"/>
      <c r="EJ31" s="5"/>
      <c r="EK31" s="5"/>
      <c r="EL31" s="5"/>
      <c r="EM31" s="5"/>
      <c r="EN31" s="5"/>
      <c r="EO31" s="5"/>
      <c r="EP31" s="5"/>
      <c r="EQ31" s="5"/>
      <c r="ER31" s="5"/>
      <c r="ES31" s="5"/>
      <c r="ET31" s="5"/>
      <c r="EU31" s="5"/>
      <c r="EV31" s="5"/>
      <c r="EW31" s="5"/>
      <c r="EX31" s="5"/>
      <c r="EY31" s="5"/>
      <c r="EZ31" s="5"/>
      <c r="FA31" s="5"/>
      <c r="FB31" s="5"/>
      <c r="FC31" s="5"/>
      <c r="FD31" s="5"/>
      <c r="FE31" s="5"/>
    </row>
    <row r="32" spans="1:161" s="10" customFormat="1" ht="19.5" customHeight="1" x14ac:dyDescent="0.25">
      <c r="A32" s="29" t="s">
        <v>72</v>
      </c>
      <c r="B32" s="30" t="s">
        <v>37</v>
      </c>
      <c r="C32" s="30" t="s">
        <v>93</v>
      </c>
      <c r="D32" s="31">
        <v>6100000</v>
      </c>
      <c r="E32" s="31">
        <v>1500000</v>
      </c>
      <c r="F32" s="32">
        <v>47</v>
      </c>
      <c r="G32" s="32">
        <v>25</v>
      </c>
      <c r="H32" s="21">
        <f t="shared" si="3"/>
        <v>72</v>
      </c>
      <c r="I32" s="22">
        <v>20</v>
      </c>
      <c r="J32" s="22">
        <v>11</v>
      </c>
      <c r="K32" s="22">
        <v>11</v>
      </c>
      <c r="L32" s="22">
        <v>4</v>
      </c>
      <c r="M32" s="22">
        <v>10</v>
      </c>
      <c r="N32" s="22">
        <v>13</v>
      </c>
      <c r="O32" s="22">
        <v>6</v>
      </c>
      <c r="P32" s="33">
        <f t="shared" si="1"/>
        <v>75</v>
      </c>
      <c r="Q32" s="12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CP32" s="14"/>
      <c r="CQ32" s="5"/>
      <c r="CR32" s="5"/>
      <c r="CS32" s="5"/>
      <c r="CT32" s="5"/>
      <c r="CU32" s="5"/>
      <c r="CV32" s="5"/>
      <c r="CW32" s="5"/>
      <c r="CX32" s="5"/>
      <c r="CY32" s="5"/>
      <c r="CZ32" s="5"/>
      <c r="DA32" s="5"/>
      <c r="DB32" s="5"/>
      <c r="DC32" s="5"/>
      <c r="DD32" s="5"/>
      <c r="DE32" s="5"/>
      <c r="DF32" s="5"/>
      <c r="DG32" s="5"/>
      <c r="DH32" s="5"/>
      <c r="DI32" s="5"/>
      <c r="DJ32" s="5"/>
      <c r="DK32" s="5"/>
      <c r="DL32" s="5"/>
      <c r="DM32" s="5"/>
      <c r="DN32" s="5"/>
      <c r="DO32" s="5"/>
      <c r="DP32" s="5"/>
      <c r="DQ32" s="5"/>
      <c r="DR32" s="5"/>
      <c r="DS32" s="5"/>
      <c r="DT32" s="5"/>
      <c r="DU32" s="5"/>
      <c r="DV32" s="5"/>
      <c r="DW32" s="5"/>
      <c r="DX32" s="5"/>
      <c r="DY32" s="5"/>
      <c r="DZ32" s="5"/>
      <c r="EA32" s="5"/>
      <c r="EB32" s="5"/>
      <c r="EC32" s="5"/>
      <c r="ED32" s="5"/>
      <c r="EE32" s="5"/>
      <c r="EF32" s="5"/>
      <c r="EG32" s="5"/>
      <c r="EH32" s="5"/>
      <c r="EI32" s="5"/>
      <c r="EJ32" s="5"/>
      <c r="EK32" s="5"/>
      <c r="EL32" s="5"/>
      <c r="EM32" s="5"/>
      <c r="EN32" s="5"/>
      <c r="EO32" s="5"/>
      <c r="EP32" s="5"/>
      <c r="EQ32" s="5"/>
      <c r="ER32" s="5"/>
      <c r="ES32" s="5"/>
      <c r="ET32" s="5"/>
      <c r="EU32" s="5"/>
      <c r="EV32" s="5"/>
      <c r="EW32" s="5"/>
      <c r="EX32" s="5"/>
      <c r="EY32" s="5"/>
      <c r="EZ32" s="5"/>
      <c r="FA32" s="5"/>
      <c r="FB32" s="5"/>
      <c r="FC32" s="5"/>
      <c r="FD32" s="5"/>
      <c r="FE32" s="5"/>
    </row>
    <row r="33" spans="1:161" s="10" customFormat="1" ht="19.5" customHeight="1" x14ac:dyDescent="0.25">
      <c r="A33" s="29" t="s">
        <v>73</v>
      </c>
      <c r="B33" s="30" t="s">
        <v>108</v>
      </c>
      <c r="C33" s="30" t="s">
        <v>94</v>
      </c>
      <c r="D33" s="31">
        <v>1541500</v>
      </c>
      <c r="E33" s="31">
        <v>700000</v>
      </c>
      <c r="F33" s="32">
        <v>52</v>
      </c>
      <c r="G33" s="32">
        <v>28</v>
      </c>
      <c r="H33" s="21">
        <f t="shared" si="3"/>
        <v>80</v>
      </c>
      <c r="I33" s="22">
        <v>15</v>
      </c>
      <c r="J33" s="22">
        <v>13</v>
      </c>
      <c r="K33" s="22">
        <v>8</v>
      </c>
      <c r="L33" s="22">
        <v>3</v>
      </c>
      <c r="M33" s="22">
        <v>7</v>
      </c>
      <c r="N33" s="22">
        <v>10</v>
      </c>
      <c r="O33" s="22">
        <v>10</v>
      </c>
      <c r="P33" s="33">
        <f t="shared" si="1"/>
        <v>66</v>
      </c>
      <c r="Q33" s="12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CP33" s="14"/>
      <c r="CQ33" s="5"/>
      <c r="CR33" s="5"/>
      <c r="CS33" s="5"/>
      <c r="CT33" s="5"/>
      <c r="CU33" s="5"/>
      <c r="CV33" s="5"/>
      <c r="CW33" s="5"/>
      <c r="CX33" s="5"/>
      <c r="CY33" s="5"/>
      <c r="CZ33" s="5"/>
      <c r="DA33" s="5"/>
      <c r="DB33" s="5"/>
      <c r="DC33" s="5"/>
      <c r="DD33" s="5"/>
      <c r="DE33" s="5"/>
      <c r="DF33" s="5"/>
      <c r="DG33" s="5"/>
      <c r="DH33" s="5"/>
      <c r="DI33" s="5"/>
      <c r="DJ33" s="5"/>
      <c r="DK33" s="5"/>
      <c r="DL33" s="5"/>
      <c r="DM33" s="5"/>
      <c r="DN33" s="5"/>
      <c r="DO33" s="5"/>
      <c r="DP33" s="5"/>
      <c r="DQ33" s="5"/>
      <c r="DR33" s="5"/>
      <c r="DS33" s="5"/>
      <c r="DT33" s="5"/>
      <c r="DU33" s="5"/>
      <c r="DV33" s="5"/>
      <c r="DW33" s="5"/>
      <c r="DX33" s="5"/>
      <c r="DY33" s="5"/>
      <c r="DZ33" s="5"/>
      <c r="EA33" s="5"/>
      <c r="EB33" s="5"/>
      <c r="EC33" s="5"/>
      <c r="ED33" s="5"/>
      <c r="EE33" s="5"/>
      <c r="EF33" s="5"/>
      <c r="EG33" s="5"/>
      <c r="EH33" s="5"/>
      <c r="EI33" s="5"/>
      <c r="EJ33" s="5"/>
      <c r="EK33" s="5"/>
      <c r="EL33" s="5"/>
      <c r="EM33" s="5"/>
      <c r="EN33" s="5"/>
      <c r="EO33" s="5"/>
      <c r="EP33" s="5"/>
      <c r="EQ33" s="5"/>
      <c r="ER33" s="5"/>
      <c r="ES33" s="5"/>
      <c r="ET33" s="5"/>
      <c r="EU33" s="5"/>
      <c r="EV33" s="5"/>
      <c r="EW33" s="5"/>
      <c r="EX33" s="5"/>
      <c r="EY33" s="5"/>
      <c r="EZ33" s="5"/>
      <c r="FA33" s="5"/>
      <c r="FB33" s="5"/>
      <c r="FC33" s="5"/>
      <c r="FD33" s="5"/>
      <c r="FE33" s="5"/>
    </row>
    <row r="34" spans="1:161" s="10" customFormat="1" ht="19.5" customHeight="1" x14ac:dyDescent="0.25">
      <c r="A34" s="29" t="s">
        <v>74</v>
      </c>
      <c r="B34" s="30" t="s">
        <v>109</v>
      </c>
      <c r="C34" s="30" t="s">
        <v>95</v>
      </c>
      <c r="D34" s="31">
        <v>5935616</v>
      </c>
      <c r="E34" s="31">
        <v>2600000</v>
      </c>
      <c r="F34" s="32"/>
      <c r="G34" s="32">
        <v>39</v>
      </c>
      <c r="H34" s="21">
        <f t="shared" si="3"/>
        <v>39</v>
      </c>
      <c r="I34" s="22">
        <v>25</v>
      </c>
      <c r="J34" s="22">
        <v>14</v>
      </c>
      <c r="K34" s="22">
        <v>14</v>
      </c>
      <c r="L34" s="22">
        <v>4</v>
      </c>
      <c r="M34" s="22">
        <v>7</v>
      </c>
      <c r="N34" s="22">
        <v>12</v>
      </c>
      <c r="O34" s="22">
        <v>8</v>
      </c>
      <c r="P34" s="33">
        <f t="shared" si="1"/>
        <v>84</v>
      </c>
      <c r="Q34" s="12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CP34" s="14"/>
      <c r="CQ34" s="5"/>
      <c r="CR34" s="5"/>
      <c r="CS34" s="5"/>
      <c r="CT34" s="5"/>
      <c r="CU34" s="5"/>
      <c r="CV34" s="5"/>
      <c r="CW34" s="5"/>
      <c r="CX34" s="5"/>
      <c r="CY34" s="5"/>
      <c r="CZ34" s="5"/>
      <c r="DA34" s="5"/>
      <c r="DB34" s="5"/>
      <c r="DC34" s="5"/>
      <c r="DD34" s="5"/>
      <c r="DE34" s="5"/>
      <c r="DF34" s="5"/>
      <c r="DG34" s="5"/>
      <c r="DH34" s="5"/>
      <c r="DI34" s="5"/>
      <c r="DJ34" s="5"/>
      <c r="DK34" s="5"/>
      <c r="DL34" s="5"/>
      <c r="DM34" s="5"/>
      <c r="DN34" s="5"/>
      <c r="DO34" s="5"/>
      <c r="DP34" s="5"/>
      <c r="DQ34" s="5"/>
      <c r="DR34" s="5"/>
      <c r="DS34" s="5"/>
      <c r="DT34" s="5"/>
      <c r="DU34" s="5"/>
      <c r="DV34" s="5"/>
      <c r="DW34" s="5"/>
      <c r="DX34" s="5"/>
      <c r="DY34" s="5"/>
      <c r="DZ34" s="5"/>
      <c r="EA34" s="5"/>
      <c r="EB34" s="5"/>
      <c r="EC34" s="5"/>
      <c r="ED34" s="5"/>
      <c r="EE34" s="5"/>
      <c r="EF34" s="5"/>
      <c r="EG34" s="5"/>
      <c r="EH34" s="5"/>
      <c r="EI34" s="5"/>
      <c r="EJ34" s="5"/>
      <c r="EK34" s="5"/>
      <c r="EL34" s="5"/>
      <c r="EM34" s="5"/>
      <c r="EN34" s="5"/>
      <c r="EO34" s="5"/>
      <c r="EP34" s="5"/>
      <c r="EQ34" s="5"/>
      <c r="ER34" s="5"/>
      <c r="ES34" s="5"/>
      <c r="ET34" s="5"/>
      <c r="EU34" s="5"/>
      <c r="EV34" s="5"/>
      <c r="EW34" s="5"/>
      <c r="EX34" s="5"/>
      <c r="EY34" s="5"/>
      <c r="EZ34" s="5"/>
      <c r="FA34" s="5"/>
      <c r="FB34" s="5"/>
      <c r="FC34" s="5"/>
      <c r="FD34" s="5"/>
      <c r="FE34" s="5"/>
    </row>
    <row r="35" spans="1:161" s="10" customFormat="1" ht="19.5" customHeight="1" x14ac:dyDescent="0.25">
      <c r="A35" s="29" t="s">
        <v>75</v>
      </c>
      <c r="B35" s="30" t="s">
        <v>110</v>
      </c>
      <c r="C35" s="30" t="s">
        <v>96</v>
      </c>
      <c r="D35" s="31">
        <v>2551000</v>
      </c>
      <c r="E35" s="31">
        <v>1476000</v>
      </c>
      <c r="F35" s="32">
        <v>48</v>
      </c>
      <c r="G35" s="32"/>
      <c r="H35" s="21">
        <f t="shared" si="3"/>
        <v>48</v>
      </c>
      <c r="I35" s="22">
        <v>25</v>
      </c>
      <c r="J35" s="22">
        <v>13</v>
      </c>
      <c r="K35" s="22">
        <v>15</v>
      </c>
      <c r="L35" s="22">
        <v>4</v>
      </c>
      <c r="M35" s="22">
        <v>8</v>
      </c>
      <c r="N35" s="22">
        <v>12</v>
      </c>
      <c r="O35" s="22">
        <v>7</v>
      </c>
      <c r="P35" s="33">
        <f t="shared" si="1"/>
        <v>84</v>
      </c>
      <c r="Q35" s="12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CP35" s="14"/>
      <c r="CQ35" s="5"/>
      <c r="CR35" s="5"/>
      <c r="CS35" s="5"/>
      <c r="CT35" s="5"/>
      <c r="CU35" s="5"/>
      <c r="CV35" s="5"/>
      <c r="CW35" s="5"/>
      <c r="CX35" s="5"/>
      <c r="CY35" s="5"/>
      <c r="CZ35" s="5"/>
      <c r="DA35" s="5"/>
      <c r="DB35" s="5"/>
      <c r="DC35" s="5"/>
      <c r="DD35" s="5"/>
      <c r="DE35" s="5"/>
      <c r="DF35" s="5"/>
      <c r="DG35" s="5"/>
      <c r="DH35" s="5"/>
      <c r="DI35" s="5"/>
      <c r="DJ35" s="5"/>
      <c r="DK35" s="5"/>
      <c r="DL35" s="5"/>
      <c r="DM35" s="5"/>
      <c r="DN35" s="5"/>
      <c r="DO35" s="5"/>
      <c r="DP35" s="5"/>
      <c r="DQ35" s="5"/>
      <c r="DR35" s="5"/>
      <c r="DS35" s="5"/>
      <c r="DT35" s="5"/>
      <c r="DU35" s="5"/>
      <c r="DV35" s="5"/>
      <c r="DW35" s="5"/>
      <c r="DX35" s="5"/>
      <c r="DY35" s="5"/>
      <c r="DZ35" s="5"/>
      <c r="EA35" s="5"/>
      <c r="EB35" s="5"/>
      <c r="EC35" s="5"/>
      <c r="ED35" s="5"/>
      <c r="EE35" s="5"/>
      <c r="EF35" s="5"/>
      <c r="EG35" s="5"/>
      <c r="EH35" s="5"/>
      <c r="EI35" s="5"/>
      <c r="EJ35" s="5"/>
      <c r="EK35" s="5"/>
      <c r="EL35" s="5"/>
      <c r="EM35" s="5"/>
      <c r="EN35" s="5"/>
      <c r="EO35" s="5"/>
      <c r="EP35" s="5"/>
      <c r="EQ35" s="5"/>
      <c r="ER35" s="5"/>
      <c r="ES35" s="5"/>
      <c r="ET35" s="5"/>
      <c r="EU35" s="5"/>
      <c r="EV35" s="5"/>
      <c r="EW35" s="5"/>
      <c r="EX35" s="5"/>
      <c r="EY35" s="5"/>
      <c r="EZ35" s="5"/>
      <c r="FA35" s="5"/>
      <c r="FB35" s="5"/>
      <c r="FC35" s="5"/>
      <c r="FD35" s="5"/>
      <c r="FE35" s="5"/>
    </row>
    <row r="36" spans="1:161" s="10" customFormat="1" ht="19.5" customHeight="1" x14ac:dyDescent="0.25">
      <c r="A36" s="29" t="s">
        <v>76</v>
      </c>
      <c r="B36" s="30" t="s">
        <v>110</v>
      </c>
      <c r="C36" s="30" t="s">
        <v>97</v>
      </c>
      <c r="D36" s="31">
        <v>2401000</v>
      </c>
      <c r="E36" s="31">
        <v>1633500</v>
      </c>
      <c r="F36" s="32">
        <v>47</v>
      </c>
      <c r="G36" s="32">
        <v>22</v>
      </c>
      <c r="H36" s="21">
        <f t="shared" si="3"/>
        <v>69</v>
      </c>
      <c r="I36" s="22">
        <v>20</v>
      </c>
      <c r="J36" s="22">
        <v>11</v>
      </c>
      <c r="K36" s="22">
        <v>10</v>
      </c>
      <c r="L36" s="22">
        <v>3</v>
      </c>
      <c r="M36" s="22">
        <v>7</v>
      </c>
      <c r="N36" s="22">
        <v>10</v>
      </c>
      <c r="O36" s="22">
        <v>7</v>
      </c>
      <c r="P36" s="33">
        <f t="shared" si="1"/>
        <v>68</v>
      </c>
      <c r="Q36" s="12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CP36" s="14"/>
      <c r="CQ36" s="5"/>
      <c r="CR36" s="5"/>
      <c r="CS36" s="5"/>
      <c r="CT36" s="5"/>
      <c r="CU36" s="5"/>
      <c r="CV36" s="5"/>
      <c r="CW36" s="5"/>
      <c r="CX36" s="5"/>
      <c r="CY36" s="5"/>
      <c r="CZ36" s="5"/>
      <c r="DA36" s="5"/>
      <c r="DB36" s="5"/>
      <c r="DC36" s="5"/>
      <c r="DD36" s="5"/>
      <c r="DE36" s="5"/>
      <c r="DF36" s="5"/>
      <c r="DG36" s="5"/>
      <c r="DH36" s="5"/>
      <c r="DI36" s="5"/>
      <c r="DJ36" s="5"/>
      <c r="DK36" s="5"/>
      <c r="DL36" s="5"/>
      <c r="DM36" s="5"/>
      <c r="DN36" s="5"/>
      <c r="DO36" s="5"/>
      <c r="DP36" s="5"/>
      <c r="DQ36" s="5"/>
      <c r="DR36" s="5"/>
      <c r="DS36" s="5"/>
      <c r="DT36" s="5"/>
      <c r="DU36" s="5"/>
      <c r="DV36" s="5"/>
      <c r="DW36" s="5"/>
      <c r="DX36" s="5"/>
      <c r="DY36" s="5"/>
      <c r="DZ36" s="5"/>
      <c r="EA36" s="5"/>
      <c r="EB36" s="5"/>
      <c r="EC36" s="5"/>
      <c r="ED36" s="5"/>
      <c r="EE36" s="5"/>
      <c r="EF36" s="5"/>
      <c r="EG36" s="5"/>
      <c r="EH36" s="5"/>
      <c r="EI36" s="5"/>
      <c r="EJ36" s="5"/>
      <c r="EK36" s="5"/>
      <c r="EL36" s="5"/>
      <c r="EM36" s="5"/>
      <c r="EN36" s="5"/>
      <c r="EO36" s="5"/>
      <c r="EP36" s="5"/>
      <c r="EQ36" s="5"/>
      <c r="ER36" s="5"/>
      <c r="ES36" s="5"/>
      <c r="ET36" s="5"/>
      <c r="EU36" s="5"/>
      <c r="EV36" s="5"/>
      <c r="EW36" s="5"/>
      <c r="EX36" s="5"/>
      <c r="EY36" s="5"/>
      <c r="EZ36" s="5"/>
      <c r="FA36" s="5"/>
      <c r="FB36" s="5"/>
      <c r="FC36" s="5"/>
      <c r="FD36" s="5"/>
      <c r="FE36" s="5"/>
    </row>
    <row r="37" spans="1:161" s="10" customFormat="1" ht="19.5" customHeight="1" x14ac:dyDescent="0.25">
      <c r="A37" s="29" t="s">
        <v>77</v>
      </c>
      <c r="B37" s="30" t="s">
        <v>111</v>
      </c>
      <c r="C37" s="30" t="s">
        <v>98</v>
      </c>
      <c r="D37" s="31">
        <v>3270485</v>
      </c>
      <c r="E37" s="31">
        <v>1850000</v>
      </c>
      <c r="F37" s="32">
        <v>28</v>
      </c>
      <c r="G37" s="32">
        <v>25</v>
      </c>
      <c r="H37" s="21">
        <f t="shared" si="3"/>
        <v>53</v>
      </c>
      <c r="I37" s="22">
        <v>18</v>
      </c>
      <c r="J37" s="22">
        <v>11</v>
      </c>
      <c r="K37" s="22">
        <v>7</v>
      </c>
      <c r="L37" s="22">
        <v>3</v>
      </c>
      <c r="M37" s="22">
        <v>7</v>
      </c>
      <c r="N37" s="22">
        <v>7</v>
      </c>
      <c r="O37" s="22">
        <v>4</v>
      </c>
      <c r="P37" s="33">
        <f t="shared" si="1"/>
        <v>57</v>
      </c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CP37" s="14"/>
      <c r="CQ37" s="5"/>
      <c r="CR37" s="5"/>
      <c r="CS37" s="5"/>
      <c r="CT37" s="5"/>
      <c r="CU37" s="5"/>
      <c r="CV37" s="5"/>
      <c r="CW37" s="5"/>
      <c r="CX37" s="5"/>
      <c r="CY37" s="5"/>
      <c r="CZ37" s="5"/>
      <c r="DA37" s="5"/>
      <c r="DB37" s="5"/>
      <c r="DC37" s="5"/>
      <c r="DD37" s="5"/>
      <c r="DE37" s="5"/>
      <c r="DF37" s="5"/>
      <c r="DG37" s="5"/>
      <c r="DH37" s="5"/>
      <c r="DI37" s="5"/>
      <c r="DJ37" s="5"/>
      <c r="DK37" s="5"/>
      <c r="DL37" s="5"/>
      <c r="DM37" s="5"/>
      <c r="DN37" s="5"/>
      <c r="DO37" s="5"/>
      <c r="DP37" s="5"/>
      <c r="DQ37" s="5"/>
      <c r="DR37" s="5"/>
      <c r="DS37" s="5"/>
      <c r="DT37" s="5"/>
      <c r="DU37" s="5"/>
      <c r="DV37" s="5"/>
      <c r="DW37" s="5"/>
      <c r="DX37" s="5"/>
      <c r="DY37" s="5"/>
      <c r="DZ37" s="5"/>
      <c r="EA37" s="5"/>
      <c r="EB37" s="5"/>
      <c r="EC37" s="5"/>
      <c r="ED37" s="5"/>
      <c r="EE37" s="5"/>
      <c r="EF37" s="5"/>
      <c r="EG37" s="5"/>
      <c r="EH37" s="5"/>
      <c r="EI37" s="5"/>
      <c r="EJ37" s="5"/>
      <c r="EK37" s="5"/>
      <c r="EL37" s="5"/>
      <c r="EM37" s="5"/>
      <c r="EN37" s="5"/>
      <c r="EO37" s="5"/>
      <c r="EP37" s="5"/>
      <c r="EQ37" s="5"/>
      <c r="ER37" s="5"/>
      <c r="ES37" s="5"/>
      <c r="ET37" s="5"/>
      <c r="EU37" s="5"/>
      <c r="EV37" s="5"/>
      <c r="EW37" s="5"/>
      <c r="EX37" s="5"/>
      <c r="EY37" s="5"/>
      <c r="EZ37" s="5"/>
      <c r="FA37" s="5"/>
      <c r="FB37" s="5"/>
      <c r="FC37" s="5"/>
      <c r="FD37" s="5"/>
      <c r="FE37" s="5"/>
    </row>
    <row r="38" spans="1:161" s="3" customFormat="1" ht="12.75" customHeight="1" x14ac:dyDescent="0.25">
      <c r="A38" s="40"/>
      <c r="B38" s="41"/>
      <c r="C38" s="41"/>
      <c r="D38" s="42"/>
      <c r="E38" s="42"/>
      <c r="F38" s="17"/>
      <c r="G38" s="17"/>
      <c r="H38" s="17"/>
      <c r="I38" s="18"/>
      <c r="J38" s="18"/>
      <c r="K38" s="18"/>
      <c r="L38" s="18"/>
      <c r="M38" s="18"/>
      <c r="N38" s="18"/>
      <c r="O38" s="18"/>
      <c r="P38" s="43"/>
      <c r="Q38" s="5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CP38" s="4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</row>
    <row r="39" spans="1:161" ht="15" x14ac:dyDescent="0.3">
      <c r="A39" s="5"/>
      <c r="B39" s="5"/>
      <c r="C39" s="5"/>
      <c r="D39" s="13">
        <f>SUM(D17:D37)</f>
        <v>72536021</v>
      </c>
      <c r="E39" s="13">
        <f>SUM(E17:E37)</f>
        <v>29189500</v>
      </c>
      <c r="F39" s="6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</row>
    <row r="40" spans="1:161" ht="15" x14ac:dyDescent="0.3">
      <c r="A40" s="5"/>
      <c r="B40" s="5"/>
      <c r="C40" s="5"/>
      <c r="D40" s="5"/>
      <c r="E40" s="13"/>
      <c r="F40" s="13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</row>
    <row r="41" spans="1:161" ht="15" x14ac:dyDescent="0.3">
      <c r="A41" s="5"/>
      <c r="B41" s="5"/>
      <c r="C41" s="5"/>
      <c r="D41" s="5"/>
      <c r="E41" s="5"/>
      <c r="F41" s="6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</row>
    <row r="42" spans="1:161" ht="15" x14ac:dyDescent="0.3">
      <c r="A42" s="5"/>
      <c r="B42" s="5"/>
      <c r="C42" s="5"/>
      <c r="D42" s="5"/>
      <c r="E42" s="5"/>
      <c r="F42" s="6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</row>
    <row r="43" spans="1:161" ht="15" x14ac:dyDescent="0.3">
      <c r="A43" s="5"/>
      <c r="B43" s="5"/>
      <c r="C43" s="5"/>
      <c r="D43" s="5"/>
      <c r="E43" s="5"/>
      <c r="F43" s="6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</row>
    <row r="44" spans="1:161" ht="15" x14ac:dyDescent="0.3">
      <c r="A44" s="5"/>
      <c r="B44" s="5"/>
      <c r="C44" s="5"/>
      <c r="D44" s="5"/>
      <c r="E44" s="5"/>
      <c r="F44" s="6"/>
      <c r="G44" s="5"/>
      <c r="H44" s="5"/>
      <c r="I44" s="5"/>
      <c r="J44" s="5"/>
      <c r="K44" s="5"/>
      <c r="L44" s="5"/>
      <c r="M44" s="5"/>
      <c r="N44" s="5"/>
      <c r="O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</row>
    <row r="45" spans="1:161" ht="15" x14ac:dyDescent="0.3">
      <c r="A45" s="5"/>
      <c r="B45" s="5"/>
      <c r="C45" s="5"/>
      <c r="D45" s="5"/>
      <c r="E45" s="5"/>
      <c r="F45" s="6"/>
      <c r="G45" s="5"/>
      <c r="H45" s="5"/>
      <c r="I45" s="5"/>
      <c r="J45" s="5"/>
      <c r="K45" s="5"/>
      <c r="L45" s="5"/>
      <c r="M45" s="5"/>
      <c r="N45" s="5"/>
      <c r="O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</row>
  </sheetData>
  <dataValidations count="2">
    <dataValidation type="whole" allowBlank="1" showInputMessage="1" showErrorMessage="1" errorTitle="ZNOVU A LÉPE" error="To je móóóóóóc!!!!" sqref="I18:I38">
      <formula1>0</formula1>
      <formula2>30</formula2>
    </dataValidation>
    <dataValidation type="whole" showInputMessage="1" showErrorMessage="1" errorTitle="ZNOVU A LÉPE" error="To je móóóóóóc!!!!" sqref="J18:O38">
      <formula1>0</formula1>
      <formula2>15</formula2>
    </dataValidation>
  </dataValidation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E45"/>
  <sheetViews>
    <sheetView zoomScale="50" zoomScaleNormal="50" workbookViewId="0">
      <selection activeCell="G20" sqref="G20"/>
    </sheetView>
  </sheetViews>
  <sheetFormatPr defaultColWidth="9.109375" defaultRowHeight="12" x14ac:dyDescent="0.3"/>
  <cols>
    <col min="1" max="1" width="12.88671875" style="1" customWidth="1"/>
    <col min="2" max="2" width="34.88671875" style="1" customWidth="1"/>
    <col min="3" max="3" width="47.109375" style="1" customWidth="1"/>
    <col min="4" max="4" width="16.33203125" style="1" customWidth="1"/>
    <col min="5" max="5" width="15" style="1" customWidth="1"/>
    <col min="6" max="6" width="11" style="2" customWidth="1"/>
    <col min="7" max="8" width="9.33203125" style="1" customWidth="1"/>
    <col min="9" max="9" width="9.6640625" style="1" customWidth="1"/>
    <col min="10" max="16" width="9.33203125" style="1" customWidth="1"/>
    <col min="17" max="17" width="14.44140625" style="1" customWidth="1"/>
    <col min="18" max="18" width="15.33203125" style="1" customWidth="1"/>
    <col min="19" max="19" width="10.33203125" style="1" customWidth="1"/>
    <col min="20" max="22" width="9.33203125" style="1" customWidth="1"/>
    <col min="23" max="23" width="11.6640625" style="1" customWidth="1"/>
    <col min="24" max="24" width="10.33203125" style="1" customWidth="1"/>
    <col min="25" max="25" width="17.6640625" style="1" customWidth="1"/>
    <col min="26" max="28" width="15" style="1" customWidth="1"/>
    <col min="29" max="105" width="0" style="1" hidden="1" customWidth="1"/>
    <col min="106" max="16384" width="9.109375" style="1"/>
  </cols>
  <sheetData>
    <row r="1" spans="1:28" ht="38.25" customHeight="1" x14ac:dyDescent="0.3">
      <c r="A1" s="5" t="s">
        <v>40</v>
      </c>
      <c r="B1" s="5"/>
      <c r="C1" s="5"/>
      <c r="D1" s="5"/>
      <c r="E1" s="5"/>
      <c r="F1" s="6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</row>
    <row r="2" spans="1:28" ht="15.6" x14ac:dyDescent="0.3">
      <c r="A2" s="7" t="s">
        <v>41</v>
      </c>
      <c r="B2" s="5"/>
      <c r="C2" s="5"/>
      <c r="D2" s="25" t="s">
        <v>56</v>
      </c>
      <c r="E2" s="5"/>
      <c r="F2" s="6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</row>
    <row r="3" spans="1:28" ht="15.6" x14ac:dyDescent="0.25">
      <c r="A3" s="7" t="s">
        <v>42</v>
      </c>
      <c r="B3" s="5"/>
      <c r="C3" s="5"/>
      <c r="D3" s="26" t="s">
        <v>46</v>
      </c>
      <c r="E3" s="5"/>
      <c r="F3" s="6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</row>
    <row r="4" spans="1:28" ht="15.6" x14ac:dyDescent="0.25">
      <c r="A4" s="7" t="s">
        <v>43</v>
      </c>
      <c r="B4" s="5"/>
      <c r="C4" s="5"/>
      <c r="D4" s="26" t="s">
        <v>47</v>
      </c>
      <c r="E4" s="5"/>
      <c r="F4" s="6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</row>
    <row r="5" spans="1:28" ht="15.6" x14ac:dyDescent="0.25">
      <c r="A5" s="7" t="s">
        <v>44</v>
      </c>
      <c r="B5" s="5"/>
      <c r="C5" s="5"/>
      <c r="D5" s="26" t="s">
        <v>48</v>
      </c>
      <c r="E5" s="5"/>
      <c r="F5" s="6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</row>
    <row r="6" spans="1:28" ht="15.6" x14ac:dyDescent="0.25">
      <c r="A6" s="7" t="s">
        <v>45</v>
      </c>
      <c r="B6" s="5"/>
      <c r="C6" s="5"/>
      <c r="D6" s="26" t="s">
        <v>49</v>
      </c>
      <c r="E6" s="5"/>
      <c r="F6" s="6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ht="15.6" x14ac:dyDescent="0.3">
      <c r="A7" s="7" t="s">
        <v>0</v>
      </c>
      <c r="B7" s="5"/>
      <c r="C7" s="5"/>
      <c r="D7" s="5"/>
      <c r="E7" s="5"/>
      <c r="F7" s="6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</row>
    <row r="8" spans="1:28" ht="15.6" x14ac:dyDescent="0.3">
      <c r="A8" s="5" t="s">
        <v>39</v>
      </c>
      <c r="B8" s="5"/>
      <c r="C8" s="5"/>
      <c r="D8" s="25" t="s">
        <v>50</v>
      </c>
      <c r="E8" s="5"/>
      <c r="F8" s="6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</row>
    <row r="9" spans="1:28" ht="15" x14ac:dyDescent="0.25">
      <c r="A9" s="5"/>
      <c r="B9" s="5"/>
      <c r="C9" s="5"/>
      <c r="D9" s="27" t="s">
        <v>51</v>
      </c>
      <c r="E9" s="5"/>
      <c r="F9" s="6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</row>
    <row r="10" spans="1:28" ht="15" x14ac:dyDescent="0.25">
      <c r="A10" s="5"/>
      <c r="B10" s="5"/>
      <c r="C10" s="5"/>
      <c r="D10" s="27" t="s">
        <v>52</v>
      </c>
      <c r="E10" s="5"/>
      <c r="F10" s="6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</row>
    <row r="11" spans="1:28" ht="15" x14ac:dyDescent="0.3">
      <c r="A11" s="5"/>
      <c r="B11" s="5"/>
      <c r="C11" s="5"/>
      <c r="D11" s="5" t="s">
        <v>53</v>
      </c>
      <c r="E11" s="5"/>
      <c r="F11" s="6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B11" s="5"/>
    </row>
    <row r="12" spans="1:28" ht="15.6" x14ac:dyDescent="0.25">
      <c r="A12" s="7"/>
      <c r="B12" s="5"/>
      <c r="C12" s="5"/>
      <c r="D12" s="7"/>
      <c r="E12" s="27" t="s">
        <v>54</v>
      </c>
      <c r="F12" s="6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</row>
    <row r="13" spans="1:28" ht="15.6" x14ac:dyDescent="0.25">
      <c r="A13" s="7"/>
      <c r="B13" s="5"/>
      <c r="C13" s="5"/>
      <c r="D13" s="5"/>
      <c r="E13" s="27" t="s">
        <v>55</v>
      </c>
      <c r="F13" s="6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</row>
    <row r="14" spans="1:28" ht="15.6" x14ac:dyDescent="0.3">
      <c r="A14" s="7"/>
      <c r="B14" s="5"/>
      <c r="C14" s="5"/>
      <c r="D14" s="5"/>
      <c r="E14" s="5"/>
      <c r="F14" s="6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</row>
    <row r="15" spans="1:28" ht="86.25" customHeight="1" x14ac:dyDescent="0.3">
      <c r="A15" s="8" t="s">
        <v>1</v>
      </c>
      <c r="B15" s="8" t="s">
        <v>2</v>
      </c>
      <c r="C15" s="8" t="s">
        <v>3</v>
      </c>
      <c r="D15" s="8" t="s">
        <v>4</v>
      </c>
      <c r="E15" s="9" t="s">
        <v>5</v>
      </c>
      <c r="F15" s="8" t="s">
        <v>6</v>
      </c>
      <c r="G15" s="8" t="s">
        <v>7</v>
      </c>
      <c r="H15" s="8" t="s">
        <v>8</v>
      </c>
      <c r="I15" s="8" t="s">
        <v>9</v>
      </c>
      <c r="J15" s="8" t="s">
        <v>10</v>
      </c>
      <c r="K15" s="8" t="s">
        <v>11</v>
      </c>
      <c r="L15" s="8" t="s">
        <v>12</v>
      </c>
      <c r="M15" s="8" t="s">
        <v>13</v>
      </c>
      <c r="N15" s="8" t="s">
        <v>14</v>
      </c>
      <c r="O15" s="8" t="s">
        <v>15</v>
      </c>
      <c r="P15" s="8" t="s">
        <v>16</v>
      </c>
      <c r="Q15" s="5"/>
    </row>
    <row r="16" spans="1:28" ht="16.5" customHeight="1" x14ac:dyDescent="0.3">
      <c r="A16" s="10"/>
      <c r="B16" s="15"/>
      <c r="C16" s="11"/>
      <c r="D16" s="11"/>
      <c r="E16" s="16"/>
      <c r="F16" s="11"/>
      <c r="G16" s="11"/>
      <c r="H16" s="15"/>
      <c r="I16" s="11" t="s">
        <v>28</v>
      </c>
      <c r="J16" s="11" t="s">
        <v>29</v>
      </c>
      <c r="K16" s="11" t="s">
        <v>29</v>
      </c>
      <c r="L16" s="11" t="s">
        <v>30</v>
      </c>
      <c r="M16" s="11" t="s">
        <v>31</v>
      </c>
      <c r="N16" s="11" t="s">
        <v>29</v>
      </c>
      <c r="O16" s="11" t="s">
        <v>31</v>
      </c>
      <c r="P16" s="11"/>
      <c r="Q16" s="5"/>
    </row>
    <row r="17" spans="1:161" s="10" customFormat="1" ht="19.5" customHeight="1" x14ac:dyDescent="0.25">
      <c r="A17" s="29" t="s">
        <v>57</v>
      </c>
      <c r="B17" s="30" t="s">
        <v>99</v>
      </c>
      <c r="C17" s="30" t="s">
        <v>78</v>
      </c>
      <c r="D17" s="31">
        <v>828000</v>
      </c>
      <c r="E17" s="31">
        <v>400000</v>
      </c>
      <c r="F17" s="32"/>
      <c r="G17" s="32">
        <v>18</v>
      </c>
      <c r="H17" s="21">
        <f t="shared" ref="H17:H25" si="0">SUM(F17:G17)</f>
        <v>18</v>
      </c>
      <c r="I17" s="22">
        <v>7</v>
      </c>
      <c r="J17" s="22">
        <v>7</v>
      </c>
      <c r="K17" s="22">
        <v>7</v>
      </c>
      <c r="L17" s="22">
        <v>3</v>
      </c>
      <c r="M17" s="22">
        <v>8</v>
      </c>
      <c r="N17" s="22">
        <v>11</v>
      </c>
      <c r="O17" s="22">
        <v>5</v>
      </c>
      <c r="P17" s="33">
        <f>SUM(I17:O17)</f>
        <v>48</v>
      </c>
      <c r="Q17" s="12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CP17" s="14"/>
      <c r="CQ17" s="5"/>
      <c r="CR17" s="5"/>
      <c r="CS17" s="5"/>
      <c r="CT17" s="5"/>
      <c r="CU17" s="5"/>
      <c r="CV17" s="5"/>
      <c r="CW17" s="5"/>
      <c r="CX17" s="5"/>
      <c r="CY17" s="5"/>
      <c r="CZ17" s="5"/>
      <c r="DA17" s="5"/>
      <c r="DB17" s="5"/>
      <c r="DC17" s="5"/>
      <c r="DD17" s="5"/>
      <c r="DE17" s="5"/>
      <c r="DF17" s="5"/>
      <c r="DG17" s="5"/>
      <c r="DH17" s="5"/>
      <c r="DI17" s="5"/>
      <c r="DJ17" s="5"/>
      <c r="DK17" s="5"/>
      <c r="DL17" s="5"/>
      <c r="DM17" s="5"/>
      <c r="DN17" s="5"/>
      <c r="DO17" s="5"/>
      <c r="DP17" s="5"/>
      <c r="DQ17" s="5"/>
      <c r="DR17" s="5"/>
      <c r="DS17" s="5"/>
      <c r="DT17" s="5"/>
      <c r="DU17" s="5"/>
      <c r="DV17" s="5"/>
      <c r="DW17" s="5"/>
      <c r="DX17" s="5"/>
      <c r="DY17" s="5"/>
      <c r="DZ17" s="5"/>
      <c r="EA17" s="5"/>
      <c r="EB17" s="5"/>
      <c r="EC17" s="5"/>
      <c r="ED17" s="5"/>
      <c r="EE17" s="5"/>
      <c r="EF17" s="5"/>
      <c r="EG17" s="5"/>
      <c r="EH17" s="5"/>
      <c r="EI17" s="5"/>
      <c r="EJ17" s="5"/>
      <c r="EK17" s="5"/>
      <c r="EL17" s="5"/>
      <c r="EM17" s="5"/>
      <c r="EN17" s="5"/>
      <c r="EO17" s="5"/>
      <c r="EP17" s="5"/>
      <c r="EQ17" s="5"/>
      <c r="ER17" s="5"/>
      <c r="ES17" s="5"/>
      <c r="ET17" s="5"/>
      <c r="EU17" s="5"/>
      <c r="EV17" s="5"/>
      <c r="EW17" s="5"/>
      <c r="EX17" s="5"/>
      <c r="EY17" s="5"/>
      <c r="EZ17" s="5"/>
      <c r="FA17" s="5"/>
      <c r="FB17" s="5"/>
      <c r="FC17" s="5"/>
      <c r="FD17" s="5"/>
      <c r="FE17" s="5"/>
    </row>
    <row r="18" spans="1:161" s="10" customFormat="1" ht="19.5" customHeight="1" x14ac:dyDescent="0.25">
      <c r="A18" s="29" t="s">
        <v>58</v>
      </c>
      <c r="B18" s="30" t="s">
        <v>100</v>
      </c>
      <c r="C18" s="30" t="s">
        <v>79</v>
      </c>
      <c r="D18" s="31">
        <v>9807774</v>
      </c>
      <c r="E18" s="31">
        <v>3000000</v>
      </c>
      <c r="F18" s="32"/>
      <c r="G18" s="32">
        <v>33</v>
      </c>
      <c r="H18" s="21">
        <f t="shared" si="0"/>
        <v>33</v>
      </c>
      <c r="I18" s="22">
        <v>11</v>
      </c>
      <c r="J18" s="22">
        <v>9</v>
      </c>
      <c r="K18" s="22">
        <v>7</v>
      </c>
      <c r="L18" s="22">
        <v>5</v>
      </c>
      <c r="M18" s="22">
        <v>9</v>
      </c>
      <c r="N18" s="22">
        <v>11</v>
      </c>
      <c r="O18" s="22">
        <v>9</v>
      </c>
      <c r="P18" s="33">
        <f t="shared" ref="P18:P37" si="1">SUM(I18:O18)</f>
        <v>61</v>
      </c>
      <c r="Q18" s="12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CP18" s="14"/>
      <c r="CQ18" s="5"/>
      <c r="CR18" s="5"/>
      <c r="CS18" s="5"/>
      <c r="CT18" s="5"/>
      <c r="CU18" s="5"/>
      <c r="CV18" s="5"/>
      <c r="CW18" s="5"/>
      <c r="CX18" s="5"/>
      <c r="CY18" s="5"/>
      <c r="CZ18" s="5"/>
      <c r="DA18" s="5"/>
      <c r="DB18" s="5"/>
      <c r="DC18" s="5"/>
      <c r="DD18" s="5"/>
      <c r="DE18" s="5"/>
      <c r="DF18" s="5"/>
      <c r="DG18" s="5"/>
      <c r="DH18" s="5"/>
      <c r="DI18" s="5"/>
      <c r="DJ18" s="5"/>
      <c r="DK18" s="5"/>
      <c r="DL18" s="5"/>
      <c r="DM18" s="5"/>
      <c r="DN18" s="5"/>
      <c r="DO18" s="5"/>
      <c r="DP18" s="5"/>
      <c r="DQ18" s="5"/>
      <c r="DR18" s="5"/>
      <c r="DS18" s="5"/>
      <c r="DT18" s="5"/>
      <c r="DU18" s="5"/>
      <c r="DV18" s="5"/>
      <c r="DW18" s="5"/>
      <c r="DX18" s="5"/>
      <c r="DY18" s="5"/>
      <c r="DZ18" s="5"/>
      <c r="EA18" s="5"/>
      <c r="EB18" s="5"/>
      <c r="EC18" s="5"/>
      <c r="ED18" s="5"/>
      <c r="EE18" s="5"/>
      <c r="EF18" s="5"/>
      <c r="EG18" s="5"/>
      <c r="EH18" s="5"/>
      <c r="EI18" s="5"/>
      <c r="EJ18" s="5"/>
      <c r="EK18" s="5"/>
      <c r="EL18" s="5"/>
      <c r="EM18" s="5"/>
      <c r="EN18" s="5"/>
      <c r="EO18" s="5"/>
      <c r="EP18" s="5"/>
      <c r="EQ18" s="5"/>
      <c r="ER18" s="5"/>
      <c r="ES18" s="5"/>
      <c r="ET18" s="5"/>
      <c r="EU18" s="5"/>
      <c r="EV18" s="5"/>
      <c r="EW18" s="5"/>
      <c r="EX18" s="5"/>
      <c r="EY18" s="5"/>
      <c r="EZ18" s="5"/>
      <c r="FA18" s="5"/>
      <c r="FB18" s="5"/>
      <c r="FC18" s="5"/>
      <c r="FD18" s="5"/>
      <c r="FE18" s="5"/>
    </row>
    <row r="19" spans="1:161" s="10" customFormat="1" ht="19.5" customHeight="1" x14ac:dyDescent="0.25">
      <c r="A19" s="29" t="s">
        <v>59</v>
      </c>
      <c r="B19" s="30" t="s">
        <v>35</v>
      </c>
      <c r="C19" s="30" t="s">
        <v>80</v>
      </c>
      <c r="D19" s="31">
        <v>2800600</v>
      </c>
      <c r="E19" s="31">
        <v>800000</v>
      </c>
      <c r="F19" s="32">
        <v>55</v>
      </c>
      <c r="G19" s="32">
        <v>36</v>
      </c>
      <c r="H19" s="21">
        <f t="shared" si="0"/>
        <v>91</v>
      </c>
      <c r="I19" s="22">
        <v>22</v>
      </c>
      <c r="J19" s="22">
        <v>14</v>
      </c>
      <c r="K19" s="22">
        <v>12</v>
      </c>
      <c r="L19" s="22">
        <v>5</v>
      </c>
      <c r="M19" s="22">
        <v>9</v>
      </c>
      <c r="N19" s="22">
        <v>13</v>
      </c>
      <c r="O19" s="22">
        <v>10</v>
      </c>
      <c r="P19" s="33">
        <f t="shared" si="1"/>
        <v>85</v>
      </c>
      <c r="Q19" s="12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CP19" s="14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5"/>
      <c r="DD19" s="5"/>
      <c r="DE19" s="5"/>
      <c r="DF19" s="5"/>
      <c r="DG19" s="5"/>
      <c r="DH19" s="5"/>
      <c r="DI19" s="5"/>
      <c r="DJ19" s="5"/>
      <c r="DK19" s="5"/>
      <c r="DL19" s="5"/>
      <c r="DM19" s="5"/>
      <c r="DN19" s="5"/>
      <c r="DO19" s="5"/>
      <c r="DP19" s="5"/>
      <c r="DQ19" s="5"/>
      <c r="DR19" s="5"/>
      <c r="DS19" s="5"/>
      <c r="DT19" s="5"/>
      <c r="DU19" s="5"/>
      <c r="DV19" s="5"/>
      <c r="DW19" s="5"/>
      <c r="DX19" s="5"/>
      <c r="DY19" s="5"/>
      <c r="DZ19" s="5"/>
      <c r="EA19" s="5"/>
      <c r="EB19" s="5"/>
      <c r="EC19" s="5"/>
      <c r="ED19" s="5"/>
      <c r="EE19" s="5"/>
      <c r="EF19" s="5"/>
      <c r="EG19" s="5"/>
      <c r="EH19" s="5"/>
      <c r="EI19" s="5"/>
      <c r="EJ19" s="5"/>
      <c r="EK19" s="5"/>
      <c r="EL19" s="5"/>
      <c r="EM19" s="5"/>
      <c r="EN19" s="5"/>
      <c r="EO19" s="5"/>
      <c r="EP19" s="5"/>
      <c r="EQ19" s="5"/>
      <c r="ER19" s="5"/>
      <c r="ES19" s="5"/>
      <c r="ET19" s="5"/>
      <c r="EU19" s="5"/>
      <c r="EV19" s="5"/>
      <c r="EW19" s="5"/>
      <c r="EX19" s="5"/>
      <c r="EY19" s="5"/>
      <c r="EZ19" s="5"/>
      <c r="FA19" s="5"/>
      <c r="FB19" s="5"/>
      <c r="FC19" s="5"/>
      <c r="FD19" s="5"/>
      <c r="FE19" s="5"/>
    </row>
    <row r="20" spans="1:161" s="10" customFormat="1" ht="19.5" customHeight="1" x14ac:dyDescent="0.25">
      <c r="A20" s="29" t="s">
        <v>60</v>
      </c>
      <c r="B20" s="30" t="s">
        <v>101</v>
      </c>
      <c r="C20" s="30" t="s">
        <v>81</v>
      </c>
      <c r="D20" s="31">
        <v>1602929</v>
      </c>
      <c r="E20" s="31">
        <v>800000</v>
      </c>
      <c r="F20" s="32">
        <v>45</v>
      </c>
      <c r="G20" s="32">
        <v>35</v>
      </c>
      <c r="H20" s="21">
        <f t="shared" si="0"/>
        <v>80</v>
      </c>
      <c r="I20" s="22">
        <v>12</v>
      </c>
      <c r="J20" s="22">
        <v>12</v>
      </c>
      <c r="K20" s="22">
        <v>9</v>
      </c>
      <c r="L20" s="22">
        <v>5</v>
      </c>
      <c r="M20" s="22">
        <v>9</v>
      </c>
      <c r="N20" s="22">
        <v>12</v>
      </c>
      <c r="O20" s="22">
        <v>10</v>
      </c>
      <c r="P20" s="33">
        <f t="shared" si="1"/>
        <v>69</v>
      </c>
      <c r="Q20" s="12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CP20" s="14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5"/>
      <c r="DD20" s="5"/>
      <c r="DE20" s="5"/>
      <c r="DF20" s="5"/>
      <c r="DG20" s="5"/>
      <c r="DH20" s="5"/>
      <c r="DI20" s="5"/>
      <c r="DJ20" s="5"/>
      <c r="DK20" s="5"/>
      <c r="DL20" s="5"/>
      <c r="DM20" s="5"/>
      <c r="DN20" s="5"/>
      <c r="DO20" s="5"/>
      <c r="DP20" s="5"/>
      <c r="DQ20" s="5"/>
      <c r="DR20" s="5"/>
      <c r="DS20" s="5"/>
      <c r="DT20" s="5"/>
      <c r="DU20" s="5"/>
      <c r="DV20" s="5"/>
      <c r="DW20" s="5"/>
      <c r="DX20" s="5"/>
      <c r="DY20" s="5"/>
      <c r="DZ20" s="5"/>
      <c r="EA20" s="5"/>
      <c r="EB20" s="5"/>
      <c r="EC20" s="5"/>
      <c r="ED20" s="5"/>
      <c r="EE20" s="5"/>
      <c r="EF20" s="5"/>
      <c r="EG20" s="5"/>
      <c r="EH20" s="5"/>
      <c r="EI20" s="5"/>
      <c r="EJ20" s="5"/>
      <c r="EK20" s="5"/>
      <c r="EL20" s="5"/>
      <c r="EM20" s="5"/>
      <c r="EN20" s="5"/>
      <c r="EO20" s="5"/>
      <c r="EP20" s="5"/>
      <c r="EQ20" s="5"/>
      <c r="ER20" s="5"/>
      <c r="ES20" s="5"/>
      <c r="ET20" s="5"/>
      <c r="EU20" s="5"/>
      <c r="EV20" s="5"/>
      <c r="EW20" s="5"/>
      <c r="EX20" s="5"/>
      <c r="EY20" s="5"/>
      <c r="EZ20" s="5"/>
      <c r="FA20" s="5"/>
      <c r="FB20" s="5"/>
      <c r="FC20" s="5"/>
      <c r="FD20" s="5"/>
      <c r="FE20" s="5"/>
    </row>
    <row r="21" spans="1:161" s="10" customFormat="1" ht="19.5" customHeight="1" x14ac:dyDescent="0.25">
      <c r="A21" s="29" t="s">
        <v>61</v>
      </c>
      <c r="B21" s="30" t="s">
        <v>102</v>
      </c>
      <c r="C21" s="30" t="s">
        <v>82</v>
      </c>
      <c r="D21" s="31">
        <v>1300000</v>
      </c>
      <c r="E21" s="31">
        <v>600000</v>
      </c>
      <c r="F21" s="32">
        <v>48</v>
      </c>
      <c r="G21" s="32">
        <v>33</v>
      </c>
      <c r="H21" s="21">
        <f t="shared" si="0"/>
        <v>81</v>
      </c>
      <c r="I21" s="22">
        <v>24</v>
      </c>
      <c r="J21" s="22">
        <v>12</v>
      </c>
      <c r="K21" s="22">
        <v>13</v>
      </c>
      <c r="L21" s="22">
        <v>5</v>
      </c>
      <c r="M21" s="22">
        <v>10</v>
      </c>
      <c r="N21" s="22">
        <v>10</v>
      </c>
      <c r="O21" s="22">
        <v>7</v>
      </c>
      <c r="P21" s="33">
        <f t="shared" si="1"/>
        <v>81</v>
      </c>
      <c r="Q21" s="12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CP21" s="14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5"/>
      <c r="DM21" s="5"/>
      <c r="DN21" s="5"/>
      <c r="DO21" s="5"/>
      <c r="DP21" s="5"/>
      <c r="DQ21" s="5"/>
      <c r="DR21" s="5"/>
      <c r="DS21" s="5"/>
      <c r="DT21" s="5"/>
      <c r="DU21" s="5"/>
      <c r="DV21" s="5"/>
      <c r="DW21" s="5"/>
      <c r="DX21" s="5"/>
      <c r="DY21" s="5"/>
      <c r="DZ21" s="5"/>
      <c r="EA21" s="5"/>
      <c r="EB21" s="5"/>
      <c r="EC21" s="5"/>
      <c r="ED21" s="5"/>
      <c r="EE21" s="5"/>
      <c r="EF21" s="5"/>
      <c r="EG21" s="5"/>
      <c r="EH21" s="5"/>
      <c r="EI21" s="5"/>
      <c r="EJ21" s="5"/>
      <c r="EK21" s="5"/>
      <c r="EL21" s="5"/>
      <c r="EM21" s="5"/>
      <c r="EN21" s="5"/>
      <c r="EO21" s="5"/>
      <c r="EP21" s="5"/>
      <c r="EQ21" s="5"/>
      <c r="ER21" s="5"/>
      <c r="ES21" s="5"/>
      <c r="ET21" s="5"/>
      <c r="EU21" s="5"/>
      <c r="EV21" s="5"/>
      <c r="EW21" s="5"/>
      <c r="EX21" s="5"/>
      <c r="EY21" s="5"/>
      <c r="EZ21" s="5"/>
      <c r="FA21" s="5"/>
      <c r="FB21" s="5"/>
      <c r="FC21" s="5"/>
      <c r="FD21" s="5"/>
      <c r="FE21" s="5"/>
    </row>
    <row r="22" spans="1:161" s="10" customFormat="1" ht="19.5" customHeight="1" x14ac:dyDescent="0.25">
      <c r="A22" s="29" t="s">
        <v>62</v>
      </c>
      <c r="B22" s="30" t="s">
        <v>103</v>
      </c>
      <c r="C22" s="30" t="s">
        <v>83</v>
      </c>
      <c r="D22" s="31">
        <v>4917219</v>
      </c>
      <c r="E22" s="31">
        <v>1500000</v>
      </c>
      <c r="F22" s="32"/>
      <c r="G22" s="32">
        <v>48</v>
      </c>
      <c r="H22" s="21">
        <f t="shared" si="0"/>
        <v>48</v>
      </c>
      <c r="I22" s="22">
        <v>9</v>
      </c>
      <c r="J22" s="22">
        <v>11</v>
      </c>
      <c r="K22" s="22">
        <v>9</v>
      </c>
      <c r="L22" s="22">
        <v>5</v>
      </c>
      <c r="M22" s="22">
        <v>10</v>
      </c>
      <c r="N22" s="22">
        <v>13</v>
      </c>
      <c r="O22" s="22">
        <v>8</v>
      </c>
      <c r="P22" s="33">
        <f t="shared" si="1"/>
        <v>65</v>
      </c>
      <c r="Q22" s="12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CP22" s="14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5"/>
      <c r="DG22" s="5"/>
      <c r="DH22" s="5"/>
      <c r="DI22" s="5"/>
      <c r="DJ22" s="5"/>
      <c r="DK22" s="5"/>
      <c r="DL22" s="5"/>
      <c r="DM22" s="5"/>
      <c r="DN22" s="5"/>
      <c r="DO22" s="5"/>
      <c r="DP22" s="5"/>
      <c r="DQ22" s="5"/>
      <c r="DR22" s="5"/>
      <c r="DS22" s="5"/>
      <c r="DT22" s="5"/>
      <c r="DU22" s="5"/>
      <c r="DV22" s="5"/>
      <c r="DW22" s="5"/>
      <c r="DX22" s="5"/>
      <c r="DY22" s="5"/>
      <c r="DZ22" s="5"/>
      <c r="EA22" s="5"/>
      <c r="EB22" s="5"/>
      <c r="EC22" s="5"/>
      <c r="ED22" s="5"/>
      <c r="EE22" s="5"/>
      <c r="EF22" s="5"/>
      <c r="EG22" s="5"/>
      <c r="EH22" s="5"/>
      <c r="EI22" s="5"/>
      <c r="EJ22" s="5"/>
      <c r="EK22" s="5"/>
      <c r="EL22" s="5"/>
      <c r="EM22" s="5"/>
      <c r="EN22" s="5"/>
      <c r="EO22" s="5"/>
      <c r="EP22" s="5"/>
      <c r="EQ22" s="5"/>
      <c r="ER22" s="5"/>
      <c r="ES22" s="5"/>
      <c r="ET22" s="5"/>
      <c r="EU22" s="5"/>
      <c r="EV22" s="5"/>
      <c r="EW22" s="5"/>
      <c r="EX22" s="5"/>
      <c r="EY22" s="5"/>
      <c r="EZ22" s="5"/>
      <c r="FA22" s="5"/>
      <c r="FB22" s="5"/>
      <c r="FC22" s="5"/>
      <c r="FD22" s="5"/>
      <c r="FE22" s="5"/>
    </row>
    <row r="23" spans="1:161" s="10" customFormat="1" ht="19.5" customHeight="1" x14ac:dyDescent="0.25">
      <c r="A23" s="29" t="s">
        <v>63</v>
      </c>
      <c r="B23" s="30" t="s">
        <v>104</v>
      </c>
      <c r="C23" s="30" t="s">
        <v>84</v>
      </c>
      <c r="D23" s="31">
        <v>5000000</v>
      </c>
      <c r="E23" s="31">
        <v>1800000</v>
      </c>
      <c r="F23" s="32">
        <v>20</v>
      </c>
      <c r="G23" s="32">
        <v>34</v>
      </c>
      <c r="H23" s="21">
        <f t="shared" si="0"/>
        <v>54</v>
      </c>
      <c r="I23" s="22">
        <v>24</v>
      </c>
      <c r="J23" s="22">
        <v>13</v>
      </c>
      <c r="K23" s="22">
        <v>13</v>
      </c>
      <c r="L23" s="22">
        <v>5</v>
      </c>
      <c r="M23" s="22">
        <v>9</v>
      </c>
      <c r="N23" s="22">
        <v>9</v>
      </c>
      <c r="O23" s="22">
        <v>10</v>
      </c>
      <c r="P23" s="33">
        <f t="shared" si="1"/>
        <v>83</v>
      </c>
      <c r="Q23" s="12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CP23" s="14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5"/>
      <c r="DG23" s="5"/>
      <c r="DH23" s="5"/>
      <c r="DI23" s="5"/>
      <c r="DJ23" s="5"/>
      <c r="DK23" s="5"/>
      <c r="DL23" s="5"/>
      <c r="DM23" s="5"/>
      <c r="DN23" s="5"/>
      <c r="DO23" s="5"/>
      <c r="DP23" s="5"/>
      <c r="DQ23" s="5"/>
      <c r="DR23" s="5"/>
      <c r="DS23" s="5"/>
      <c r="DT23" s="5"/>
      <c r="DU23" s="5"/>
      <c r="DV23" s="5"/>
      <c r="DW23" s="5"/>
      <c r="DX23" s="5"/>
      <c r="DY23" s="5"/>
      <c r="DZ23" s="5"/>
      <c r="EA23" s="5"/>
      <c r="EB23" s="5"/>
      <c r="EC23" s="5"/>
      <c r="ED23" s="5"/>
      <c r="EE23" s="5"/>
      <c r="EF23" s="5"/>
      <c r="EG23" s="5"/>
      <c r="EH23" s="5"/>
      <c r="EI23" s="5"/>
      <c r="EJ23" s="5"/>
      <c r="EK23" s="5"/>
      <c r="EL23" s="5"/>
      <c r="EM23" s="5"/>
      <c r="EN23" s="5"/>
      <c r="EO23" s="5"/>
      <c r="EP23" s="5"/>
      <c r="EQ23" s="5"/>
      <c r="ER23" s="5"/>
      <c r="ES23" s="5"/>
      <c r="ET23" s="5"/>
      <c r="EU23" s="5"/>
      <c r="EV23" s="5"/>
      <c r="EW23" s="5"/>
      <c r="EX23" s="5"/>
      <c r="EY23" s="5"/>
      <c r="EZ23" s="5"/>
      <c r="FA23" s="5"/>
      <c r="FB23" s="5"/>
      <c r="FC23" s="5"/>
      <c r="FD23" s="5"/>
      <c r="FE23" s="5"/>
    </row>
    <row r="24" spans="1:161" s="10" customFormat="1" ht="19.5" customHeight="1" x14ac:dyDescent="0.25">
      <c r="A24" s="29" t="s">
        <v>64</v>
      </c>
      <c r="B24" s="30" t="s">
        <v>34</v>
      </c>
      <c r="C24" s="30" t="s">
        <v>85</v>
      </c>
      <c r="D24" s="31">
        <v>2147573</v>
      </c>
      <c r="E24" s="31">
        <v>900000</v>
      </c>
      <c r="F24" s="34" t="s">
        <v>112</v>
      </c>
      <c r="G24" s="32">
        <v>38</v>
      </c>
      <c r="H24" s="21">
        <f t="shared" si="0"/>
        <v>38</v>
      </c>
      <c r="I24" s="22">
        <v>21</v>
      </c>
      <c r="J24" s="22">
        <v>11</v>
      </c>
      <c r="K24" s="22">
        <v>12</v>
      </c>
      <c r="L24" s="22">
        <v>5</v>
      </c>
      <c r="M24" s="22">
        <v>9</v>
      </c>
      <c r="N24" s="22">
        <v>9</v>
      </c>
      <c r="O24" s="22">
        <v>10</v>
      </c>
      <c r="P24" s="33">
        <f t="shared" si="1"/>
        <v>77</v>
      </c>
      <c r="Q24" s="12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CP24" s="14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5"/>
      <c r="DQ24" s="5"/>
      <c r="DR24" s="5"/>
      <c r="DS24" s="5"/>
      <c r="DT24" s="5"/>
      <c r="DU24" s="5"/>
      <c r="DV24" s="5"/>
      <c r="DW24" s="5"/>
      <c r="DX24" s="5"/>
      <c r="DY24" s="5"/>
      <c r="DZ24" s="5"/>
      <c r="EA24" s="5"/>
      <c r="EB24" s="5"/>
      <c r="EC24" s="5"/>
      <c r="ED24" s="5"/>
      <c r="EE24" s="5"/>
      <c r="EF24" s="5"/>
      <c r="EG24" s="5"/>
      <c r="EH24" s="5"/>
      <c r="EI24" s="5"/>
      <c r="EJ24" s="5"/>
      <c r="EK24" s="5"/>
      <c r="EL24" s="5"/>
      <c r="EM24" s="5"/>
      <c r="EN24" s="5"/>
      <c r="EO24" s="5"/>
      <c r="EP24" s="5"/>
      <c r="EQ24" s="5"/>
      <c r="ER24" s="5"/>
      <c r="ES24" s="5"/>
      <c r="ET24" s="5"/>
      <c r="EU24" s="5"/>
      <c r="EV24" s="5"/>
      <c r="EW24" s="5"/>
      <c r="EX24" s="5"/>
      <c r="EY24" s="5"/>
      <c r="EZ24" s="5"/>
      <c r="FA24" s="5"/>
      <c r="FB24" s="5"/>
      <c r="FC24" s="5"/>
      <c r="FD24" s="5"/>
      <c r="FE24" s="5"/>
    </row>
    <row r="25" spans="1:161" s="10" customFormat="1" ht="19.5" customHeight="1" x14ac:dyDescent="0.25">
      <c r="A25" s="29" t="s">
        <v>65</v>
      </c>
      <c r="B25" s="30" t="s">
        <v>105</v>
      </c>
      <c r="C25" s="30" t="s">
        <v>86</v>
      </c>
      <c r="D25" s="31">
        <v>1967581</v>
      </c>
      <c r="E25" s="31">
        <v>900000</v>
      </c>
      <c r="F25" s="32">
        <v>57</v>
      </c>
      <c r="G25" s="32">
        <v>32</v>
      </c>
      <c r="H25" s="21">
        <f t="shared" si="0"/>
        <v>89</v>
      </c>
      <c r="I25" s="22">
        <v>23</v>
      </c>
      <c r="J25" s="22">
        <v>12</v>
      </c>
      <c r="K25" s="22">
        <v>13</v>
      </c>
      <c r="L25" s="22">
        <v>5</v>
      </c>
      <c r="M25" s="22">
        <v>10</v>
      </c>
      <c r="N25" s="22">
        <v>8</v>
      </c>
      <c r="O25" s="22">
        <v>8</v>
      </c>
      <c r="P25" s="33">
        <f t="shared" si="1"/>
        <v>79</v>
      </c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CP25" s="14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5"/>
      <c r="DQ25" s="5"/>
      <c r="DR25" s="5"/>
      <c r="DS25" s="5"/>
      <c r="DT25" s="5"/>
      <c r="DU25" s="5"/>
      <c r="DV25" s="5"/>
      <c r="DW25" s="5"/>
      <c r="DX25" s="5"/>
      <c r="DY25" s="5"/>
      <c r="DZ25" s="5"/>
      <c r="EA25" s="5"/>
      <c r="EB25" s="5"/>
      <c r="EC25" s="5"/>
      <c r="ED25" s="5"/>
      <c r="EE25" s="5"/>
      <c r="EF25" s="5"/>
      <c r="EG25" s="5"/>
      <c r="EH25" s="5"/>
      <c r="EI25" s="5"/>
      <c r="EJ25" s="5"/>
      <c r="EK25" s="5"/>
      <c r="EL25" s="5"/>
      <c r="EM25" s="5"/>
      <c r="EN25" s="5"/>
      <c r="EO25" s="5"/>
      <c r="EP25" s="5"/>
      <c r="EQ25" s="5"/>
      <c r="ER25" s="5"/>
      <c r="ES25" s="5"/>
      <c r="ET25" s="5"/>
      <c r="EU25" s="5"/>
      <c r="EV25" s="5"/>
      <c r="EW25" s="5"/>
      <c r="EX25" s="5"/>
      <c r="EY25" s="5"/>
      <c r="EZ25" s="5"/>
      <c r="FA25" s="5"/>
      <c r="FB25" s="5"/>
      <c r="FC25" s="5"/>
      <c r="FD25" s="5"/>
      <c r="FE25" s="5"/>
    </row>
    <row r="26" spans="1:161" s="10" customFormat="1" ht="19.5" customHeight="1" x14ac:dyDescent="0.25">
      <c r="A26" s="29" t="s">
        <v>66</v>
      </c>
      <c r="B26" s="30" t="s">
        <v>38</v>
      </c>
      <c r="C26" s="30" t="s">
        <v>87</v>
      </c>
      <c r="D26" s="31">
        <v>3550000</v>
      </c>
      <c r="E26" s="31">
        <v>2000000</v>
      </c>
      <c r="F26" s="32"/>
      <c r="G26" s="32">
        <v>25</v>
      </c>
      <c r="H26" s="21">
        <f t="shared" ref="H26:H29" si="2">SUM(F26:G26)</f>
        <v>25</v>
      </c>
      <c r="I26" s="22">
        <v>11</v>
      </c>
      <c r="J26" s="22">
        <v>11</v>
      </c>
      <c r="K26" s="22">
        <v>8</v>
      </c>
      <c r="L26" s="22">
        <v>5</v>
      </c>
      <c r="M26" s="22">
        <v>9</v>
      </c>
      <c r="N26" s="22">
        <v>9</v>
      </c>
      <c r="O26" s="22">
        <v>9</v>
      </c>
      <c r="P26" s="33">
        <f t="shared" si="1"/>
        <v>62</v>
      </c>
      <c r="Q26" s="12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CP26" s="14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5"/>
      <c r="DI26" s="5"/>
      <c r="DJ26" s="5"/>
      <c r="DK26" s="5"/>
      <c r="DL26" s="5"/>
      <c r="DM26" s="5"/>
      <c r="DN26" s="5"/>
      <c r="DO26" s="5"/>
      <c r="DP26" s="5"/>
      <c r="DQ26" s="5"/>
      <c r="DR26" s="5"/>
      <c r="DS26" s="5"/>
      <c r="DT26" s="5"/>
      <c r="DU26" s="5"/>
      <c r="DV26" s="5"/>
      <c r="DW26" s="5"/>
      <c r="DX26" s="5"/>
      <c r="DY26" s="5"/>
      <c r="DZ26" s="5"/>
      <c r="EA26" s="5"/>
      <c r="EB26" s="5"/>
      <c r="EC26" s="5"/>
      <c r="ED26" s="5"/>
      <c r="EE26" s="5"/>
      <c r="EF26" s="5"/>
      <c r="EG26" s="5"/>
      <c r="EH26" s="5"/>
      <c r="EI26" s="5"/>
      <c r="EJ26" s="5"/>
      <c r="EK26" s="5"/>
      <c r="EL26" s="5"/>
      <c r="EM26" s="5"/>
      <c r="EN26" s="5"/>
      <c r="EO26" s="5"/>
      <c r="EP26" s="5"/>
      <c r="EQ26" s="5"/>
      <c r="ER26" s="5"/>
      <c r="ES26" s="5"/>
      <c r="ET26" s="5"/>
      <c r="EU26" s="5"/>
      <c r="EV26" s="5"/>
      <c r="EW26" s="5"/>
      <c r="EX26" s="5"/>
      <c r="EY26" s="5"/>
      <c r="EZ26" s="5"/>
      <c r="FA26" s="5"/>
      <c r="FB26" s="5"/>
      <c r="FC26" s="5"/>
      <c r="FD26" s="5"/>
      <c r="FE26" s="5"/>
    </row>
    <row r="27" spans="1:161" s="10" customFormat="1" ht="19.5" customHeight="1" x14ac:dyDescent="0.25">
      <c r="A27" s="29" t="s">
        <v>67</v>
      </c>
      <c r="B27" s="30" t="s">
        <v>106</v>
      </c>
      <c r="C27" s="30" t="s">
        <v>88</v>
      </c>
      <c r="D27" s="31">
        <v>5700000</v>
      </c>
      <c r="E27" s="31">
        <v>2700000</v>
      </c>
      <c r="F27" s="32">
        <v>55</v>
      </c>
      <c r="G27" s="32">
        <v>40</v>
      </c>
      <c r="H27" s="21">
        <f t="shared" si="2"/>
        <v>95</v>
      </c>
      <c r="I27" s="22">
        <v>11</v>
      </c>
      <c r="J27" s="22">
        <v>9</v>
      </c>
      <c r="K27" s="22">
        <v>8</v>
      </c>
      <c r="L27" s="22">
        <v>5</v>
      </c>
      <c r="M27" s="22">
        <v>9</v>
      </c>
      <c r="N27" s="22">
        <v>7</v>
      </c>
      <c r="O27" s="22">
        <v>10</v>
      </c>
      <c r="P27" s="33">
        <f t="shared" si="1"/>
        <v>59</v>
      </c>
      <c r="Q27" s="12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CP27" s="14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  <c r="DN27" s="5"/>
      <c r="DO27" s="5"/>
      <c r="DP27" s="5"/>
      <c r="DQ27" s="5"/>
      <c r="DR27" s="5"/>
      <c r="DS27" s="5"/>
      <c r="DT27" s="5"/>
      <c r="DU27" s="5"/>
      <c r="DV27" s="5"/>
      <c r="DW27" s="5"/>
      <c r="DX27" s="5"/>
      <c r="DY27" s="5"/>
      <c r="DZ27" s="5"/>
      <c r="EA27" s="5"/>
      <c r="EB27" s="5"/>
      <c r="EC27" s="5"/>
      <c r="ED27" s="5"/>
      <c r="EE27" s="5"/>
      <c r="EF27" s="5"/>
      <c r="EG27" s="5"/>
      <c r="EH27" s="5"/>
      <c r="EI27" s="5"/>
      <c r="EJ27" s="5"/>
      <c r="EK27" s="5"/>
      <c r="EL27" s="5"/>
      <c r="EM27" s="5"/>
      <c r="EN27" s="5"/>
      <c r="EO27" s="5"/>
      <c r="EP27" s="5"/>
      <c r="EQ27" s="5"/>
      <c r="ER27" s="5"/>
      <c r="ES27" s="5"/>
      <c r="ET27" s="5"/>
      <c r="EU27" s="5"/>
      <c r="EV27" s="5"/>
      <c r="EW27" s="5"/>
      <c r="EX27" s="5"/>
      <c r="EY27" s="5"/>
      <c r="EZ27" s="5"/>
      <c r="FA27" s="5"/>
      <c r="FB27" s="5"/>
      <c r="FC27" s="5"/>
      <c r="FD27" s="5"/>
      <c r="FE27" s="5"/>
    </row>
    <row r="28" spans="1:161" s="10" customFormat="1" ht="19.5" customHeight="1" x14ac:dyDescent="0.25">
      <c r="A28" s="29" t="s">
        <v>68</v>
      </c>
      <c r="B28" s="30" t="s">
        <v>35</v>
      </c>
      <c r="C28" s="30" t="s">
        <v>89</v>
      </c>
      <c r="D28" s="31">
        <v>3816287</v>
      </c>
      <c r="E28" s="31">
        <v>1500000</v>
      </c>
      <c r="F28" s="32">
        <v>49</v>
      </c>
      <c r="G28" s="32">
        <v>35</v>
      </c>
      <c r="H28" s="21">
        <f t="shared" si="2"/>
        <v>84</v>
      </c>
      <c r="I28" s="22">
        <v>23</v>
      </c>
      <c r="J28" s="22">
        <v>11</v>
      </c>
      <c r="K28" s="22">
        <v>12</v>
      </c>
      <c r="L28" s="22">
        <v>5</v>
      </c>
      <c r="M28" s="22">
        <v>10</v>
      </c>
      <c r="N28" s="22">
        <v>11</v>
      </c>
      <c r="O28" s="22">
        <v>10</v>
      </c>
      <c r="P28" s="33">
        <f t="shared" si="1"/>
        <v>82</v>
      </c>
      <c r="Q28" s="12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CP28" s="14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5"/>
      <c r="DG28" s="5"/>
      <c r="DH28" s="5"/>
      <c r="DI28" s="5"/>
      <c r="DJ28" s="5"/>
      <c r="DK28" s="5"/>
      <c r="DL28" s="5"/>
      <c r="DM28" s="5"/>
      <c r="DN28" s="5"/>
      <c r="DO28" s="5"/>
      <c r="DP28" s="5"/>
      <c r="DQ28" s="5"/>
      <c r="DR28" s="5"/>
      <c r="DS28" s="5"/>
      <c r="DT28" s="5"/>
      <c r="DU28" s="5"/>
      <c r="DV28" s="5"/>
      <c r="DW28" s="5"/>
      <c r="DX28" s="5"/>
      <c r="DY28" s="5"/>
      <c r="DZ28" s="5"/>
      <c r="EA28" s="5"/>
      <c r="EB28" s="5"/>
      <c r="EC28" s="5"/>
      <c r="ED28" s="5"/>
      <c r="EE28" s="5"/>
      <c r="EF28" s="5"/>
      <c r="EG28" s="5"/>
      <c r="EH28" s="5"/>
      <c r="EI28" s="5"/>
      <c r="EJ28" s="5"/>
      <c r="EK28" s="5"/>
      <c r="EL28" s="5"/>
      <c r="EM28" s="5"/>
      <c r="EN28" s="5"/>
      <c r="EO28" s="5"/>
      <c r="EP28" s="5"/>
      <c r="EQ28" s="5"/>
      <c r="ER28" s="5"/>
      <c r="ES28" s="5"/>
      <c r="ET28" s="5"/>
      <c r="EU28" s="5"/>
      <c r="EV28" s="5"/>
      <c r="EW28" s="5"/>
      <c r="EX28" s="5"/>
      <c r="EY28" s="5"/>
      <c r="EZ28" s="5"/>
      <c r="FA28" s="5"/>
      <c r="FB28" s="5"/>
      <c r="FC28" s="5"/>
      <c r="FD28" s="5"/>
      <c r="FE28" s="5"/>
    </row>
    <row r="29" spans="1:161" s="10" customFormat="1" ht="19.5" customHeight="1" x14ac:dyDescent="0.25">
      <c r="A29" s="29" t="s">
        <v>69</v>
      </c>
      <c r="B29" s="30" t="s">
        <v>113</v>
      </c>
      <c r="C29" s="30" t="s">
        <v>90</v>
      </c>
      <c r="D29" s="31">
        <v>2500000</v>
      </c>
      <c r="E29" s="31">
        <v>1000000</v>
      </c>
      <c r="F29" s="32">
        <v>57</v>
      </c>
      <c r="G29" s="32">
        <v>31</v>
      </c>
      <c r="H29" s="21">
        <f t="shared" si="2"/>
        <v>88</v>
      </c>
      <c r="I29" s="22">
        <v>25</v>
      </c>
      <c r="J29" s="22">
        <v>11</v>
      </c>
      <c r="K29" s="22">
        <v>13</v>
      </c>
      <c r="L29" s="22">
        <v>5</v>
      </c>
      <c r="M29" s="22">
        <v>10</v>
      </c>
      <c r="N29" s="22">
        <v>13</v>
      </c>
      <c r="O29" s="22">
        <v>9</v>
      </c>
      <c r="P29" s="33">
        <f t="shared" si="1"/>
        <v>86</v>
      </c>
      <c r="Q29" s="12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CP29" s="14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5"/>
      <c r="DQ29" s="5"/>
      <c r="DR29" s="5"/>
      <c r="DS29" s="5"/>
      <c r="DT29" s="5"/>
      <c r="DU29" s="5"/>
      <c r="DV29" s="5"/>
      <c r="DW29" s="5"/>
      <c r="DX29" s="5"/>
      <c r="DY29" s="5"/>
      <c r="DZ29" s="5"/>
      <c r="EA29" s="5"/>
      <c r="EB29" s="5"/>
      <c r="EC29" s="5"/>
      <c r="ED29" s="5"/>
      <c r="EE29" s="5"/>
      <c r="EF29" s="5"/>
      <c r="EG29" s="5"/>
      <c r="EH29" s="5"/>
      <c r="EI29" s="5"/>
      <c r="EJ29" s="5"/>
      <c r="EK29" s="5"/>
      <c r="EL29" s="5"/>
      <c r="EM29" s="5"/>
      <c r="EN29" s="5"/>
      <c r="EO29" s="5"/>
      <c r="EP29" s="5"/>
      <c r="EQ29" s="5"/>
      <c r="ER29" s="5"/>
      <c r="ES29" s="5"/>
      <c r="ET29" s="5"/>
      <c r="EU29" s="5"/>
      <c r="EV29" s="5"/>
      <c r="EW29" s="5"/>
      <c r="EX29" s="5"/>
      <c r="EY29" s="5"/>
      <c r="EZ29" s="5"/>
      <c r="FA29" s="5"/>
      <c r="FB29" s="5"/>
      <c r="FC29" s="5"/>
      <c r="FD29" s="5"/>
      <c r="FE29" s="5"/>
    </row>
    <row r="30" spans="1:161" s="10" customFormat="1" ht="19.5" customHeight="1" x14ac:dyDescent="0.25">
      <c r="A30" s="29" t="s">
        <v>70</v>
      </c>
      <c r="B30" s="30" t="s">
        <v>113</v>
      </c>
      <c r="C30" s="30" t="s">
        <v>91</v>
      </c>
      <c r="D30" s="31">
        <v>2401882</v>
      </c>
      <c r="E30" s="31">
        <v>750000</v>
      </c>
      <c r="F30" s="32">
        <v>50</v>
      </c>
      <c r="G30" s="32">
        <v>15</v>
      </c>
      <c r="H30" s="21">
        <f t="shared" ref="H30:H37" si="3">SUM(F30:G30)</f>
        <v>65</v>
      </c>
      <c r="I30" s="22">
        <v>24</v>
      </c>
      <c r="J30" s="22">
        <v>12</v>
      </c>
      <c r="K30" s="22">
        <v>13</v>
      </c>
      <c r="L30" s="22">
        <v>5</v>
      </c>
      <c r="M30" s="22">
        <v>10</v>
      </c>
      <c r="N30" s="22">
        <v>13</v>
      </c>
      <c r="O30" s="22">
        <v>9</v>
      </c>
      <c r="P30" s="33">
        <f t="shared" si="1"/>
        <v>86</v>
      </c>
      <c r="Q30" s="12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CP30" s="14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5"/>
      <c r="DQ30" s="5"/>
      <c r="DR30" s="5"/>
      <c r="DS30" s="5"/>
      <c r="DT30" s="5"/>
      <c r="DU30" s="5"/>
      <c r="DV30" s="5"/>
      <c r="DW30" s="5"/>
      <c r="DX30" s="5"/>
      <c r="DY30" s="5"/>
      <c r="DZ30" s="5"/>
      <c r="EA30" s="5"/>
      <c r="EB30" s="5"/>
      <c r="EC30" s="5"/>
      <c r="ED30" s="5"/>
      <c r="EE30" s="5"/>
      <c r="EF30" s="5"/>
      <c r="EG30" s="5"/>
      <c r="EH30" s="5"/>
      <c r="EI30" s="5"/>
      <c r="EJ30" s="5"/>
      <c r="EK30" s="5"/>
      <c r="EL30" s="5"/>
      <c r="EM30" s="5"/>
      <c r="EN30" s="5"/>
      <c r="EO30" s="5"/>
      <c r="EP30" s="5"/>
      <c r="EQ30" s="5"/>
      <c r="ER30" s="5"/>
      <c r="ES30" s="5"/>
      <c r="ET30" s="5"/>
      <c r="EU30" s="5"/>
      <c r="EV30" s="5"/>
      <c r="EW30" s="5"/>
      <c r="EX30" s="5"/>
      <c r="EY30" s="5"/>
      <c r="EZ30" s="5"/>
      <c r="FA30" s="5"/>
      <c r="FB30" s="5"/>
      <c r="FC30" s="5"/>
      <c r="FD30" s="5"/>
      <c r="FE30" s="5"/>
    </row>
    <row r="31" spans="1:161" s="10" customFormat="1" ht="19.5" customHeight="1" x14ac:dyDescent="0.25">
      <c r="A31" s="29" t="s">
        <v>71</v>
      </c>
      <c r="B31" s="30" t="s">
        <v>107</v>
      </c>
      <c r="C31" s="30" t="s">
        <v>92</v>
      </c>
      <c r="D31" s="31">
        <v>2396575</v>
      </c>
      <c r="E31" s="31">
        <v>780000</v>
      </c>
      <c r="F31" s="32">
        <v>60</v>
      </c>
      <c r="G31" s="32">
        <v>36</v>
      </c>
      <c r="H31" s="21">
        <f t="shared" si="3"/>
        <v>96</v>
      </c>
      <c r="I31" s="22">
        <v>8</v>
      </c>
      <c r="J31" s="22">
        <v>9</v>
      </c>
      <c r="K31" s="22">
        <v>7</v>
      </c>
      <c r="L31" s="22">
        <v>5</v>
      </c>
      <c r="M31" s="22">
        <v>8</v>
      </c>
      <c r="N31" s="22">
        <v>10</v>
      </c>
      <c r="O31" s="22">
        <v>8</v>
      </c>
      <c r="P31" s="33">
        <f t="shared" si="1"/>
        <v>55</v>
      </c>
      <c r="Q31" s="12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  <c r="CP31" s="14"/>
      <c r="CQ31" s="5"/>
      <c r="CR31" s="5"/>
      <c r="CS31" s="5"/>
      <c r="CT31" s="5"/>
      <c r="CU31" s="5"/>
      <c r="CV31" s="5"/>
      <c r="CW31" s="5"/>
      <c r="CX31" s="5"/>
      <c r="CY31" s="5"/>
      <c r="CZ31" s="5"/>
      <c r="DA31" s="5"/>
      <c r="DB31" s="5"/>
      <c r="DC31" s="5"/>
      <c r="DD31" s="5"/>
      <c r="DE31" s="5"/>
      <c r="DF31" s="5"/>
      <c r="DG31" s="5"/>
      <c r="DH31" s="5"/>
      <c r="DI31" s="5"/>
      <c r="DJ31" s="5"/>
      <c r="DK31" s="5"/>
      <c r="DL31" s="5"/>
      <c r="DM31" s="5"/>
      <c r="DN31" s="5"/>
      <c r="DO31" s="5"/>
      <c r="DP31" s="5"/>
      <c r="DQ31" s="5"/>
      <c r="DR31" s="5"/>
      <c r="DS31" s="5"/>
      <c r="DT31" s="5"/>
      <c r="DU31" s="5"/>
      <c r="DV31" s="5"/>
      <c r="DW31" s="5"/>
      <c r="DX31" s="5"/>
      <c r="DY31" s="5"/>
      <c r="DZ31" s="5"/>
      <c r="EA31" s="5"/>
      <c r="EB31" s="5"/>
      <c r="EC31" s="5"/>
      <c r="ED31" s="5"/>
      <c r="EE31" s="5"/>
      <c r="EF31" s="5"/>
      <c r="EG31" s="5"/>
      <c r="EH31" s="5"/>
      <c r="EI31" s="5"/>
      <c r="EJ31" s="5"/>
      <c r="EK31" s="5"/>
      <c r="EL31" s="5"/>
      <c r="EM31" s="5"/>
      <c r="EN31" s="5"/>
      <c r="EO31" s="5"/>
      <c r="EP31" s="5"/>
      <c r="EQ31" s="5"/>
      <c r="ER31" s="5"/>
      <c r="ES31" s="5"/>
      <c r="ET31" s="5"/>
      <c r="EU31" s="5"/>
      <c r="EV31" s="5"/>
      <c r="EW31" s="5"/>
      <c r="EX31" s="5"/>
      <c r="EY31" s="5"/>
      <c r="EZ31" s="5"/>
      <c r="FA31" s="5"/>
      <c r="FB31" s="5"/>
      <c r="FC31" s="5"/>
      <c r="FD31" s="5"/>
      <c r="FE31" s="5"/>
    </row>
    <row r="32" spans="1:161" s="10" customFormat="1" ht="19.5" customHeight="1" x14ac:dyDescent="0.25">
      <c r="A32" s="29" t="s">
        <v>72</v>
      </c>
      <c r="B32" s="30" t="s">
        <v>37</v>
      </c>
      <c r="C32" s="30" t="s">
        <v>93</v>
      </c>
      <c r="D32" s="31">
        <v>6100000</v>
      </c>
      <c r="E32" s="31">
        <v>1500000</v>
      </c>
      <c r="F32" s="32">
        <v>47</v>
      </c>
      <c r="G32" s="32">
        <v>25</v>
      </c>
      <c r="H32" s="21">
        <f t="shared" si="3"/>
        <v>72</v>
      </c>
      <c r="I32" s="22">
        <v>24</v>
      </c>
      <c r="J32" s="22">
        <v>12</v>
      </c>
      <c r="K32" s="22">
        <v>12</v>
      </c>
      <c r="L32" s="22">
        <v>5</v>
      </c>
      <c r="M32" s="22">
        <v>10</v>
      </c>
      <c r="N32" s="22">
        <v>12</v>
      </c>
      <c r="O32" s="22">
        <v>8</v>
      </c>
      <c r="P32" s="33">
        <f t="shared" si="1"/>
        <v>83</v>
      </c>
      <c r="Q32" s="12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CP32" s="14"/>
      <c r="CQ32" s="5"/>
      <c r="CR32" s="5"/>
      <c r="CS32" s="5"/>
      <c r="CT32" s="5"/>
      <c r="CU32" s="5"/>
      <c r="CV32" s="5"/>
      <c r="CW32" s="5"/>
      <c r="CX32" s="5"/>
      <c r="CY32" s="5"/>
      <c r="CZ32" s="5"/>
      <c r="DA32" s="5"/>
      <c r="DB32" s="5"/>
      <c r="DC32" s="5"/>
      <c r="DD32" s="5"/>
      <c r="DE32" s="5"/>
      <c r="DF32" s="5"/>
      <c r="DG32" s="5"/>
      <c r="DH32" s="5"/>
      <c r="DI32" s="5"/>
      <c r="DJ32" s="5"/>
      <c r="DK32" s="5"/>
      <c r="DL32" s="5"/>
      <c r="DM32" s="5"/>
      <c r="DN32" s="5"/>
      <c r="DO32" s="5"/>
      <c r="DP32" s="5"/>
      <c r="DQ32" s="5"/>
      <c r="DR32" s="5"/>
      <c r="DS32" s="5"/>
      <c r="DT32" s="5"/>
      <c r="DU32" s="5"/>
      <c r="DV32" s="5"/>
      <c r="DW32" s="5"/>
      <c r="DX32" s="5"/>
      <c r="DY32" s="5"/>
      <c r="DZ32" s="5"/>
      <c r="EA32" s="5"/>
      <c r="EB32" s="5"/>
      <c r="EC32" s="5"/>
      <c r="ED32" s="5"/>
      <c r="EE32" s="5"/>
      <c r="EF32" s="5"/>
      <c r="EG32" s="5"/>
      <c r="EH32" s="5"/>
      <c r="EI32" s="5"/>
      <c r="EJ32" s="5"/>
      <c r="EK32" s="5"/>
      <c r="EL32" s="5"/>
      <c r="EM32" s="5"/>
      <c r="EN32" s="5"/>
      <c r="EO32" s="5"/>
      <c r="EP32" s="5"/>
      <c r="EQ32" s="5"/>
      <c r="ER32" s="5"/>
      <c r="ES32" s="5"/>
      <c r="ET32" s="5"/>
      <c r="EU32" s="5"/>
      <c r="EV32" s="5"/>
      <c r="EW32" s="5"/>
      <c r="EX32" s="5"/>
      <c r="EY32" s="5"/>
      <c r="EZ32" s="5"/>
      <c r="FA32" s="5"/>
      <c r="FB32" s="5"/>
      <c r="FC32" s="5"/>
      <c r="FD32" s="5"/>
      <c r="FE32" s="5"/>
    </row>
    <row r="33" spans="1:161" s="10" customFormat="1" ht="19.5" customHeight="1" x14ac:dyDescent="0.25">
      <c r="A33" s="29" t="s">
        <v>73</v>
      </c>
      <c r="B33" s="30" t="s">
        <v>108</v>
      </c>
      <c r="C33" s="30" t="s">
        <v>94</v>
      </c>
      <c r="D33" s="31">
        <v>1541500</v>
      </c>
      <c r="E33" s="31">
        <v>700000</v>
      </c>
      <c r="F33" s="32">
        <v>52</v>
      </c>
      <c r="G33" s="32">
        <v>28</v>
      </c>
      <c r="H33" s="21">
        <f t="shared" si="3"/>
        <v>80</v>
      </c>
      <c r="I33" s="22">
        <v>11</v>
      </c>
      <c r="J33" s="22">
        <v>13</v>
      </c>
      <c r="K33" s="22">
        <v>7</v>
      </c>
      <c r="L33" s="22">
        <v>5</v>
      </c>
      <c r="M33" s="22">
        <v>8</v>
      </c>
      <c r="N33" s="22">
        <v>9</v>
      </c>
      <c r="O33" s="22">
        <v>9</v>
      </c>
      <c r="P33" s="33">
        <f t="shared" si="1"/>
        <v>62</v>
      </c>
      <c r="Q33" s="12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CP33" s="14"/>
      <c r="CQ33" s="5"/>
      <c r="CR33" s="5"/>
      <c r="CS33" s="5"/>
      <c r="CT33" s="5"/>
      <c r="CU33" s="5"/>
      <c r="CV33" s="5"/>
      <c r="CW33" s="5"/>
      <c r="CX33" s="5"/>
      <c r="CY33" s="5"/>
      <c r="CZ33" s="5"/>
      <c r="DA33" s="5"/>
      <c r="DB33" s="5"/>
      <c r="DC33" s="5"/>
      <c r="DD33" s="5"/>
      <c r="DE33" s="5"/>
      <c r="DF33" s="5"/>
      <c r="DG33" s="5"/>
      <c r="DH33" s="5"/>
      <c r="DI33" s="5"/>
      <c r="DJ33" s="5"/>
      <c r="DK33" s="5"/>
      <c r="DL33" s="5"/>
      <c r="DM33" s="5"/>
      <c r="DN33" s="5"/>
      <c r="DO33" s="5"/>
      <c r="DP33" s="5"/>
      <c r="DQ33" s="5"/>
      <c r="DR33" s="5"/>
      <c r="DS33" s="5"/>
      <c r="DT33" s="5"/>
      <c r="DU33" s="5"/>
      <c r="DV33" s="5"/>
      <c r="DW33" s="5"/>
      <c r="DX33" s="5"/>
      <c r="DY33" s="5"/>
      <c r="DZ33" s="5"/>
      <c r="EA33" s="5"/>
      <c r="EB33" s="5"/>
      <c r="EC33" s="5"/>
      <c r="ED33" s="5"/>
      <c r="EE33" s="5"/>
      <c r="EF33" s="5"/>
      <c r="EG33" s="5"/>
      <c r="EH33" s="5"/>
      <c r="EI33" s="5"/>
      <c r="EJ33" s="5"/>
      <c r="EK33" s="5"/>
      <c r="EL33" s="5"/>
      <c r="EM33" s="5"/>
      <c r="EN33" s="5"/>
      <c r="EO33" s="5"/>
      <c r="EP33" s="5"/>
      <c r="EQ33" s="5"/>
      <c r="ER33" s="5"/>
      <c r="ES33" s="5"/>
      <c r="ET33" s="5"/>
      <c r="EU33" s="5"/>
      <c r="EV33" s="5"/>
      <c r="EW33" s="5"/>
      <c r="EX33" s="5"/>
      <c r="EY33" s="5"/>
      <c r="EZ33" s="5"/>
      <c r="FA33" s="5"/>
      <c r="FB33" s="5"/>
      <c r="FC33" s="5"/>
      <c r="FD33" s="5"/>
      <c r="FE33" s="5"/>
    </row>
    <row r="34" spans="1:161" s="10" customFormat="1" ht="19.5" customHeight="1" x14ac:dyDescent="0.25">
      <c r="A34" s="29" t="s">
        <v>74</v>
      </c>
      <c r="B34" s="30" t="s">
        <v>109</v>
      </c>
      <c r="C34" s="30" t="s">
        <v>95</v>
      </c>
      <c r="D34" s="31">
        <v>5935616</v>
      </c>
      <c r="E34" s="31">
        <v>2600000</v>
      </c>
      <c r="F34" s="32"/>
      <c r="G34" s="32">
        <v>39</v>
      </c>
      <c r="H34" s="21">
        <f t="shared" si="3"/>
        <v>39</v>
      </c>
      <c r="I34" s="22">
        <v>25</v>
      </c>
      <c r="J34" s="22">
        <v>12</v>
      </c>
      <c r="K34" s="22">
        <v>13</v>
      </c>
      <c r="L34" s="22">
        <v>5</v>
      </c>
      <c r="M34" s="22">
        <v>9</v>
      </c>
      <c r="N34" s="22">
        <v>11</v>
      </c>
      <c r="O34" s="22">
        <v>8</v>
      </c>
      <c r="P34" s="33">
        <f t="shared" si="1"/>
        <v>83</v>
      </c>
      <c r="Q34" s="12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CP34" s="14"/>
      <c r="CQ34" s="5"/>
      <c r="CR34" s="5"/>
      <c r="CS34" s="5"/>
      <c r="CT34" s="5"/>
      <c r="CU34" s="5"/>
      <c r="CV34" s="5"/>
      <c r="CW34" s="5"/>
      <c r="CX34" s="5"/>
      <c r="CY34" s="5"/>
      <c r="CZ34" s="5"/>
      <c r="DA34" s="5"/>
      <c r="DB34" s="5"/>
      <c r="DC34" s="5"/>
      <c r="DD34" s="5"/>
      <c r="DE34" s="5"/>
      <c r="DF34" s="5"/>
      <c r="DG34" s="5"/>
      <c r="DH34" s="5"/>
      <c r="DI34" s="5"/>
      <c r="DJ34" s="5"/>
      <c r="DK34" s="5"/>
      <c r="DL34" s="5"/>
      <c r="DM34" s="5"/>
      <c r="DN34" s="5"/>
      <c r="DO34" s="5"/>
      <c r="DP34" s="5"/>
      <c r="DQ34" s="5"/>
      <c r="DR34" s="5"/>
      <c r="DS34" s="5"/>
      <c r="DT34" s="5"/>
      <c r="DU34" s="5"/>
      <c r="DV34" s="5"/>
      <c r="DW34" s="5"/>
      <c r="DX34" s="5"/>
      <c r="DY34" s="5"/>
      <c r="DZ34" s="5"/>
      <c r="EA34" s="5"/>
      <c r="EB34" s="5"/>
      <c r="EC34" s="5"/>
      <c r="ED34" s="5"/>
      <c r="EE34" s="5"/>
      <c r="EF34" s="5"/>
      <c r="EG34" s="5"/>
      <c r="EH34" s="5"/>
      <c r="EI34" s="5"/>
      <c r="EJ34" s="5"/>
      <c r="EK34" s="5"/>
      <c r="EL34" s="5"/>
      <c r="EM34" s="5"/>
      <c r="EN34" s="5"/>
      <c r="EO34" s="5"/>
      <c r="EP34" s="5"/>
      <c r="EQ34" s="5"/>
      <c r="ER34" s="5"/>
      <c r="ES34" s="5"/>
      <c r="ET34" s="5"/>
      <c r="EU34" s="5"/>
      <c r="EV34" s="5"/>
      <c r="EW34" s="5"/>
      <c r="EX34" s="5"/>
      <c r="EY34" s="5"/>
      <c r="EZ34" s="5"/>
      <c r="FA34" s="5"/>
      <c r="FB34" s="5"/>
      <c r="FC34" s="5"/>
      <c r="FD34" s="5"/>
      <c r="FE34" s="5"/>
    </row>
    <row r="35" spans="1:161" s="10" customFormat="1" ht="19.5" customHeight="1" x14ac:dyDescent="0.25">
      <c r="A35" s="29" t="s">
        <v>75</v>
      </c>
      <c r="B35" s="30" t="s">
        <v>110</v>
      </c>
      <c r="C35" s="30" t="s">
        <v>96</v>
      </c>
      <c r="D35" s="31">
        <v>2551000</v>
      </c>
      <c r="E35" s="31">
        <v>1476000</v>
      </c>
      <c r="F35" s="32">
        <v>48</v>
      </c>
      <c r="G35" s="32"/>
      <c r="H35" s="21">
        <f t="shared" si="3"/>
        <v>48</v>
      </c>
      <c r="I35" s="22">
        <v>25</v>
      </c>
      <c r="J35" s="22">
        <v>13</v>
      </c>
      <c r="K35" s="22">
        <v>13</v>
      </c>
      <c r="L35" s="22">
        <v>5</v>
      </c>
      <c r="M35" s="22">
        <v>9</v>
      </c>
      <c r="N35" s="22">
        <v>12</v>
      </c>
      <c r="O35" s="22">
        <v>7</v>
      </c>
      <c r="P35" s="33">
        <f t="shared" si="1"/>
        <v>84</v>
      </c>
      <c r="Q35" s="12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CP35" s="14"/>
      <c r="CQ35" s="5"/>
      <c r="CR35" s="5"/>
      <c r="CS35" s="5"/>
      <c r="CT35" s="5"/>
      <c r="CU35" s="5"/>
      <c r="CV35" s="5"/>
      <c r="CW35" s="5"/>
      <c r="CX35" s="5"/>
      <c r="CY35" s="5"/>
      <c r="CZ35" s="5"/>
      <c r="DA35" s="5"/>
      <c r="DB35" s="5"/>
      <c r="DC35" s="5"/>
      <c r="DD35" s="5"/>
      <c r="DE35" s="5"/>
      <c r="DF35" s="5"/>
      <c r="DG35" s="5"/>
      <c r="DH35" s="5"/>
      <c r="DI35" s="5"/>
      <c r="DJ35" s="5"/>
      <c r="DK35" s="5"/>
      <c r="DL35" s="5"/>
      <c r="DM35" s="5"/>
      <c r="DN35" s="5"/>
      <c r="DO35" s="5"/>
      <c r="DP35" s="5"/>
      <c r="DQ35" s="5"/>
      <c r="DR35" s="5"/>
      <c r="DS35" s="5"/>
      <c r="DT35" s="5"/>
      <c r="DU35" s="5"/>
      <c r="DV35" s="5"/>
      <c r="DW35" s="5"/>
      <c r="DX35" s="5"/>
      <c r="DY35" s="5"/>
      <c r="DZ35" s="5"/>
      <c r="EA35" s="5"/>
      <c r="EB35" s="5"/>
      <c r="EC35" s="5"/>
      <c r="ED35" s="5"/>
      <c r="EE35" s="5"/>
      <c r="EF35" s="5"/>
      <c r="EG35" s="5"/>
      <c r="EH35" s="5"/>
      <c r="EI35" s="5"/>
      <c r="EJ35" s="5"/>
      <c r="EK35" s="5"/>
      <c r="EL35" s="5"/>
      <c r="EM35" s="5"/>
      <c r="EN35" s="5"/>
      <c r="EO35" s="5"/>
      <c r="EP35" s="5"/>
      <c r="EQ35" s="5"/>
      <c r="ER35" s="5"/>
      <c r="ES35" s="5"/>
      <c r="ET35" s="5"/>
      <c r="EU35" s="5"/>
      <c r="EV35" s="5"/>
      <c r="EW35" s="5"/>
      <c r="EX35" s="5"/>
      <c r="EY35" s="5"/>
      <c r="EZ35" s="5"/>
      <c r="FA35" s="5"/>
      <c r="FB35" s="5"/>
      <c r="FC35" s="5"/>
      <c r="FD35" s="5"/>
      <c r="FE35" s="5"/>
    </row>
    <row r="36" spans="1:161" s="10" customFormat="1" ht="19.5" customHeight="1" x14ac:dyDescent="0.25">
      <c r="A36" s="29" t="s">
        <v>76</v>
      </c>
      <c r="B36" s="30" t="s">
        <v>110</v>
      </c>
      <c r="C36" s="30" t="s">
        <v>97</v>
      </c>
      <c r="D36" s="31">
        <v>2401000</v>
      </c>
      <c r="E36" s="31">
        <v>1633500</v>
      </c>
      <c r="F36" s="32">
        <v>47</v>
      </c>
      <c r="G36" s="32">
        <v>22</v>
      </c>
      <c r="H36" s="21">
        <f t="shared" si="3"/>
        <v>69</v>
      </c>
      <c r="I36" s="22">
        <v>9</v>
      </c>
      <c r="J36" s="22">
        <v>11</v>
      </c>
      <c r="K36" s="22">
        <v>8</v>
      </c>
      <c r="L36" s="22">
        <v>5</v>
      </c>
      <c r="M36" s="22">
        <v>8</v>
      </c>
      <c r="N36" s="22">
        <v>9</v>
      </c>
      <c r="O36" s="22">
        <v>6</v>
      </c>
      <c r="P36" s="33">
        <f t="shared" si="1"/>
        <v>56</v>
      </c>
      <c r="Q36" s="12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CP36" s="14"/>
      <c r="CQ36" s="5"/>
      <c r="CR36" s="5"/>
      <c r="CS36" s="5"/>
      <c r="CT36" s="5"/>
      <c r="CU36" s="5"/>
      <c r="CV36" s="5"/>
      <c r="CW36" s="5"/>
      <c r="CX36" s="5"/>
      <c r="CY36" s="5"/>
      <c r="CZ36" s="5"/>
      <c r="DA36" s="5"/>
      <c r="DB36" s="5"/>
      <c r="DC36" s="5"/>
      <c r="DD36" s="5"/>
      <c r="DE36" s="5"/>
      <c r="DF36" s="5"/>
      <c r="DG36" s="5"/>
      <c r="DH36" s="5"/>
      <c r="DI36" s="5"/>
      <c r="DJ36" s="5"/>
      <c r="DK36" s="5"/>
      <c r="DL36" s="5"/>
      <c r="DM36" s="5"/>
      <c r="DN36" s="5"/>
      <c r="DO36" s="5"/>
      <c r="DP36" s="5"/>
      <c r="DQ36" s="5"/>
      <c r="DR36" s="5"/>
      <c r="DS36" s="5"/>
      <c r="DT36" s="5"/>
      <c r="DU36" s="5"/>
      <c r="DV36" s="5"/>
      <c r="DW36" s="5"/>
      <c r="DX36" s="5"/>
      <c r="DY36" s="5"/>
      <c r="DZ36" s="5"/>
      <c r="EA36" s="5"/>
      <c r="EB36" s="5"/>
      <c r="EC36" s="5"/>
      <c r="ED36" s="5"/>
      <c r="EE36" s="5"/>
      <c r="EF36" s="5"/>
      <c r="EG36" s="5"/>
      <c r="EH36" s="5"/>
      <c r="EI36" s="5"/>
      <c r="EJ36" s="5"/>
      <c r="EK36" s="5"/>
      <c r="EL36" s="5"/>
      <c r="EM36" s="5"/>
      <c r="EN36" s="5"/>
      <c r="EO36" s="5"/>
      <c r="EP36" s="5"/>
      <c r="EQ36" s="5"/>
      <c r="ER36" s="5"/>
      <c r="ES36" s="5"/>
      <c r="ET36" s="5"/>
      <c r="EU36" s="5"/>
      <c r="EV36" s="5"/>
      <c r="EW36" s="5"/>
      <c r="EX36" s="5"/>
      <c r="EY36" s="5"/>
      <c r="EZ36" s="5"/>
      <c r="FA36" s="5"/>
      <c r="FB36" s="5"/>
      <c r="FC36" s="5"/>
      <c r="FD36" s="5"/>
      <c r="FE36" s="5"/>
    </row>
    <row r="37" spans="1:161" s="10" customFormat="1" ht="19.5" customHeight="1" x14ac:dyDescent="0.25">
      <c r="A37" s="29" t="s">
        <v>77</v>
      </c>
      <c r="B37" s="30" t="s">
        <v>111</v>
      </c>
      <c r="C37" s="30" t="s">
        <v>98</v>
      </c>
      <c r="D37" s="31">
        <v>3270485</v>
      </c>
      <c r="E37" s="31">
        <v>1850000</v>
      </c>
      <c r="F37" s="32">
        <v>28</v>
      </c>
      <c r="G37" s="32">
        <v>25</v>
      </c>
      <c r="H37" s="21">
        <f t="shared" si="3"/>
        <v>53</v>
      </c>
      <c r="I37" s="22">
        <v>7</v>
      </c>
      <c r="J37" s="22">
        <v>9</v>
      </c>
      <c r="K37" s="22">
        <v>6</v>
      </c>
      <c r="L37" s="22">
        <v>4</v>
      </c>
      <c r="M37" s="22">
        <v>7</v>
      </c>
      <c r="N37" s="22">
        <v>8</v>
      </c>
      <c r="O37" s="22">
        <v>7</v>
      </c>
      <c r="P37" s="33">
        <f t="shared" si="1"/>
        <v>48</v>
      </c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CP37" s="14"/>
      <c r="CQ37" s="5"/>
      <c r="CR37" s="5"/>
      <c r="CS37" s="5"/>
      <c r="CT37" s="5"/>
      <c r="CU37" s="5"/>
      <c r="CV37" s="5"/>
      <c r="CW37" s="5"/>
      <c r="CX37" s="5"/>
      <c r="CY37" s="5"/>
      <c r="CZ37" s="5"/>
      <c r="DA37" s="5"/>
      <c r="DB37" s="5"/>
      <c r="DC37" s="5"/>
      <c r="DD37" s="5"/>
      <c r="DE37" s="5"/>
      <c r="DF37" s="5"/>
      <c r="DG37" s="5"/>
      <c r="DH37" s="5"/>
      <c r="DI37" s="5"/>
      <c r="DJ37" s="5"/>
      <c r="DK37" s="5"/>
      <c r="DL37" s="5"/>
      <c r="DM37" s="5"/>
      <c r="DN37" s="5"/>
      <c r="DO37" s="5"/>
      <c r="DP37" s="5"/>
      <c r="DQ37" s="5"/>
      <c r="DR37" s="5"/>
      <c r="DS37" s="5"/>
      <c r="DT37" s="5"/>
      <c r="DU37" s="5"/>
      <c r="DV37" s="5"/>
      <c r="DW37" s="5"/>
      <c r="DX37" s="5"/>
      <c r="DY37" s="5"/>
      <c r="DZ37" s="5"/>
      <c r="EA37" s="5"/>
      <c r="EB37" s="5"/>
      <c r="EC37" s="5"/>
      <c r="ED37" s="5"/>
      <c r="EE37" s="5"/>
      <c r="EF37" s="5"/>
      <c r="EG37" s="5"/>
      <c r="EH37" s="5"/>
      <c r="EI37" s="5"/>
      <c r="EJ37" s="5"/>
      <c r="EK37" s="5"/>
      <c r="EL37" s="5"/>
      <c r="EM37" s="5"/>
      <c r="EN37" s="5"/>
      <c r="EO37" s="5"/>
      <c r="EP37" s="5"/>
      <c r="EQ37" s="5"/>
      <c r="ER37" s="5"/>
      <c r="ES37" s="5"/>
      <c r="ET37" s="5"/>
      <c r="EU37" s="5"/>
      <c r="EV37" s="5"/>
      <c r="EW37" s="5"/>
      <c r="EX37" s="5"/>
      <c r="EY37" s="5"/>
      <c r="EZ37" s="5"/>
      <c r="FA37" s="5"/>
      <c r="FB37" s="5"/>
      <c r="FC37" s="5"/>
      <c r="FD37" s="5"/>
      <c r="FE37" s="5"/>
    </row>
    <row r="38" spans="1:161" s="3" customFormat="1" ht="12.75" customHeight="1" x14ac:dyDescent="0.25">
      <c r="A38" s="40"/>
      <c r="B38" s="41"/>
      <c r="C38" s="41"/>
      <c r="D38" s="42"/>
      <c r="E38" s="42"/>
      <c r="F38" s="17"/>
      <c r="G38" s="17"/>
      <c r="H38" s="17"/>
      <c r="I38" s="18"/>
      <c r="J38" s="18"/>
      <c r="K38" s="18"/>
      <c r="L38" s="18"/>
      <c r="M38" s="18"/>
      <c r="N38" s="18"/>
      <c r="O38" s="18"/>
      <c r="P38" s="43"/>
      <c r="Q38" s="5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CP38" s="4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</row>
    <row r="39" spans="1:161" ht="15" x14ac:dyDescent="0.3">
      <c r="A39" s="5"/>
      <c r="B39" s="5"/>
      <c r="C39" s="5"/>
      <c r="D39" s="13">
        <f>SUM(D17:D37)</f>
        <v>72536021</v>
      </c>
      <c r="E39" s="13">
        <f>SUM(E17:E37)</f>
        <v>29189500</v>
      </c>
      <c r="F39" s="6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</row>
    <row r="40" spans="1:161" ht="15" x14ac:dyDescent="0.3">
      <c r="A40" s="5"/>
      <c r="B40" s="5"/>
      <c r="C40" s="5"/>
      <c r="D40" s="5"/>
      <c r="E40" s="13"/>
      <c r="F40" s="13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</row>
    <row r="41" spans="1:161" ht="15" x14ac:dyDescent="0.3">
      <c r="A41" s="5"/>
      <c r="B41" s="5"/>
      <c r="C41" s="5"/>
      <c r="D41" s="5"/>
      <c r="E41" s="5"/>
      <c r="F41" s="6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</row>
    <row r="42" spans="1:161" ht="15" x14ac:dyDescent="0.3">
      <c r="A42" s="5"/>
      <c r="B42" s="5"/>
      <c r="C42" s="5"/>
      <c r="D42" s="5"/>
      <c r="E42" s="5"/>
      <c r="F42" s="6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</row>
    <row r="43" spans="1:161" ht="15" x14ac:dyDescent="0.3">
      <c r="A43" s="5"/>
      <c r="B43" s="5"/>
      <c r="C43" s="5"/>
      <c r="D43" s="5"/>
      <c r="E43" s="5"/>
      <c r="F43" s="6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</row>
    <row r="44" spans="1:161" ht="15" x14ac:dyDescent="0.3">
      <c r="A44" s="5"/>
      <c r="B44" s="5"/>
      <c r="C44" s="5"/>
      <c r="D44" s="5"/>
      <c r="E44" s="5"/>
      <c r="F44" s="6"/>
      <c r="G44" s="5"/>
      <c r="H44" s="5"/>
      <c r="I44" s="5"/>
      <c r="J44" s="5"/>
      <c r="K44" s="5"/>
      <c r="L44" s="5"/>
      <c r="M44" s="5"/>
      <c r="N44" s="5"/>
      <c r="O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</row>
    <row r="45" spans="1:161" ht="15" x14ac:dyDescent="0.3">
      <c r="A45" s="5"/>
      <c r="B45" s="5"/>
      <c r="C45" s="5"/>
      <c r="D45" s="5"/>
      <c r="E45" s="5"/>
      <c r="F45" s="6"/>
      <c r="G45" s="5"/>
      <c r="H45" s="5"/>
      <c r="I45" s="5"/>
      <c r="J45" s="5"/>
      <c r="K45" s="5"/>
      <c r="L45" s="5"/>
      <c r="M45" s="5"/>
      <c r="N45" s="5"/>
      <c r="O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</row>
  </sheetData>
  <dataValidations count="2">
    <dataValidation type="whole" showInputMessage="1" showErrorMessage="1" errorTitle="ZNOVU A LÉPE" error="To je móóóóóóc!!!!" sqref="J18:O38">
      <formula1>0</formula1>
      <formula2>15</formula2>
    </dataValidation>
    <dataValidation type="whole" allowBlank="1" showInputMessage="1" showErrorMessage="1" errorTitle="ZNOVU A LÉPE" error="To je móóóóóóc!!!!" sqref="I18:I38">
      <formula1>0</formula1>
      <formula2>30</formula2>
    </dataValidation>
  </dataValidation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E45"/>
  <sheetViews>
    <sheetView zoomScale="50" zoomScaleNormal="50" workbookViewId="0">
      <selection activeCell="I17" sqref="I17:O37"/>
    </sheetView>
  </sheetViews>
  <sheetFormatPr defaultColWidth="9.109375" defaultRowHeight="12" x14ac:dyDescent="0.3"/>
  <cols>
    <col min="1" max="1" width="12.88671875" style="1" customWidth="1"/>
    <col min="2" max="2" width="34.88671875" style="1" customWidth="1"/>
    <col min="3" max="3" width="47.109375" style="1" customWidth="1"/>
    <col min="4" max="4" width="16.33203125" style="1" customWidth="1"/>
    <col min="5" max="5" width="15" style="1" customWidth="1"/>
    <col min="6" max="6" width="11" style="2" customWidth="1"/>
    <col min="7" max="8" width="9.33203125" style="1" customWidth="1"/>
    <col min="9" max="9" width="9.6640625" style="1" customWidth="1"/>
    <col min="10" max="16" width="9.33203125" style="1" customWidth="1"/>
    <col min="17" max="17" width="14.44140625" style="1" customWidth="1"/>
    <col min="18" max="18" width="15.33203125" style="1" customWidth="1"/>
    <col min="19" max="19" width="10.33203125" style="1" customWidth="1"/>
    <col min="20" max="22" width="9.33203125" style="1" customWidth="1"/>
    <col min="23" max="23" width="11.6640625" style="1" customWidth="1"/>
    <col min="24" max="24" width="10.33203125" style="1" customWidth="1"/>
    <col min="25" max="25" width="17.6640625" style="1" customWidth="1"/>
    <col min="26" max="28" width="15" style="1" customWidth="1"/>
    <col min="29" max="105" width="0" style="1" hidden="1" customWidth="1"/>
    <col min="106" max="16384" width="9.109375" style="1"/>
  </cols>
  <sheetData>
    <row r="1" spans="1:28" ht="38.25" customHeight="1" x14ac:dyDescent="0.3">
      <c r="A1" s="5" t="s">
        <v>40</v>
      </c>
      <c r="B1" s="5"/>
      <c r="C1" s="5"/>
      <c r="D1" s="5"/>
      <c r="E1" s="5"/>
      <c r="F1" s="6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</row>
    <row r="2" spans="1:28" ht="15.6" x14ac:dyDescent="0.3">
      <c r="A2" s="7" t="s">
        <v>41</v>
      </c>
      <c r="B2" s="5"/>
      <c r="C2" s="5"/>
      <c r="D2" s="25" t="s">
        <v>56</v>
      </c>
      <c r="E2" s="5"/>
      <c r="F2" s="6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</row>
    <row r="3" spans="1:28" ht="15.6" x14ac:dyDescent="0.25">
      <c r="A3" s="7" t="s">
        <v>42</v>
      </c>
      <c r="B3" s="5"/>
      <c r="C3" s="5"/>
      <c r="D3" s="26" t="s">
        <v>46</v>
      </c>
      <c r="E3" s="5"/>
      <c r="F3" s="6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</row>
    <row r="4" spans="1:28" ht="15.6" x14ac:dyDescent="0.25">
      <c r="A4" s="7" t="s">
        <v>43</v>
      </c>
      <c r="B4" s="5"/>
      <c r="C4" s="5"/>
      <c r="D4" s="26" t="s">
        <v>47</v>
      </c>
      <c r="E4" s="5"/>
      <c r="F4" s="6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</row>
    <row r="5" spans="1:28" ht="15.6" x14ac:dyDescent="0.25">
      <c r="A5" s="7" t="s">
        <v>44</v>
      </c>
      <c r="B5" s="5"/>
      <c r="C5" s="5"/>
      <c r="D5" s="26" t="s">
        <v>48</v>
      </c>
      <c r="E5" s="5"/>
      <c r="F5" s="6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</row>
    <row r="6" spans="1:28" ht="15.6" x14ac:dyDescent="0.25">
      <c r="A6" s="7" t="s">
        <v>45</v>
      </c>
      <c r="B6" s="5"/>
      <c r="C6" s="5"/>
      <c r="D6" s="26" t="s">
        <v>49</v>
      </c>
      <c r="E6" s="5"/>
      <c r="F6" s="6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ht="15.6" x14ac:dyDescent="0.3">
      <c r="A7" s="7" t="s">
        <v>0</v>
      </c>
      <c r="B7" s="5"/>
      <c r="C7" s="5"/>
      <c r="D7" s="5"/>
      <c r="E7" s="5"/>
      <c r="F7" s="6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</row>
    <row r="8" spans="1:28" ht="15.6" x14ac:dyDescent="0.3">
      <c r="A8" s="5" t="s">
        <v>39</v>
      </c>
      <c r="B8" s="5"/>
      <c r="C8" s="5"/>
      <c r="D8" s="25" t="s">
        <v>50</v>
      </c>
      <c r="E8" s="5"/>
      <c r="F8" s="6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</row>
    <row r="9" spans="1:28" ht="15" x14ac:dyDescent="0.25">
      <c r="A9" s="5"/>
      <c r="B9" s="5"/>
      <c r="C9" s="5"/>
      <c r="D9" s="27" t="s">
        <v>51</v>
      </c>
      <c r="E9" s="5"/>
      <c r="F9" s="6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</row>
    <row r="10" spans="1:28" ht="15" x14ac:dyDescent="0.25">
      <c r="A10" s="5"/>
      <c r="B10" s="5"/>
      <c r="C10" s="5"/>
      <c r="D10" s="27" t="s">
        <v>52</v>
      </c>
      <c r="E10" s="5"/>
      <c r="F10" s="6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</row>
    <row r="11" spans="1:28" ht="15" x14ac:dyDescent="0.3">
      <c r="A11" s="5"/>
      <c r="B11" s="5"/>
      <c r="C11" s="5"/>
      <c r="D11" s="5" t="s">
        <v>53</v>
      </c>
      <c r="E11" s="5"/>
      <c r="F11" s="6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B11" s="5"/>
    </row>
    <row r="12" spans="1:28" ht="15.6" x14ac:dyDescent="0.25">
      <c r="A12" s="7"/>
      <c r="B12" s="5"/>
      <c r="C12" s="5"/>
      <c r="D12" s="7"/>
      <c r="E12" s="27" t="s">
        <v>54</v>
      </c>
      <c r="F12" s="6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</row>
    <row r="13" spans="1:28" ht="15.6" x14ac:dyDescent="0.25">
      <c r="A13" s="7"/>
      <c r="B13" s="5"/>
      <c r="C13" s="5"/>
      <c r="D13" s="5"/>
      <c r="E13" s="27" t="s">
        <v>55</v>
      </c>
      <c r="F13" s="6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</row>
    <row r="14" spans="1:28" ht="15.6" x14ac:dyDescent="0.3">
      <c r="A14" s="7"/>
      <c r="B14" s="5"/>
      <c r="C14" s="5"/>
      <c r="D14" s="5"/>
      <c r="E14" s="5"/>
      <c r="F14" s="6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</row>
    <row r="15" spans="1:28" ht="86.25" customHeight="1" x14ac:dyDescent="0.3">
      <c r="A15" s="8" t="s">
        <v>1</v>
      </c>
      <c r="B15" s="8" t="s">
        <v>2</v>
      </c>
      <c r="C15" s="8" t="s">
        <v>3</v>
      </c>
      <c r="D15" s="8" t="s">
        <v>4</v>
      </c>
      <c r="E15" s="9" t="s">
        <v>5</v>
      </c>
      <c r="F15" s="8" t="s">
        <v>6</v>
      </c>
      <c r="G15" s="8" t="s">
        <v>7</v>
      </c>
      <c r="H15" s="8" t="s">
        <v>8</v>
      </c>
      <c r="I15" s="8" t="s">
        <v>9</v>
      </c>
      <c r="J15" s="8" t="s">
        <v>10</v>
      </c>
      <c r="K15" s="8" t="s">
        <v>11</v>
      </c>
      <c r="L15" s="8" t="s">
        <v>12</v>
      </c>
      <c r="M15" s="8" t="s">
        <v>13</v>
      </c>
      <c r="N15" s="8" t="s">
        <v>14</v>
      </c>
      <c r="O15" s="8" t="s">
        <v>15</v>
      </c>
      <c r="P15" s="8" t="s">
        <v>16</v>
      </c>
      <c r="Q15" s="5"/>
    </row>
    <row r="16" spans="1:28" ht="16.5" customHeight="1" x14ac:dyDescent="0.3">
      <c r="A16" s="10"/>
      <c r="B16" s="15"/>
      <c r="C16" s="11"/>
      <c r="D16" s="11"/>
      <c r="E16" s="16"/>
      <c r="F16" s="11"/>
      <c r="G16" s="11"/>
      <c r="H16" s="15"/>
      <c r="I16" s="11" t="s">
        <v>28</v>
      </c>
      <c r="J16" s="11" t="s">
        <v>29</v>
      </c>
      <c r="K16" s="11" t="s">
        <v>29</v>
      </c>
      <c r="L16" s="11" t="s">
        <v>30</v>
      </c>
      <c r="M16" s="11" t="s">
        <v>31</v>
      </c>
      <c r="N16" s="11" t="s">
        <v>29</v>
      </c>
      <c r="O16" s="11" t="s">
        <v>31</v>
      </c>
      <c r="P16" s="11"/>
      <c r="Q16" s="5"/>
    </row>
    <row r="17" spans="1:161" s="10" customFormat="1" ht="19.5" customHeight="1" x14ac:dyDescent="0.25">
      <c r="A17" s="29" t="s">
        <v>57</v>
      </c>
      <c r="B17" s="30" t="s">
        <v>99</v>
      </c>
      <c r="C17" s="30" t="s">
        <v>78</v>
      </c>
      <c r="D17" s="31">
        <v>828000</v>
      </c>
      <c r="E17" s="31">
        <v>400000</v>
      </c>
      <c r="F17" s="32"/>
      <c r="G17" s="32">
        <v>18</v>
      </c>
      <c r="H17" s="21">
        <f t="shared" ref="H17:H25" si="0">SUM(F17:G17)</f>
        <v>18</v>
      </c>
      <c r="I17" s="22">
        <v>9</v>
      </c>
      <c r="J17" s="22">
        <v>7</v>
      </c>
      <c r="K17" s="22">
        <v>6</v>
      </c>
      <c r="L17" s="22">
        <v>2</v>
      </c>
      <c r="M17" s="22">
        <v>4</v>
      </c>
      <c r="N17" s="22">
        <v>5</v>
      </c>
      <c r="O17" s="22">
        <v>4</v>
      </c>
      <c r="P17" s="33">
        <f>SUM(I17:O17)</f>
        <v>37</v>
      </c>
      <c r="Q17" s="12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CP17" s="14"/>
      <c r="CQ17" s="5"/>
      <c r="CR17" s="5"/>
      <c r="CS17" s="5"/>
      <c r="CT17" s="5"/>
      <c r="CU17" s="5"/>
      <c r="CV17" s="5"/>
      <c r="CW17" s="5"/>
      <c r="CX17" s="5"/>
      <c r="CY17" s="5"/>
      <c r="CZ17" s="5"/>
      <c r="DA17" s="5"/>
      <c r="DB17" s="5"/>
      <c r="DC17" s="5"/>
      <c r="DD17" s="5"/>
      <c r="DE17" s="5"/>
      <c r="DF17" s="5"/>
      <c r="DG17" s="5"/>
      <c r="DH17" s="5"/>
      <c r="DI17" s="5"/>
      <c r="DJ17" s="5"/>
      <c r="DK17" s="5"/>
      <c r="DL17" s="5"/>
      <c r="DM17" s="5"/>
      <c r="DN17" s="5"/>
      <c r="DO17" s="5"/>
      <c r="DP17" s="5"/>
      <c r="DQ17" s="5"/>
      <c r="DR17" s="5"/>
      <c r="DS17" s="5"/>
      <c r="DT17" s="5"/>
      <c r="DU17" s="5"/>
      <c r="DV17" s="5"/>
      <c r="DW17" s="5"/>
      <c r="DX17" s="5"/>
      <c r="DY17" s="5"/>
      <c r="DZ17" s="5"/>
      <c r="EA17" s="5"/>
      <c r="EB17" s="5"/>
      <c r="EC17" s="5"/>
      <c r="ED17" s="5"/>
      <c r="EE17" s="5"/>
      <c r="EF17" s="5"/>
      <c r="EG17" s="5"/>
      <c r="EH17" s="5"/>
      <c r="EI17" s="5"/>
      <c r="EJ17" s="5"/>
      <c r="EK17" s="5"/>
      <c r="EL17" s="5"/>
      <c r="EM17" s="5"/>
      <c r="EN17" s="5"/>
      <c r="EO17" s="5"/>
      <c r="EP17" s="5"/>
      <c r="EQ17" s="5"/>
      <c r="ER17" s="5"/>
      <c r="ES17" s="5"/>
      <c r="ET17" s="5"/>
      <c r="EU17" s="5"/>
      <c r="EV17" s="5"/>
      <c r="EW17" s="5"/>
      <c r="EX17" s="5"/>
      <c r="EY17" s="5"/>
      <c r="EZ17" s="5"/>
      <c r="FA17" s="5"/>
      <c r="FB17" s="5"/>
      <c r="FC17" s="5"/>
      <c r="FD17" s="5"/>
      <c r="FE17" s="5"/>
    </row>
    <row r="18" spans="1:161" s="10" customFormat="1" ht="19.5" customHeight="1" x14ac:dyDescent="0.25">
      <c r="A18" s="29" t="s">
        <v>58</v>
      </c>
      <c r="B18" s="30" t="s">
        <v>100</v>
      </c>
      <c r="C18" s="30" t="s">
        <v>79</v>
      </c>
      <c r="D18" s="31">
        <v>9807774</v>
      </c>
      <c r="E18" s="31">
        <v>3000000</v>
      </c>
      <c r="F18" s="32"/>
      <c r="G18" s="32">
        <v>33</v>
      </c>
      <c r="H18" s="21">
        <f t="shared" si="0"/>
        <v>33</v>
      </c>
      <c r="I18" s="22">
        <v>11</v>
      </c>
      <c r="J18" s="22">
        <v>11</v>
      </c>
      <c r="K18" s="22">
        <v>9</v>
      </c>
      <c r="L18" s="22">
        <v>4</v>
      </c>
      <c r="M18" s="22">
        <v>7</v>
      </c>
      <c r="N18" s="22">
        <v>7</v>
      </c>
      <c r="O18" s="22">
        <v>9</v>
      </c>
      <c r="P18" s="33">
        <f t="shared" ref="P18:P37" si="1">SUM(I18:O18)</f>
        <v>58</v>
      </c>
      <c r="Q18" s="12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CP18" s="14"/>
      <c r="CQ18" s="5"/>
      <c r="CR18" s="5"/>
      <c r="CS18" s="5"/>
      <c r="CT18" s="5"/>
      <c r="CU18" s="5"/>
      <c r="CV18" s="5"/>
      <c r="CW18" s="5"/>
      <c r="CX18" s="5"/>
      <c r="CY18" s="5"/>
      <c r="CZ18" s="5"/>
      <c r="DA18" s="5"/>
      <c r="DB18" s="5"/>
      <c r="DC18" s="5"/>
      <c r="DD18" s="5"/>
      <c r="DE18" s="5"/>
      <c r="DF18" s="5"/>
      <c r="DG18" s="5"/>
      <c r="DH18" s="5"/>
      <c r="DI18" s="5"/>
      <c r="DJ18" s="5"/>
      <c r="DK18" s="5"/>
      <c r="DL18" s="5"/>
      <c r="DM18" s="5"/>
      <c r="DN18" s="5"/>
      <c r="DO18" s="5"/>
      <c r="DP18" s="5"/>
      <c r="DQ18" s="5"/>
      <c r="DR18" s="5"/>
      <c r="DS18" s="5"/>
      <c r="DT18" s="5"/>
      <c r="DU18" s="5"/>
      <c r="DV18" s="5"/>
      <c r="DW18" s="5"/>
      <c r="DX18" s="5"/>
      <c r="DY18" s="5"/>
      <c r="DZ18" s="5"/>
      <c r="EA18" s="5"/>
      <c r="EB18" s="5"/>
      <c r="EC18" s="5"/>
      <c r="ED18" s="5"/>
      <c r="EE18" s="5"/>
      <c r="EF18" s="5"/>
      <c r="EG18" s="5"/>
      <c r="EH18" s="5"/>
      <c r="EI18" s="5"/>
      <c r="EJ18" s="5"/>
      <c r="EK18" s="5"/>
      <c r="EL18" s="5"/>
      <c r="EM18" s="5"/>
      <c r="EN18" s="5"/>
      <c r="EO18" s="5"/>
      <c r="EP18" s="5"/>
      <c r="EQ18" s="5"/>
      <c r="ER18" s="5"/>
      <c r="ES18" s="5"/>
      <c r="ET18" s="5"/>
      <c r="EU18" s="5"/>
      <c r="EV18" s="5"/>
      <c r="EW18" s="5"/>
      <c r="EX18" s="5"/>
      <c r="EY18" s="5"/>
      <c r="EZ18" s="5"/>
      <c r="FA18" s="5"/>
      <c r="FB18" s="5"/>
      <c r="FC18" s="5"/>
      <c r="FD18" s="5"/>
      <c r="FE18" s="5"/>
    </row>
    <row r="19" spans="1:161" s="10" customFormat="1" ht="19.5" customHeight="1" x14ac:dyDescent="0.25">
      <c r="A19" s="29" t="s">
        <v>59</v>
      </c>
      <c r="B19" s="30" t="s">
        <v>35</v>
      </c>
      <c r="C19" s="30" t="s">
        <v>80</v>
      </c>
      <c r="D19" s="31">
        <v>2800600</v>
      </c>
      <c r="E19" s="31">
        <v>800000</v>
      </c>
      <c r="F19" s="32">
        <v>55</v>
      </c>
      <c r="G19" s="32">
        <v>36</v>
      </c>
      <c r="H19" s="21">
        <f t="shared" si="0"/>
        <v>91</v>
      </c>
      <c r="I19" s="22">
        <v>27</v>
      </c>
      <c r="J19" s="22">
        <v>15</v>
      </c>
      <c r="K19" s="22">
        <v>12</v>
      </c>
      <c r="L19" s="22">
        <v>4</v>
      </c>
      <c r="M19" s="22">
        <v>9</v>
      </c>
      <c r="N19" s="22">
        <v>12</v>
      </c>
      <c r="O19" s="22">
        <v>10</v>
      </c>
      <c r="P19" s="33">
        <f t="shared" si="1"/>
        <v>89</v>
      </c>
      <c r="Q19" s="12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CP19" s="14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5"/>
      <c r="DD19" s="5"/>
      <c r="DE19" s="5"/>
      <c r="DF19" s="5"/>
      <c r="DG19" s="5"/>
      <c r="DH19" s="5"/>
      <c r="DI19" s="5"/>
      <c r="DJ19" s="5"/>
      <c r="DK19" s="5"/>
      <c r="DL19" s="5"/>
      <c r="DM19" s="5"/>
      <c r="DN19" s="5"/>
      <c r="DO19" s="5"/>
      <c r="DP19" s="5"/>
      <c r="DQ19" s="5"/>
      <c r="DR19" s="5"/>
      <c r="DS19" s="5"/>
      <c r="DT19" s="5"/>
      <c r="DU19" s="5"/>
      <c r="DV19" s="5"/>
      <c r="DW19" s="5"/>
      <c r="DX19" s="5"/>
      <c r="DY19" s="5"/>
      <c r="DZ19" s="5"/>
      <c r="EA19" s="5"/>
      <c r="EB19" s="5"/>
      <c r="EC19" s="5"/>
      <c r="ED19" s="5"/>
      <c r="EE19" s="5"/>
      <c r="EF19" s="5"/>
      <c r="EG19" s="5"/>
      <c r="EH19" s="5"/>
      <c r="EI19" s="5"/>
      <c r="EJ19" s="5"/>
      <c r="EK19" s="5"/>
      <c r="EL19" s="5"/>
      <c r="EM19" s="5"/>
      <c r="EN19" s="5"/>
      <c r="EO19" s="5"/>
      <c r="EP19" s="5"/>
      <c r="EQ19" s="5"/>
      <c r="ER19" s="5"/>
      <c r="ES19" s="5"/>
      <c r="ET19" s="5"/>
      <c r="EU19" s="5"/>
      <c r="EV19" s="5"/>
      <c r="EW19" s="5"/>
      <c r="EX19" s="5"/>
      <c r="EY19" s="5"/>
      <c r="EZ19" s="5"/>
      <c r="FA19" s="5"/>
      <c r="FB19" s="5"/>
      <c r="FC19" s="5"/>
      <c r="FD19" s="5"/>
      <c r="FE19" s="5"/>
    </row>
    <row r="20" spans="1:161" s="10" customFormat="1" ht="19.5" customHeight="1" x14ac:dyDescent="0.25">
      <c r="A20" s="29" t="s">
        <v>60</v>
      </c>
      <c r="B20" s="30" t="s">
        <v>101</v>
      </c>
      <c r="C20" s="30" t="s">
        <v>81</v>
      </c>
      <c r="D20" s="31">
        <v>1602929</v>
      </c>
      <c r="E20" s="31">
        <v>800000</v>
      </c>
      <c r="F20" s="32">
        <v>45</v>
      </c>
      <c r="G20" s="32">
        <v>35</v>
      </c>
      <c r="H20" s="21">
        <f t="shared" si="0"/>
        <v>80</v>
      </c>
      <c r="I20" s="22">
        <v>19</v>
      </c>
      <c r="J20" s="22">
        <v>11</v>
      </c>
      <c r="K20" s="22">
        <v>10</v>
      </c>
      <c r="L20" s="22">
        <v>3</v>
      </c>
      <c r="M20" s="22">
        <v>8</v>
      </c>
      <c r="N20" s="22">
        <v>11</v>
      </c>
      <c r="O20" s="22">
        <v>10</v>
      </c>
      <c r="P20" s="33">
        <f t="shared" si="1"/>
        <v>72</v>
      </c>
      <c r="Q20" s="12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CP20" s="14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5"/>
      <c r="DD20" s="5"/>
      <c r="DE20" s="5"/>
      <c r="DF20" s="5"/>
      <c r="DG20" s="5"/>
      <c r="DH20" s="5"/>
      <c r="DI20" s="5"/>
      <c r="DJ20" s="5"/>
      <c r="DK20" s="5"/>
      <c r="DL20" s="5"/>
      <c r="DM20" s="5"/>
      <c r="DN20" s="5"/>
      <c r="DO20" s="5"/>
      <c r="DP20" s="5"/>
      <c r="DQ20" s="5"/>
      <c r="DR20" s="5"/>
      <c r="DS20" s="5"/>
      <c r="DT20" s="5"/>
      <c r="DU20" s="5"/>
      <c r="DV20" s="5"/>
      <c r="DW20" s="5"/>
      <c r="DX20" s="5"/>
      <c r="DY20" s="5"/>
      <c r="DZ20" s="5"/>
      <c r="EA20" s="5"/>
      <c r="EB20" s="5"/>
      <c r="EC20" s="5"/>
      <c r="ED20" s="5"/>
      <c r="EE20" s="5"/>
      <c r="EF20" s="5"/>
      <c r="EG20" s="5"/>
      <c r="EH20" s="5"/>
      <c r="EI20" s="5"/>
      <c r="EJ20" s="5"/>
      <c r="EK20" s="5"/>
      <c r="EL20" s="5"/>
      <c r="EM20" s="5"/>
      <c r="EN20" s="5"/>
      <c r="EO20" s="5"/>
      <c r="EP20" s="5"/>
      <c r="EQ20" s="5"/>
      <c r="ER20" s="5"/>
      <c r="ES20" s="5"/>
      <c r="ET20" s="5"/>
      <c r="EU20" s="5"/>
      <c r="EV20" s="5"/>
      <c r="EW20" s="5"/>
      <c r="EX20" s="5"/>
      <c r="EY20" s="5"/>
      <c r="EZ20" s="5"/>
      <c r="FA20" s="5"/>
      <c r="FB20" s="5"/>
      <c r="FC20" s="5"/>
      <c r="FD20" s="5"/>
      <c r="FE20" s="5"/>
    </row>
    <row r="21" spans="1:161" s="10" customFormat="1" ht="19.5" customHeight="1" x14ac:dyDescent="0.25">
      <c r="A21" s="29" t="s">
        <v>61</v>
      </c>
      <c r="B21" s="30" t="s">
        <v>102</v>
      </c>
      <c r="C21" s="30" t="s">
        <v>82</v>
      </c>
      <c r="D21" s="31">
        <v>1300000</v>
      </c>
      <c r="E21" s="31">
        <v>600000</v>
      </c>
      <c r="F21" s="32">
        <v>48</v>
      </c>
      <c r="G21" s="32">
        <v>33</v>
      </c>
      <c r="H21" s="21">
        <f t="shared" si="0"/>
        <v>81</v>
      </c>
      <c r="I21" s="22">
        <v>22</v>
      </c>
      <c r="J21" s="22">
        <v>10</v>
      </c>
      <c r="K21" s="22">
        <v>9</v>
      </c>
      <c r="L21" s="22">
        <v>3</v>
      </c>
      <c r="M21" s="22">
        <v>7</v>
      </c>
      <c r="N21" s="22">
        <v>10</v>
      </c>
      <c r="O21" s="22">
        <v>7</v>
      </c>
      <c r="P21" s="33">
        <f t="shared" si="1"/>
        <v>68</v>
      </c>
      <c r="Q21" s="12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CP21" s="14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5"/>
      <c r="DM21" s="5"/>
      <c r="DN21" s="5"/>
      <c r="DO21" s="5"/>
      <c r="DP21" s="5"/>
      <c r="DQ21" s="5"/>
      <c r="DR21" s="5"/>
      <c r="DS21" s="5"/>
      <c r="DT21" s="5"/>
      <c r="DU21" s="5"/>
      <c r="DV21" s="5"/>
      <c r="DW21" s="5"/>
      <c r="DX21" s="5"/>
      <c r="DY21" s="5"/>
      <c r="DZ21" s="5"/>
      <c r="EA21" s="5"/>
      <c r="EB21" s="5"/>
      <c r="EC21" s="5"/>
      <c r="ED21" s="5"/>
      <c r="EE21" s="5"/>
      <c r="EF21" s="5"/>
      <c r="EG21" s="5"/>
      <c r="EH21" s="5"/>
      <c r="EI21" s="5"/>
      <c r="EJ21" s="5"/>
      <c r="EK21" s="5"/>
      <c r="EL21" s="5"/>
      <c r="EM21" s="5"/>
      <c r="EN21" s="5"/>
      <c r="EO21" s="5"/>
      <c r="EP21" s="5"/>
      <c r="EQ21" s="5"/>
      <c r="ER21" s="5"/>
      <c r="ES21" s="5"/>
      <c r="ET21" s="5"/>
      <c r="EU21" s="5"/>
      <c r="EV21" s="5"/>
      <c r="EW21" s="5"/>
      <c r="EX21" s="5"/>
      <c r="EY21" s="5"/>
      <c r="EZ21" s="5"/>
      <c r="FA21" s="5"/>
      <c r="FB21" s="5"/>
      <c r="FC21" s="5"/>
      <c r="FD21" s="5"/>
      <c r="FE21" s="5"/>
    </row>
    <row r="22" spans="1:161" s="10" customFormat="1" ht="19.5" customHeight="1" x14ac:dyDescent="0.25">
      <c r="A22" s="29" t="s">
        <v>62</v>
      </c>
      <c r="B22" s="30" t="s">
        <v>103</v>
      </c>
      <c r="C22" s="30" t="s">
        <v>83</v>
      </c>
      <c r="D22" s="31">
        <v>4917219</v>
      </c>
      <c r="E22" s="31">
        <v>1500000</v>
      </c>
      <c r="F22" s="32"/>
      <c r="G22" s="32">
        <v>48</v>
      </c>
      <c r="H22" s="21">
        <f t="shared" si="0"/>
        <v>48</v>
      </c>
      <c r="I22" s="22">
        <v>17</v>
      </c>
      <c r="J22" s="22">
        <v>12</v>
      </c>
      <c r="K22" s="22">
        <v>11</v>
      </c>
      <c r="L22" s="22">
        <v>3</v>
      </c>
      <c r="M22" s="22">
        <v>7</v>
      </c>
      <c r="N22" s="22">
        <v>11</v>
      </c>
      <c r="O22" s="22">
        <v>8</v>
      </c>
      <c r="P22" s="33">
        <f t="shared" si="1"/>
        <v>69</v>
      </c>
      <c r="Q22" s="12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CP22" s="14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5"/>
      <c r="DG22" s="5"/>
      <c r="DH22" s="5"/>
      <c r="DI22" s="5"/>
      <c r="DJ22" s="5"/>
      <c r="DK22" s="5"/>
      <c r="DL22" s="5"/>
      <c r="DM22" s="5"/>
      <c r="DN22" s="5"/>
      <c r="DO22" s="5"/>
      <c r="DP22" s="5"/>
      <c r="DQ22" s="5"/>
      <c r="DR22" s="5"/>
      <c r="DS22" s="5"/>
      <c r="DT22" s="5"/>
      <c r="DU22" s="5"/>
      <c r="DV22" s="5"/>
      <c r="DW22" s="5"/>
      <c r="DX22" s="5"/>
      <c r="DY22" s="5"/>
      <c r="DZ22" s="5"/>
      <c r="EA22" s="5"/>
      <c r="EB22" s="5"/>
      <c r="EC22" s="5"/>
      <c r="ED22" s="5"/>
      <c r="EE22" s="5"/>
      <c r="EF22" s="5"/>
      <c r="EG22" s="5"/>
      <c r="EH22" s="5"/>
      <c r="EI22" s="5"/>
      <c r="EJ22" s="5"/>
      <c r="EK22" s="5"/>
      <c r="EL22" s="5"/>
      <c r="EM22" s="5"/>
      <c r="EN22" s="5"/>
      <c r="EO22" s="5"/>
      <c r="EP22" s="5"/>
      <c r="EQ22" s="5"/>
      <c r="ER22" s="5"/>
      <c r="ES22" s="5"/>
      <c r="ET22" s="5"/>
      <c r="EU22" s="5"/>
      <c r="EV22" s="5"/>
      <c r="EW22" s="5"/>
      <c r="EX22" s="5"/>
      <c r="EY22" s="5"/>
      <c r="EZ22" s="5"/>
      <c r="FA22" s="5"/>
      <c r="FB22" s="5"/>
      <c r="FC22" s="5"/>
      <c r="FD22" s="5"/>
      <c r="FE22" s="5"/>
    </row>
    <row r="23" spans="1:161" s="10" customFormat="1" ht="19.5" customHeight="1" x14ac:dyDescent="0.25">
      <c r="A23" s="29" t="s">
        <v>63</v>
      </c>
      <c r="B23" s="30" t="s">
        <v>104</v>
      </c>
      <c r="C23" s="30" t="s">
        <v>84</v>
      </c>
      <c r="D23" s="31">
        <v>5000000</v>
      </c>
      <c r="E23" s="31">
        <v>1800000</v>
      </c>
      <c r="F23" s="32">
        <v>20</v>
      </c>
      <c r="G23" s="32">
        <v>34</v>
      </c>
      <c r="H23" s="21">
        <f t="shared" si="0"/>
        <v>54</v>
      </c>
      <c r="I23" s="22">
        <v>22</v>
      </c>
      <c r="J23" s="22">
        <v>14</v>
      </c>
      <c r="K23" s="22">
        <v>13</v>
      </c>
      <c r="L23" s="22">
        <v>4</v>
      </c>
      <c r="M23" s="22">
        <v>8</v>
      </c>
      <c r="N23" s="22">
        <v>12</v>
      </c>
      <c r="O23" s="22">
        <v>10</v>
      </c>
      <c r="P23" s="33">
        <f t="shared" si="1"/>
        <v>83</v>
      </c>
      <c r="Q23" s="12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CP23" s="14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5"/>
      <c r="DG23" s="5"/>
      <c r="DH23" s="5"/>
      <c r="DI23" s="5"/>
      <c r="DJ23" s="5"/>
      <c r="DK23" s="5"/>
      <c r="DL23" s="5"/>
      <c r="DM23" s="5"/>
      <c r="DN23" s="5"/>
      <c r="DO23" s="5"/>
      <c r="DP23" s="5"/>
      <c r="DQ23" s="5"/>
      <c r="DR23" s="5"/>
      <c r="DS23" s="5"/>
      <c r="DT23" s="5"/>
      <c r="DU23" s="5"/>
      <c r="DV23" s="5"/>
      <c r="DW23" s="5"/>
      <c r="DX23" s="5"/>
      <c r="DY23" s="5"/>
      <c r="DZ23" s="5"/>
      <c r="EA23" s="5"/>
      <c r="EB23" s="5"/>
      <c r="EC23" s="5"/>
      <c r="ED23" s="5"/>
      <c r="EE23" s="5"/>
      <c r="EF23" s="5"/>
      <c r="EG23" s="5"/>
      <c r="EH23" s="5"/>
      <c r="EI23" s="5"/>
      <c r="EJ23" s="5"/>
      <c r="EK23" s="5"/>
      <c r="EL23" s="5"/>
      <c r="EM23" s="5"/>
      <c r="EN23" s="5"/>
      <c r="EO23" s="5"/>
      <c r="EP23" s="5"/>
      <c r="EQ23" s="5"/>
      <c r="ER23" s="5"/>
      <c r="ES23" s="5"/>
      <c r="ET23" s="5"/>
      <c r="EU23" s="5"/>
      <c r="EV23" s="5"/>
      <c r="EW23" s="5"/>
      <c r="EX23" s="5"/>
      <c r="EY23" s="5"/>
      <c r="EZ23" s="5"/>
      <c r="FA23" s="5"/>
      <c r="FB23" s="5"/>
      <c r="FC23" s="5"/>
      <c r="FD23" s="5"/>
      <c r="FE23" s="5"/>
    </row>
    <row r="24" spans="1:161" s="10" customFormat="1" ht="19.5" customHeight="1" x14ac:dyDescent="0.25">
      <c r="A24" s="29" t="s">
        <v>64</v>
      </c>
      <c r="B24" s="30" t="s">
        <v>34</v>
      </c>
      <c r="C24" s="30" t="s">
        <v>85</v>
      </c>
      <c r="D24" s="31">
        <v>2147573</v>
      </c>
      <c r="E24" s="31">
        <v>900000</v>
      </c>
      <c r="F24" s="34" t="s">
        <v>112</v>
      </c>
      <c r="G24" s="32">
        <v>38</v>
      </c>
      <c r="H24" s="21">
        <f t="shared" si="0"/>
        <v>38</v>
      </c>
      <c r="I24" s="22">
        <v>19</v>
      </c>
      <c r="J24" s="22">
        <v>11</v>
      </c>
      <c r="K24" s="22">
        <v>10</v>
      </c>
      <c r="L24" s="22">
        <v>4</v>
      </c>
      <c r="M24" s="22">
        <v>8</v>
      </c>
      <c r="N24" s="22">
        <v>12</v>
      </c>
      <c r="O24" s="22">
        <v>10</v>
      </c>
      <c r="P24" s="33">
        <f t="shared" si="1"/>
        <v>74</v>
      </c>
      <c r="Q24" s="12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CP24" s="14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5"/>
      <c r="DQ24" s="5"/>
      <c r="DR24" s="5"/>
      <c r="DS24" s="5"/>
      <c r="DT24" s="5"/>
      <c r="DU24" s="5"/>
      <c r="DV24" s="5"/>
      <c r="DW24" s="5"/>
      <c r="DX24" s="5"/>
      <c r="DY24" s="5"/>
      <c r="DZ24" s="5"/>
      <c r="EA24" s="5"/>
      <c r="EB24" s="5"/>
      <c r="EC24" s="5"/>
      <c r="ED24" s="5"/>
      <c r="EE24" s="5"/>
      <c r="EF24" s="5"/>
      <c r="EG24" s="5"/>
      <c r="EH24" s="5"/>
      <c r="EI24" s="5"/>
      <c r="EJ24" s="5"/>
      <c r="EK24" s="5"/>
      <c r="EL24" s="5"/>
      <c r="EM24" s="5"/>
      <c r="EN24" s="5"/>
      <c r="EO24" s="5"/>
      <c r="EP24" s="5"/>
      <c r="EQ24" s="5"/>
      <c r="ER24" s="5"/>
      <c r="ES24" s="5"/>
      <c r="ET24" s="5"/>
      <c r="EU24" s="5"/>
      <c r="EV24" s="5"/>
      <c r="EW24" s="5"/>
      <c r="EX24" s="5"/>
      <c r="EY24" s="5"/>
      <c r="EZ24" s="5"/>
      <c r="FA24" s="5"/>
      <c r="FB24" s="5"/>
      <c r="FC24" s="5"/>
      <c r="FD24" s="5"/>
      <c r="FE24" s="5"/>
    </row>
    <row r="25" spans="1:161" s="10" customFormat="1" ht="19.5" customHeight="1" x14ac:dyDescent="0.25">
      <c r="A25" s="29" t="s">
        <v>65</v>
      </c>
      <c r="B25" s="30" t="s">
        <v>105</v>
      </c>
      <c r="C25" s="30" t="s">
        <v>86</v>
      </c>
      <c r="D25" s="31">
        <v>1967581</v>
      </c>
      <c r="E25" s="31">
        <v>900000</v>
      </c>
      <c r="F25" s="32">
        <v>57</v>
      </c>
      <c r="G25" s="32">
        <v>32</v>
      </c>
      <c r="H25" s="21">
        <f t="shared" si="0"/>
        <v>89</v>
      </c>
      <c r="I25" s="22">
        <v>23</v>
      </c>
      <c r="J25" s="22">
        <v>13</v>
      </c>
      <c r="K25" s="22">
        <v>12</v>
      </c>
      <c r="L25" s="22">
        <v>4</v>
      </c>
      <c r="M25" s="22">
        <v>8</v>
      </c>
      <c r="N25" s="22">
        <v>13</v>
      </c>
      <c r="O25" s="22">
        <v>9</v>
      </c>
      <c r="P25" s="33">
        <f t="shared" si="1"/>
        <v>82</v>
      </c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CP25" s="14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5"/>
      <c r="DQ25" s="5"/>
      <c r="DR25" s="5"/>
      <c r="DS25" s="5"/>
      <c r="DT25" s="5"/>
      <c r="DU25" s="5"/>
      <c r="DV25" s="5"/>
      <c r="DW25" s="5"/>
      <c r="DX25" s="5"/>
      <c r="DY25" s="5"/>
      <c r="DZ25" s="5"/>
      <c r="EA25" s="5"/>
      <c r="EB25" s="5"/>
      <c r="EC25" s="5"/>
      <c r="ED25" s="5"/>
      <c r="EE25" s="5"/>
      <c r="EF25" s="5"/>
      <c r="EG25" s="5"/>
      <c r="EH25" s="5"/>
      <c r="EI25" s="5"/>
      <c r="EJ25" s="5"/>
      <c r="EK25" s="5"/>
      <c r="EL25" s="5"/>
      <c r="EM25" s="5"/>
      <c r="EN25" s="5"/>
      <c r="EO25" s="5"/>
      <c r="EP25" s="5"/>
      <c r="EQ25" s="5"/>
      <c r="ER25" s="5"/>
      <c r="ES25" s="5"/>
      <c r="ET25" s="5"/>
      <c r="EU25" s="5"/>
      <c r="EV25" s="5"/>
      <c r="EW25" s="5"/>
      <c r="EX25" s="5"/>
      <c r="EY25" s="5"/>
      <c r="EZ25" s="5"/>
      <c r="FA25" s="5"/>
      <c r="FB25" s="5"/>
      <c r="FC25" s="5"/>
      <c r="FD25" s="5"/>
      <c r="FE25" s="5"/>
    </row>
    <row r="26" spans="1:161" s="10" customFormat="1" ht="19.5" customHeight="1" x14ac:dyDescent="0.25">
      <c r="A26" s="29" t="s">
        <v>66</v>
      </c>
      <c r="B26" s="30" t="s">
        <v>38</v>
      </c>
      <c r="C26" s="30" t="s">
        <v>87</v>
      </c>
      <c r="D26" s="31">
        <v>3550000</v>
      </c>
      <c r="E26" s="31">
        <v>2000000</v>
      </c>
      <c r="F26" s="32"/>
      <c r="G26" s="32">
        <v>25</v>
      </c>
      <c r="H26" s="21">
        <f t="shared" ref="H26:H29" si="2">SUM(F26:G26)</f>
        <v>25</v>
      </c>
      <c r="I26" s="22">
        <v>5</v>
      </c>
      <c r="J26" s="22">
        <v>9</v>
      </c>
      <c r="K26" s="22">
        <v>7</v>
      </c>
      <c r="L26" s="22">
        <v>3</v>
      </c>
      <c r="M26" s="22">
        <v>8</v>
      </c>
      <c r="N26" s="22">
        <v>7</v>
      </c>
      <c r="O26" s="22">
        <v>10</v>
      </c>
      <c r="P26" s="33">
        <f t="shared" si="1"/>
        <v>49</v>
      </c>
      <c r="Q26" s="12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CP26" s="14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5"/>
      <c r="DI26" s="5"/>
      <c r="DJ26" s="5"/>
      <c r="DK26" s="5"/>
      <c r="DL26" s="5"/>
      <c r="DM26" s="5"/>
      <c r="DN26" s="5"/>
      <c r="DO26" s="5"/>
      <c r="DP26" s="5"/>
      <c r="DQ26" s="5"/>
      <c r="DR26" s="5"/>
      <c r="DS26" s="5"/>
      <c r="DT26" s="5"/>
      <c r="DU26" s="5"/>
      <c r="DV26" s="5"/>
      <c r="DW26" s="5"/>
      <c r="DX26" s="5"/>
      <c r="DY26" s="5"/>
      <c r="DZ26" s="5"/>
      <c r="EA26" s="5"/>
      <c r="EB26" s="5"/>
      <c r="EC26" s="5"/>
      <c r="ED26" s="5"/>
      <c r="EE26" s="5"/>
      <c r="EF26" s="5"/>
      <c r="EG26" s="5"/>
      <c r="EH26" s="5"/>
      <c r="EI26" s="5"/>
      <c r="EJ26" s="5"/>
      <c r="EK26" s="5"/>
      <c r="EL26" s="5"/>
      <c r="EM26" s="5"/>
      <c r="EN26" s="5"/>
      <c r="EO26" s="5"/>
      <c r="EP26" s="5"/>
      <c r="EQ26" s="5"/>
      <c r="ER26" s="5"/>
      <c r="ES26" s="5"/>
      <c r="ET26" s="5"/>
      <c r="EU26" s="5"/>
      <c r="EV26" s="5"/>
      <c r="EW26" s="5"/>
      <c r="EX26" s="5"/>
      <c r="EY26" s="5"/>
      <c r="EZ26" s="5"/>
      <c r="FA26" s="5"/>
      <c r="FB26" s="5"/>
      <c r="FC26" s="5"/>
      <c r="FD26" s="5"/>
      <c r="FE26" s="5"/>
    </row>
    <row r="27" spans="1:161" s="10" customFormat="1" ht="19.5" customHeight="1" x14ac:dyDescent="0.25">
      <c r="A27" s="29" t="s">
        <v>67</v>
      </c>
      <c r="B27" s="30" t="s">
        <v>106</v>
      </c>
      <c r="C27" s="30" t="s">
        <v>88</v>
      </c>
      <c r="D27" s="31">
        <v>5700000</v>
      </c>
      <c r="E27" s="31">
        <v>2700000</v>
      </c>
      <c r="F27" s="32">
        <v>55</v>
      </c>
      <c r="G27" s="32">
        <v>40</v>
      </c>
      <c r="H27" s="21">
        <f t="shared" si="2"/>
        <v>95</v>
      </c>
      <c r="I27" s="22">
        <v>18</v>
      </c>
      <c r="J27" s="22">
        <v>11</v>
      </c>
      <c r="K27" s="22">
        <v>12</v>
      </c>
      <c r="L27" s="22">
        <v>4</v>
      </c>
      <c r="M27" s="22">
        <v>8</v>
      </c>
      <c r="N27" s="22">
        <v>9</v>
      </c>
      <c r="O27" s="22">
        <v>9</v>
      </c>
      <c r="P27" s="33">
        <f t="shared" si="1"/>
        <v>71</v>
      </c>
      <c r="Q27" s="12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CP27" s="14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  <c r="DN27" s="5"/>
      <c r="DO27" s="5"/>
      <c r="DP27" s="5"/>
      <c r="DQ27" s="5"/>
      <c r="DR27" s="5"/>
      <c r="DS27" s="5"/>
      <c r="DT27" s="5"/>
      <c r="DU27" s="5"/>
      <c r="DV27" s="5"/>
      <c r="DW27" s="5"/>
      <c r="DX27" s="5"/>
      <c r="DY27" s="5"/>
      <c r="DZ27" s="5"/>
      <c r="EA27" s="5"/>
      <c r="EB27" s="5"/>
      <c r="EC27" s="5"/>
      <c r="ED27" s="5"/>
      <c r="EE27" s="5"/>
      <c r="EF27" s="5"/>
      <c r="EG27" s="5"/>
      <c r="EH27" s="5"/>
      <c r="EI27" s="5"/>
      <c r="EJ27" s="5"/>
      <c r="EK27" s="5"/>
      <c r="EL27" s="5"/>
      <c r="EM27" s="5"/>
      <c r="EN27" s="5"/>
      <c r="EO27" s="5"/>
      <c r="EP27" s="5"/>
      <c r="EQ27" s="5"/>
      <c r="ER27" s="5"/>
      <c r="ES27" s="5"/>
      <c r="ET27" s="5"/>
      <c r="EU27" s="5"/>
      <c r="EV27" s="5"/>
      <c r="EW27" s="5"/>
      <c r="EX27" s="5"/>
      <c r="EY27" s="5"/>
      <c r="EZ27" s="5"/>
      <c r="FA27" s="5"/>
      <c r="FB27" s="5"/>
      <c r="FC27" s="5"/>
      <c r="FD27" s="5"/>
      <c r="FE27" s="5"/>
    </row>
    <row r="28" spans="1:161" s="10" customFormat="1" ht="19.5" customHeight="1" x14ac:dyDescent="0.25">
      <c r="A28" s="29" t="s">
        <v>68</v>
      </c>
      <c r="B28" s="30" t="s">
        <v>35</v>
      </c>
      <c r="C28" s="30" t="s">
        <v>89</v>
      </c>
      <c r="D28" s="31">
        <v>3816287</v>
      </c>
      <c r="E28" s="31">
        <v>1500000</v>
      </c>
      <c r="F28" s="32">
        <v>49</v>
      </c>
      <c r="G28" s="32">
        <v>35</v>
      </c>
      <c r="H28" s="21">
        <f t="shared" si="2"/>
        <v>84</v>
      </c>
      <c r="I28" s="22">
        <v>19</v>
      </c>
      <c r="J28" s="22">
        <v>13</v>
      </c>
      <c r="K28" s="22">
        <v>11</v>
      </c>
      <c r="L28" s="22">
        <v>4</v>
      </c>
      <c r="M28" s="22">
        <v>8</v>
      </c>
      <c r="N28" s="22">
        <v>11</v>
      </c>
      <c r="O28" s="22">
        <v>10</v>
      </c>
      <c r="P28" s="33">
        <f t="shared" si="1"/>
        <v>76</v>
      </c>
      <c r="Q28" s="12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CP28" s="14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5"/>
      <c r="DG28" s="5"/>
      <c r="DH28" s="5"/>
      <c r="DI28" s="5"/>
      <c r="DJ28" s="5"/>
      <c r="DK28" s="5"/>
      <c r="DL28" s="5"/>
      <c r="DM28" s="5"/>
      <c r="DN28" s="5"/>
      <c r="DO28" s="5"/>
      <c r="DP28" s="5"/>
      <c r="DQ28" s="5"/>
      <c r="DR28" s="5"/>
      <c r="DS28" s="5"/>
      <c r="DT28" s="5"/>
      <c r="DU28" s="5"/>
      <c r="DV28" s="5"/>
      <c r="DW28" s="5"/>
      <c r="DX28" s="5"/>
      <c r="DY28" s="5"/>
      <c r="DZ28" s="5"/>
      <c r="EA28" s="5"/>
      <c r="EB28" s="5"/>
      <c r="EC28" s="5"/>
      <c r="ED28" s="5"/>
      <c r="EE28" s="5"/>
      <c r="EF28" s="5"/>
      <c r="EG28" s="5"/>
      <c r="EH28" s="5"/>
      <c r="EI28" s="5"/>
      <c r="EJ28" s="5"/>
      <c r="EK28" s="5"/>
      <c r="EL28" s="5"/>
      <c r="EM28" s="5"/>
      <c r="EN28" s="5"/>
      <c r="EO28" s="5"/>
      <c r="EP28" s="5"/>
      <c r="EQ28" s="5"/>
      <c r="ER28" s="5"/>
      <c r="ES28" s="5"/>
      <c r="ET28" s="5"/>
      <c r="EU28" s="5"/>
      <c r="EV28" s="5"/>
      <c r="EW28" s="5"/>
      <c r="EX28" s="5"/>
      <c r="EY28" s="5"/>
      <c r="EZ28" s="5"/>
      <c r="FA28" s="5"/>
      <c r="FB28" s="5"/>
      <c r="FC28" s="5"/>
      <c r="FD28" s="5"/>
      <c r="FE28" s="5"/>
    </row>
    <row r="29" spans="1:161" s="10" customFormat="1" ht="19.5" customHeight="1" x14ac:dyDescent="0.25">
      <c r="A29" s="29" t="s">
        <v>69</v>
      </c>
      <c r="B29" s="30" t="s">
        <v>113</v>
      </c>
      <c r="C29" s="30" t="s">
        <v>90</v>
      </c>
      <c r="D29" s="31">
        <v>2500000</v>
      </c>
      <c r="E29" s="31">
        <v>1000000</v>
      </c>
      <c r="F29" s="32">
        <v>57</v>
      </c>
      <c r="G29" s="32">
        <v>31</v>
      </c>
      <c r="H29" s="21">
        <f t="shared" si="2"/>
        <v>88</v>
      </c>
      <c r="I29" s="22">
        <v>28</v>
      </c>
      <c r="J29" s="22">
        <v>11</v>
      </c>
      <c r="K29" s="22">
        <v>12</v>
      </c>
      <c r="L29" s="22">
        <v>5</v>
      </c>
      <c r="M29" s="22">
        <v>9</v>
      </c>
      <c r="N29" s="22">
        <v>13</v>
      </c>
      <c r="O29" s="22">
        <v>9</v>
      </c>
      <c r="P29" s="33">
        <f t="shared" si="1"/>
        <v>87</v>
      </c>
      <c r="Q29" s="12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CP29" s="14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5"/>
      <c r="DQ29" s="5"/>
      <c r="DR29" s="5"/>
      <c r="DS29" s="5"/>
      <c r="DT29" s="5"/>
      <c r="DU29" s="5"/>
      <c r="DV29" s="5"/>
      <c r="DW29" s="5"/>
      <c r="DX29" s="5"/>
      <c r="DY29" s="5"/>
      <c r="DZ29" s="5"/>
      <c r="EA29" s="5"/>
      <c r="EB29" s="5"/>
      <c r="EC29" s="5"/>
      <c r="ED29" s="5"/>
      <c r="EE29" s="5"/>
      <c r="EF29" s="5"/>
      <c r="EG29" s="5"/>
      <c r="EH29" s="5"/>
      <c r="EI29" s="5"/>
      <c r="EJ29" s="5"/>
      <c r="EK29" s="5"/>
      <c r="EL29" s="5"/>
      <c r="EM29" s="5"/>
      <c r="EN29" s="5"/>
      <c r="EO29" s="5"/>
      <c r="EP29" s="5"/>
      <c r="EQ29" s="5"/>
      <c r="ER29" s="5"/>
      <c r="ES29" s="5"/>
      <c r="ET29" s="5"/>
      <c r="EU29" s="5"/>
      <c r="EV29" s="5"/>
      <c r="EW29" s="5"/>
      <c r="EX29" s="5"/>
      <c r="EY29" s="5"/>
      <c r="EZ29" s="5"/>
      <c r="FA29" s="5"/>
      <c r="FB29" s="5"/>
      <c r="FC29" s="5"/>
      <c r="FD29" s="5"/>
      <c r="FE29" s="5"/>
    </row>
    <row r="30" spans="1:161" s="10" customFormat="1" ht="19.5" customHeight="1" x14ac:dyDescent="0.25">
      <c r="A30" s="29" t="s">
        <v>70</v>
      </c>
      <c r="B30" s="30" t="s">
        <v>113</v>
      </c>
      <c r="C30" s="30" t="s">
        <v>91</v>
      </c>
      <c r="D30" s="31">
        <v>2401882</v>
      </c>
      <c r="E30" s="31">
        <v>750000</v>
      </c>
      <c r="F30" s="32">
        <v>50</v>
      </c>
      <c r="G30" s="32">
        <v>15</v>
      </c>
      <c r="H30" s="21">
        <f t="shared" ref="H30:H37" si="3">SUM(F30:G30)</f>
        <v>65</v>
      </c>
      <c r="I30" s="22">
        <v>21</v>
      </c>
      <c r="J30" s="22">
        <v>10</v>
      </c>
      <c r="K30" s="22">
        <v>12</v>
      </c>
      <c r="L30" s="22">
        <v>3</v>
      </c>
      <c r="M30" s="22">
        <v>7</v>
      </c>
      <c r="N30" s="22">
        <v>10</v>
      </c>
      <c r="O30" s="22">
        <v>9</v>
      </c>
      <c r="P30" s="33">
        <f t="shared" si="1"/>
        <v>72</v>
      </c>
      <c r="Q30" s="12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CP30" s="14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5"/>
      <c r="DQ30" s="5"/>
      <c r="DR30" s="5"/>
      <c r="DS30" s="5"/>
      <c r="DT30" s="5"/>
      <c r="DU30" s="5"/>
      <c r="DV30" s="5"/>
      <c r="DW30" s="5"/>
      <c r="DX30" s="5"/>
      <c r="DY30" s="5"/>
      <c r="DZ30" s="5"/>
      <c r="EA30" s="5"/>
      <c r="EB30" s="5"/>
      <c r="EC30" s="5"/>
      <c r="ED30" s="5"/>
      <c r="EE30" s="5"/>
      <c r="EF30" s="5"/>
      <c r="EG30" s="5"/>
      <c r="EH30" s="5"/>
      <c r="EI30" s="5"/>
      <c r="EJ30" s="5"/>
      <c r="EK30" s="5"/>
      <c r="EL30" s="5"/>
      <c r="EM30" s="5"/>
      <c r="EN30" s="5"/>
      <c r="EO30" s="5"/>
      <c r="EP30" s="5"/>
      <c r="EQ30" s="5"/>
      <c r="ER30" s="5"/>
      <c r="ES30" s="5"/>
      <c r="ET30" s="5"/>
      <c r="EU30" s="5"/>
      <c r="EV30" s="5"/>
      <c r="EW30" s="5"/>
      <c r="EX30" s="5"/>
      <c r="EY30" s="5"/>
      <c r="EZ30" s="5"/>
      <c r="FA30" s="5"/>
      <c r="FB30" s="5"/>
      <c r="FC30" s="5"/>
      <c r="FD30" s="5"/>
      <c r="FE30" s="5"/>
    </row>
    <row r="31" spans="1:161" s="10" customFormat="1" ht="19.5" customHeight="1" x14ac:dyDescent="0.25">
      <c r="A31" s="29" t="s">
        <v>71</v>
      </c>
      <c r="B31" s="30" t="s">
        <v>107</v>
      </c>
      <c r="C31" s="30" t="s">
        <v>92</v>
      </c>
      <c r="D31" s="31">
        <v>2396575</v>
      </c>
      <c r="E31" s="31">
        <v>780000</v>
      </c>
      <c r="F31" s="32">
        <v>60</v>
      </c>
      <c r="G31" s="32">
        <v>36</v>
      </c>
      <c r="H31" s="21">
        <f t="shared" si="3"/>
        <v>96</v>
      </c>
      <c r="I31" s="22">
        <v>17</v>
      </c>
      <c r="J31" s="22">
        <v>11</v>
      </c>
      <c r="K31" s="22">
        <v>9</v>
      </c>
      <c r="L31" s="22">
        <v>4</v>
      </c>
      <c r="M31" s="22">
        <v>8</v>
      </c>
      <c r="N31" s="22">
        <v>10</v>
      </c>
      <c r="O31" s="22">
        <v>9</v>
      </c>
      <c r="P31" s="33">
        <f t="shared" si="1"/>
        <v>68</v>
      </c>
      <c r="Q31" s="12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  <c r="CP31" s="14"/>
      <c r="CQ31" s="5"/>
      <c r="CR31" s="5"/>
      <c r="CS31" s="5"/>
      <c r="CT31" s="5"/>
      <c r="CU31" s="5"/>
      <c r="CV31" s="5"/>
      <c r="CW31" s="5"/>
      <c r="CX31" s="5"/>
      <c r="CY31" s="5"/>
      <c r="CZ31" s="5"/>
      <c r="DA31" s="5"/>
      <c r="DB31" s="5"/>
      <c r="DC31" s="5"/>
      <c r="DD31" s="5"/>
      <c r="DE31" s="5"/>
      <c r="DF31" s="5"/>
      <c r="DG31" s="5"/>
      <c r="DH31" s="5"/>
      <c r="DI31" s="5"/>
      <c r="DJ31" s="5"/>
      <c r="DK31" s="5"/>
      <c r="DL31" s="5"/>
      <c r="DM31" s="5"/>
      <c r="DN31" s="5"/>
      <c r="DO31" s="5"/>
      <c r="DP31" s="5"/>
      <c r="DQ31" s="5"/>
      <c r="DR31" s="5"/>
      <c r="DS31" s="5"/>
      <c r="DT31" s="5"/>
      <c r="DU31" s="5"/>
      <c r="DV31" s="5"/>
      <c r="DW31" s="5"/>
      <c r="DX31" s="5"/>
      <c r="DY31" s="5"/>
      <c r="DZ31" s="5"/>
      <c r="EA31" s="5"/>
      <c r="EB31" s="5"/>
      <c r="EC31" s="5"/>
      <c r="ED31" s="5"/>
      <c r="EE31" s="5"/>
      <c r="EF31" s="5"/>
      <c r="EG31" s="5"/>
      <c r="EH31" s="5"/>
      <c r="EI31" s="5"/>
      <c r="EJ31" s="5"/>
      <c r="EK31" s="5"/>
      <c r="EL31" s="5"/>
      <c r="EM31" s="5"/>
      <c r="EN31" s="5"/>
      <c r="EO31" s="5"/>
      <c r="EP31" s="5"/>
      <c r="EQ31" s="5"/>
      <c r="ER31" s="5"/>
      <c r="ES31" s="5"/>
      <c r="ET31" s="5"/>
      <c r="EU31" s="5"/>
      <c r="EV31" s="5"/>
      <c r="EW31" s="5"/>
      <c r="EX31" s="5"/>
      <c r="EY31" s="5"/>
      <c r="EZ31" s="5"/>
      <c r="FA31" s="5"/>
      <c r="FB31" s="5"/>
      <c r="FC31" s="5"/>
      <c r="FD31" s="5"/>
      <c r="FE31" s="5"/>
    </row>
    <row r="32" spans="1:161" s="10" customFormat="1" ht="19.5" customHeight="1" x14ac:dyDescent="0.25">
      <c r="A32" s="29" t="s">
        <v>72</v>
      </c>
      <c r="B32" s="30" t="s">
        <v>37</v>
      </c>
      <c r="C32" s="30" t="s">
        <v>93</v>
      </c>
      <c r="D32" s="31">
        <v>6100000</v>
      </c>
      <c r="E32" s="31">
        <v>1500000</v>
      </c>
      <c r="F32" s="32">
        <v>47</v>
      </c>
      <c r="G32" s="32">
        <v>25</v>
      </c>
      <c r="H32" s="21">
        <f t="shared" si="3"/>
        <v>72</v>
      </c>
      <c r="I32" s="22">
        <v>26</v>
      </c>
      <c r="J32" s="22">
        <v>12</v>
      </c>
      <c r="K32" s="22">
        <v>14</v>
      </c>
      <c r="L32" s="22">
        <v>4</v>
      </c>
      <c r="M32" s="22">
        <v>9</v>
      </c>
      <c r="N32" s="22">
        <v>14</v>
      </c>
      <c r="O32" s="22">
        <v>7</v>
      </c>
      <c r="P32" s="33">
        <f t="shared" si="1"/>
        <v>86</v>
      </c>
      <c r="Q32" s="12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CP32" s="14"/>
      <c r="CQ32" s="5"/>
      <c r="CR32" s="5"/>
      <c r="CS32" s="5"/>
      <c r="CT32" s="5"/>
      <c r="CU32" s="5"/>
      <c r="CV32" s="5"/>
      <c r="CW32" s="5"/>
      <c r="CX32" s="5"/>
      <c r="CY32" s="5"/>
      <c r="CZ32" s="5"/>
      <c r="DA32" s="5"/>
      <c r="DB32" s="5"/>
      <c r="DC32" s="5"/>
      <c r="DD32" s="5"/>
      <c r="DE32" s="5"/>
      <c r="DF32" s="5"/>
      <c r="DG32" s="5"/>
      <c r="DH32" s="5"/>
      <c r="DI32" s="5"/>
      <c r="DJ32" s="5"/>
      <c r="DK32" s="5"/>
      <c r="DL32" s="5"/>
      <c r="DM32" s="5"/>
      <c r="DN32" s="5"/>
      <c r="DO32" s="5"/>
      <c r="DP32" s="5"/>
      <c r="DQ32" s="5"/>
      <c r="DR32" s="5"/>
      <c r="DS32" s="5"/>
      <c r="DT32" s="5"/>
      <c r="DU32" s="5"/>
      <c r="DV32" s="5"/>
      <c r="DW32" s="5"/>
      <c r="DX32" s="5"/>
      <c r="DY32" s="5"/>
      <c r="DZ32" s="5"/>
      <c r="EA32" s="5"/>
      <c r="EB32" s="5"/>
      <c r="EC32" s="5"/>
      <c r="ED32" s="5"/>
      <c r="EE32" s="5"/>
      <c r="EF32" s="5"/>
      <c r="EG32" s="5"/>
      <c r="EH32" s="5"/>
      <c r="EI32" s="5"/>
      <c r="EJ32" s="5"/>
      <c r="EK32" s="5"/>
      <c r="EL32" s="5"/>
      <c r="EM32" s="5"/>
      <c r="EN32" s="5"/>
      <c r="EO32" s="5"/>
      <c r="EP32" s="5"/>
      <c r="EQ32" s="5"/>
      <c r="ER32" s="5"/>
      <c r="ES32" s="5"/>
      <c r="ET32" s="5"/>
      <c r="EU32" s="5"/>
      <c r="EV32" s="5"/>
      <c r="EW32" s="5"/>
      <c r="EX32" s="5"/>
      <c r="EY32" s="5"/>
      <c r="EZ32" s="5"/>
      <c r="FA32" s="5"/>
      <c r="FB32" s="5"/>
      <c r="FC32" s="5"/>
      <c r="FD32" s="5"/>
      <c r="FE32" s="5"/>
    </row>
    <row r="33" spans="1:161" s="10" customFormat="1" ht="19.5" customHeight="1" x14ac:dyDescent="0.25">
      <c r="A33" s="29" t="s">
        <v>73</v>
      </c>
      <c r="B33" s="30" t="s">
        <v>108</v>
      </c>
      <c r="C33" s="30" t="s">
        <v>94</v>
      </c>
      <c r="D33" s="31">
        <v>1541500</v>
      </c>
      <c r="E33" s="31">
        <v>700000</v>
      </c>
      <c r="F33" s="32">
        <v>52</v>
      </c>
      <c r="G33" s="32">
        <v>28</v>
      </c>
      <c r="H33" s="21">
        <f t="shared" si="3"/>
        <v>80</v>
      </c>
      <c r="I33" s="22">
        <v>16</v>
      </c>
      <c r="J33" s="22">
        <v>13</v>
      </c>
      <c r="K33" s="22">
        <v>6</v>
      </c>
      <c r="L33" s="22">
        <v>3</v>
      </c>
      <c r="M33" s="22">
        <v>7</v>
      </c>
      <c r="N33" s="22">
        <v>9</v>
      </c>
      <c r="O33" s="22">
        <v>9</v>
      </c>
      <c r="P33" s="33">
        <f t="shared" si="1"/>
        <v>63</v>
      </c>
      <c r="Q33" s="12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CP33" s="14"/>
      <c r="CQ33" s="5"/>
      <c r="CR33" s="5"/>
      <c r="CS33" s="5"/>
      <c r="CT33" s="5"/>
      <c r="CU33" s="5"/>
      <c r="CV33" s="5"/>
      <c r="CW33" s="5"/>
      <c r="CX33" s="5"/>
      <c r="CY33" s="5"/>
      <c r="CZ33" s="5"/>
      <c r="DA33" s="5"/>
      <c r="DB33" s="5"/>
      <c r="DC33" s="5"/>
      <c r="DD33" s="5"/>
      <c r="DE33" s="5"/>
      <c r="DF33" s="5"/>
      <c r="DG33" s="5"/>
      <c r="DH33" s="5"/>
      <c r="DI33" s="5"/>
      <c r="DJ33" s="5"/>
      <c r="DK33" s="5"/>
      <c r="DL33" s="5"/>
      <c r="DM33" s="5"/>
      <c r="DN33" s="5"/>
      <c r="DO33" s="5"/>
      <c r="DP33" s="5"/>
      <c r="DQ33" s="5"/>
      <c r="DR33" s="5"/>
      <c r="DS33" s="5"/>
      <c r="DT33" s="5"/>
      <c r="DU33" s="5"/>
      <c r="DV33" s="5"/>
      <c r="DW33" s="5"/>
      <c r="DX33" s="5"/>
      <c r="DY33" s="5"/>
      <c r="DZ33" s="5"/>
      <c r="EA33" s="5"/>
      <c r="EB33" s="5"/>
      <c r="EC33" s="5"/>
      <c r="ED33" s="5"/>
      <c r="EE33" s="5"/>
      <c r="EF33" s="5"/>
      <c r="EG33" s="5"/>
      <c r="EH33" s="5"/>
      <c r="EI33" s="5"/>
      <c r="EJ33" s="5"/>
      <c r="EK33" s="5"/>
      <c r="EL33" s="5"/>
      <c r="EM33" s="5"/>
      <c r="EN33" s="5"/>
      <c r="EO33" s="5"/>
      <c r="EP33" s="5"/>
      <c r="EQ33" s="5"/>
      <c r="ER33" s="5"/>
      <c r="ES33" s="5"/>
      <c r="ET33" s="5"/>
      <c r="EU33" s="5"/>
      <c r="EV33" s="5"/>
      <c r="EW33" s="5"/>
      <c r="EX33" s="5"/>
      <c r="EY33" s="5"/>
      <c r="EZ33" s="5"/>
      <c r="FA33" s="5"/>
      <c r="FB33" s="5"/>
      <c r="FC33" s="5"/>
      <c r="FD33" s="5"/>
      <c r="FE33" s="5"/>
    </row>
    <row r="34" spans="1:161" s="10" customFormat="1" ht="19.5" customHeight="1" x14ac:dyDescent="0.25">
      <c r="A34" s="29" t="s">
        <v>74</v>
      </c>
      <c r="B34" s="30" t="s">
        <v>109</v>
      </c>
      <c r="C34" s="30" t="s">
        <v>95</v>
      </c>
      <c r="D34" s="31">
        <v>5935616</v>
      </c>
      <c r="E34" s="31">
        <v>2600000</v>
      </c>
      <c r="F34" s="32"/>
      <c r="G34" s="32">
        <v>39</v>
      </c>
      <c r="H34" s="21">
        <f t="shared" si="3"/>
        <v>39</v>
      </c>
      <c r="I34" s="22">
        <v>26</v>
      </c>
      <c r="J34" s="22">
        <v>14</v>
      </c>
      <c r="K34" s="22">
        <v>14</v>
      </c>
      <c r="L34" s="22">
        <v>5</v>
      </c>
      <c r="M34" s="22">
        <v>7</v>
      </c>
      <c r="N34" s="22">
        <v>12</v>
      </c>
      <c r="O34" s="22">
        <v>9</v>
      </c>
      <c r="P34" s="33">
        <f t="shared" si="1"/>
        <v>87</v>
      </c>
      <c r="Q34" s="12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CP34" s="14"/>
      <c r="CQ34" s="5"/>
      <c r="CR34" s="5"/>
      <c r="CS34" s="5"/>
      <c r="CT34" s="5"/>
      <c r="CU34" s="5"/>
      <c r="CV34" s="5"/>
      <c r="CW34" s="5"/>
      <c r="CX34" s="5"/>
      <c r="CY34" s="5"/>
      <c r="CZ34" s="5"/>
      <c r="DA34" s="5"/>
      <c r="DB34" s="5"/>
      <c r="DC34" s="5"/>
      <c r="DD34" s="5"/>
      <c r="DE34" s="5"/>
      <c r="DF34" s="5"/>
      <c r="DG34" s="5"/>
      <c r="DH34" s="5"/>
      <c r="DI34" s="5"/>
      <c r="DJ34" s="5"/>
      <c r="DK34" s="5"/>
      <c r="DL34" s="5"/>
      <c r="DM34" s="5"/>
      <c r="DN34" s="5"/>
      <c r="DO34" s="5"/>
      <c r="DP34" s="5"/>
      <c r="DQ34" s="5"/>
      <c r="DR34" s="5"/>
      <c r="DS34" s="5"/>
      <c r="DT34" s="5"/>
      <c r="DU34" s="5"/>
      <c r="DV34" s="5"/>
      <c r="DW34" s="5"/>
      <c r="DX34" s="5"/>
      <c r="DY34" s="5"/>
      <c r="DZ34" s="5"/>
      <c r="EA34" s="5"/>
      <c r="EB34" s="5"/>
      <c r="EC34" s="5"/>
      <c r="ED34" s="5"/>
      <c r="EE34" s="5"/>
      <c r="EF34" s="5"/>
      <c r="EG34" s="5"/>
      <c r="EH34" s="5"/>
      <c r="EI34" s="5"/>
      <c r="EJ34" s="5"/>
      <c r="EK34" s="5"/>
      <c r="EL34" s="5"/>
      <c r="EM34" s="5"/>
      <c r="EN34" s="5"/>
      <c r="EO34" s="5"/>
      <c r="EP34" s="5"/>
      <c r="EQ34" s="5"/>
      <c r="ER34" s="5"/>
      <c r="ES34" s="5"/>
      <c r="ET34" s="5"/>
      <c r="EU34" s="5"/>
      <c r="EV34" s="5"/>
      <c r="EW34" s="5"/>
      <c r="EX34" s="5"/>
      <c r="EY34" s="5"/>
      <c r="EZ34" s="5"/>
      <c r="FA34" s="5"/>
      <c r="FB34" s="5"/>
      <c r="FC34" s="5"/>
      <c r="FD34" s="5"/>
      <c r="FE34" s="5"/>
    </row>
    <row r="35" spans="1:161" s="10" customFormat="1" ht="19.5" customHeight="1" x14ac:dyDescent="0.25">
      <c r="A35" s="29" t="s">
        <v>75</v>
      </c>
      <c r="B35" s="30" t="s">
        <v>110</v>
      </c>
      <c r="C35" s="30" t="s">
        <v>96</v>
      </c>
      <c r="D35" s="31">
        <v>2551000</v>
      </c>
      <c r="E35" s="31">
        <v>1476000</v>
      </c>
      <c r="F35" s="32">
        <v>48</v>
      </c>
      <c r="G35" s="32"/>
      <c r="H35" s="21">
        <f t="shared" si="3"/>
        <v>48</v>
      </c>
      <c r="I35" s="22">
        <v>29</v>
      </c>
      <c r="J35" s="22">
        <v>13</v>
      </c>
      <c r="K35" s="22">
        <v>12</v>
      </c>
      <c r="L35" s="22">
        <v>4</v>
      </c>
      <c r="M35" s="22">
        <v>7</v>
      </c>
      <c r="N35" s="22">
        <v>13</v>
      </c>
      <c r="O35" s="22">
        <v>7</v>
      </c>
      <c r="P35" s="33">
        <f t="shared" si="1"/>
        <v>85</v>
      </c>
      <c r="Q35" s="12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CP35" s="14"/>
      <c r="CQ35" s="5"/>
      <c r="CR35" s="5"/>
      <c r="CS35" s="5"/>
      <c r="CT35" s="5"/>
      <c r="CU35" s="5"/>
      <c r="CV35" s="5"/>
      <c r="CW35" s="5"/>
      <c r="CX35" s="5"/>
      <c r="CY35" s="5"/>
      <c r="CZ35" s="5"/>
      <c r="DA35" s="5"/>
      <c r="DB35" s="5"/>
      <c r="DC35" s="5"/>
      <c r="DD35" s="5"/>
      <c r="DE35" s="5"/>
      <c r="DF35" s="5"/>
      <c r="DG35" s="5"/>
      <c r="DH35" s="5"/>
      <c r="DI35" s="5"/>
      <c r="DJ35" s="5"/>
      <c r="DK35" s="5"/>
      <c r="DL35" s="5"/>
      <c r="DM35" s="5"/>
      <c r="DN35" s="5"/>
      <c r="DO35" s="5"/>
      <c r="DP35" s="5"/>
      <c r="DQ35" s="5"/>
      <c r="DR35" s="5"/>
      <c r="DS35" s="5"/>
      <c r="DT35" s="5"/>
      <c r="DU35" s="5"/>
      <c r="DV35" s="5"/>
      <c r="DW35" s="5"/>
      <c r="DX35" s="5"/>
      <c r="DY35" s="5"/>
      <c r="DZ35" s="5"/>
      <c r="EA35" s="5"/>
      <c r="EB35" s="5"/>
      <c r="EC35" s="5"/>
      <c r="ED35" s="5"/>
      <c r="EE35" s="5"/>
      <c r="EF35" s="5"/>
      <c r="EG35" s="5"/>
      <c r="EH35" s="5"/>
      <c r="EI35" s="5"/>
      <c r="EJ35" s="5"/>
      <c r="EK35" s="5"/>
      <c r="EL35" s="5"/>
      <c r="EM35" s="5"/>
      <c r="EN35" s="5"/>
      <c r="EO35" s="5"/>
      <c r="EP35" s="5"/>
      <c r="EQ35" s="5"/>
      <c r="ER35" s="5"/>
      <c r="ES35" s="5"/>
      <c r="ET35" s="5"/>
      <c r="EU35" s="5"/>
      <c r="EV35" s="5"/>
      <c r="EW35" s="5"/>
      <c r="EX35" s="5"/>
      <c r="EY35" s="5"/>
      <c r="EZ35" s="5"/>
      <c r="FA35" s="5"/>
      <c r="FB35" s="5"/>
      <c r="FC35" s="5"/>
      <c r="FD35" s="5"/>
      <c r="FE35" s="5"/>
    </row>
    <row r="36" spans="1:161" s="10" customFormat="1" ht="19.5" customHeight="1" x14ac:dyDescent="0.25">
      <c r="A36" s="29" t="s">
        <v>76</v>
      </c>
      <c r="B36" s="30" t="s">
        <v>110</v>
      </c>
      <c r="C36" s="30" t="s">
        <v>97</v>
      </c>
      <c r="D36" s="31">
        <v>2401000</v>
      </c>
      <c r="E36" s="31">
        <v>1633500</v>
      </c>
      <c r="F36" s="32">
        <v>47</v>
      </c>
      <c r="G36" s="32">
        <v>22</v>
      </c>
      <c r="H36" s="21">
        <f t="shared" si="3"/>
        <v>69</v>
      </c>
      <c r="I36" s="22">
        <v>22</v>
      </c>
      <c r="J36" s="22">
        <v>12</v>
      </c>
      <c r="K36" s="22">
        <v>9</v>
      </c>
      <c r="L36" s="22">
        <v>3</v>
      </c>
      <c r="M36" s="22">
        <v>7</v>
      </c>
      <c r="N36" s="22">
        <v>10</v>
      </c>
      <c r="O36" s="22">
        <v>7</v>
      </c>
      <c r="P36" s="33">
        <f t="shared" si="1"/>
        <v>70</v>
      </c>
      <c r="Q36" s="12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CP36" s="14"/>
      <c r="CQ36" s="5"/>
      <c r="CR36" s="5"/>
      <c r="CS36" s="5"/>
      <c r="CT36" s="5"/>
      <c r="CU36" s="5"/>
      <c r="CV36" s="5"/>
      <c r="CW36" s="5"/>
      <c r="CX36" s="5"/>
      <c r="CY36" s="5"/>
      <c r="CZ36" s="5"/>
      <c r="DA36" s="5"/>
      <c r="DB36" s="5"/>
      <c r="DC36" s="5"/>
      <c r="DD36" s="5"/>
      <c r="DE36" s="5"/>
      <c r="DF36" s="5"/>
      <c r="DG36" s="5"/>
      <c r="DH36" s="5"/>
      <c r="DI36" s="5"/>
      <c r="DJ36" s="5"/>
      <c r="DK36" s="5"/>
      <c r="DL36" s="5"/>
      <c r="DM36" s="5"/>
      <c r="DN36" s="5"/>
      <c r="DO36" s="5"/>
      <c r="DP36" s="5"/>
      <c r="DQ36" s="5"/>
      <c r="DR36" s="5"/>
      <c r="DS36" s="5"/>
      <c r="DT36" s="5"/>
      <c r="DU36" s="5"/>
      <c r="DV36" s="5"/>
      <c r="DW36" s="5"/>
      <c r="DX36" s="5"/>
      <c r="DY36" s="5"/>
      <c r="DZ36" s="5"/>
      <c r="EA36" s="5"/>
      <c r="EB36" s="5"/>
      <c r="EC36" s="5"/>
      <c r="ED36" s="5"/>
      <c r="EE36" s="5"/>
      <c r="EF36" s="5"/>
      <c r="EG36" s="5"/>
      <c r="EH36" s="5"/>
      <c r="EI36" s="5"/>
      <c r="EJ36" s="5"/>
      <c r="EK36" s="5"/>
      <c r="EL36" s="5"/>
      <c r="EM36" s="5"/>
      <c r="EN36" s="5"/>
      <c r="EO36" s="5"/>
      <c r="EP36" s="5"/>
      <c r="EQ36" s="5"/>
      <c r="ER36" s="5"/>
      <c r="ES36" s="5"/>
      <c r="ET36" s="5"/>
      <c r="EU36" s="5"/>
      <c r="EV36" s="5"/>
      <c r="EW36" s="5"/>
      <c r="EX36" s="5"/>
      <c r="EY36" s="5"/>
      <c r="EZ36" s="5"/>
      <c r="FA36" s="5"/>
      <c r="FB36" s="5"/>
      <c r="FC36" s="5"/>
      <c r="FD36" s="5"/>
      <c r="FE36" s="5"/>
    </row>
    <row r="37" spans="1:161" s="10" customFormat="1" ht="19.5" customHeight="1" x14ac:dyDescent="0.25">
      <c r="A37" s="29" t="s">
        <v>77</v>
      </c>
      <c r="B37" s="30" t="s">
        <v>111</v>
      </c>
      <c r="C37" s="30" t="s">
        <v>98</v>
      </c>
      <c r="D37" s="31">
        <v>3270485</v>
      </c>
      <c r="E37" s="31">
        <v>1850000</v>
      </c>
      <c r="F37" s="32">
        <v>28</v>
      </c>
      <c r="G37" s="32">
        <v>25</v>
      </c>
      <c r="H37" s="21">
        <f t="shared" si="3"/>
        <v>53</v>
      </c>
      <c r="I37" s="22">
        <v>6</v>
      </c>
      <c r="J37" s="22">
        <v>9</v>
      </c>
      <c r="K37" s="22">
        <v>5</v>
      </c>
      <c r="L37" s="22">
        <v>3</v>
      </c>
      <c r="M37" s="22">
        <v>7</v>
      </c>
      <c r="N37" s="22">
        <v>7</v>
      </c>
      <c r="O37" s="22">
        <v>4</v>
      </c>
      <c r="P37" s="33">
        <f t="shared" si="1"/>
        <v>41</v>
      </c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CP37" s="14"/>
      <c r="CQ37" s="5"/>
      <c r="CR37" s="5"/>
      <c r="CS37" s="5"/>
      <c r="CT37" s="5"/>
      <c r="CU37" s="5"/>
      <c r="CV37" s="5"/>
      <c r="CW37" s="5"/>
      <c r="CX37" s="5"/>
      <c r="CY37" s="5"/>
      <c r="CZ37" s="5"/>
      <c r="DA37" s="5"/>
      <c r="DB37" s="5"/>
      <c r="DC37" s="5"/>
      <c r="DD37" s="5"/>
      <c r="DE37" s="5"/>
      <c r="DF37" s="5"/>
      <c r="DG37" s="5"/>
      <c r="DH37" s="5"/>
      <c r="DI37" s="5"/>
      <c r="DJ37" s="5"/>
      <c r="DK37" s="5"/>
      <c r="DL37" s="5"/>
      <c r="DM37" s="5"/>
      <c r="DN37" s="5"/>
      <c r="DO37" s="5"/>
      <c r="DP37" s="5"/>
      <c r="DQ37" s="5"/>
      <c r="DR37" s="5"/>
      <c r="DS37" s="5"/>
      <c r="DT37" s="5"/>
      <c r="DU37" s="5"/>
      <c r="DV37" s="5"/>
      <c r="DW37" s="5"/>
      <c r="DX37" s="5"/>
      <c r="DY37" s="5"/>
      <c r="DZ37" s="5"/>
      <c r="EA37" s="5"/>
      <c r="EB37" s="5"/>
      <c r="EC37" s="5"/>
      <c r="ED37" s="5"/>
      <c r="EE37" s="5"/>
      <c r="EF37" s="5"/>
      <c r="EG37" s="5"/>
      <c r="EH37" s="5"/>
      <c r="EI37" s="5"/>
      <c r="EJ37" s="5"/>
      <c r="EK37" s="5"/>
      <c r="EL37" s="5"/>
      <c r="EM37" s="5"/>
      <c r="EN37" s="5"/>
      <c r="EO37" s="5"/>
      <c r="EP37" s="5"/>
      <c r="EQ37" s="5"/>
      <c r="ER37" s="5"/>
      <c r="ES37" s="5"/>
      <c r="ET37" s="5"/>
      <c r="EU37" s="5"/>
      <c r="EV37" s="5"/>
      <c r="EW37" s="5"/>
      <c r="EX37" s="5"/>
      <c r="EY37" s="5"/>
      <c r="EZ37" s="5"/>
      <c r="FA37" s="5"/>
      <c r="FB37" s="5"/>
      <c r="FC37" s="5"/>
      <c r="FD37" s="5"/>
      <c r="FE37" s="5"/>
    </row>
    <row r="38" spans="1:161" s="3" customFormat="1" ht="12.75" customHeight="1" x14ac:dyDescent="0.25">
      <c r="A38" s="40"/>
      <c r="B38" s="41"/>
      <c r="C38" s="41"/>
      <c r="D38" s="42"/>
      <c r="E38" s="42"/>
      <c r="F38" s="17"/>
      <c r="G38" s="17"/>
      <c r="H38" s="17"/>
      <c r="I38" s="18"/>
      <c r="J38" s="18"/>
      <c r="K38" s="18"/>
      <c r="L38" s="18"/>
      <c r="M38" s="18"/>
      <c r="N38" s="18"/>
      <c r="O38" s="18"/>
      <c r="P38" s="43"/>
      <c r="Q38" s="5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CP38" s="4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</row>
    <row r="39" spans="1:161" ht="15" x14ac:dyDescent="0.3">
      <c r="A39" s="5"/>
      <c r="B39" s="5"/>
      <c r="C39" s="5"/>
      <c r="D39" s="13">
        <f>SUM(D17:D37)</f>
        <v>72536021</v>
      </c>
      <c r="E39" s="13">
        <f>SUM(E17:E37)</f>
        <v>29189500</v>
      </c>
      <c r="F39" s="6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</row>
    <row r="40" spans="1:161" ht="15" x14ac:dyDescent="0.3">
      <c r="A40" s="5"/>
      <c r="B40" s="5"/>
      <c r="C40" s="5"/>
      <c r="D40" s="5"/>
      <c r="E40" s="13"/>
      <c r="F40" s="13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</row>
    <row r="41" spans="1:161" ht="15" x14ac:dyDescent="0.3">
      <c r="A41" s="5"/>
      <c r="B41" s="5"/>
      <c r="C41" s="5"/>
      <c r="D41" s="5"/>
      <c r="E41" s="5"/>
      <c r="F41" s="6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</row>
    <row r="42" spans="1:161" ht="15" x14ac:dyDescent="0.3">
      <c r="A42" s="5"/>
      <c r="B42" s="5"/>
      <c r="C42" s="5"/>
      <c r="D42" s="5"/>
      <c r="E42" s="5"/>
      <c r="F42" s="6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</row>
    <row r="43" spans="1:161" ht="15" x14ac:dyDescent="0.3">
      <c r="A43" s="5"/>
      <c r="B43" s="5"/>
      <c r="C43" s="5"/>
      <c r="D43" s="5"/>
      <c r="E43" s="5"/>
      <c r="F43" s="6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</row>
    <row r="44" spans="1:161" ht="15" x14ac:dyDescent="0.3">
      <c r="A44" s="5"/>
      <c r="B44" s="5"/>
      <c r="C44" s="5"/>
      <c r="D44" s="5"/>
      <c r="E44" s="5"/>
      <c r="F44" s="6"/>
      <c r="G44" s="5"/>
      <c r="H44" s="5"/>
      <c r="I44" s="5"/>
      <c r="J44" s="5"/>
      <c r="K44" s="5"/>
      <c r="L44" s="5"/>
      <c r="M44" s="5"/>
      <c r="N44" s="5"/>
      <c r="O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</row>
    <row r="45" spans="1:161" ht="15" x14ac:dyDescent="0.3">
      <c r="A45" s="5"/>
      <c r="B45" s="5"/>
      <c r="C45" s="5"/>
      <c r="D45" s="5"/>
      <c r="E45" s="5"/>
      <c r="F45" s="6"/>
      <c r="G45" s="5"/>
      <c r="H45" s="5"/>
      <c r="I45" s="5"/>
      <c r="J45" s="5"/>
      <c r="K45" s="5"/>
      <c r="L45" s="5"/>
      <c r="M45" s="5"/>
      <c r="N45" s="5"/>
      <c r="O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</row>
  </sheetData>
  <dataValidations count="2">
    <dataValidation type="whole" showInputMessage="1" showErrorMessage="1" errorTitle="ZNOVU A LÉPE" error="To je móóóóóóc!!!!" sqref="J18:O38">
      <formula1>0</formula1>
      <formula2>15</formula2>
    </dataValidation>
    <dataValidation type="whole" allowBlank="1" showInputMessage="1" showErrorMessage="1" errorTitle="ZNOVU A LÉPE" error="To je móóóóóóc!!!!" sqref="I18:I38">
      <formula1>0</formula1>
      <formula2>30</formula2>
    </dataValidation>
  </dataValidation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E45"/>
  <sheetViews>
    <sheetView zoomScale="50" zoomScaleNormal="50" workbookViewId="0"/>
  </sheetViews>
  <sheetFormatPr defaultColWidth="9.109375" defaultRowHeight="12" x14ac:dyDescent="0.3"/>
  <cols>
    <col min="1" max="1" width="12.88671875" style="1" customWidth="1"/>
    <col min="2" max="2" width="34.88671875" style="1" customWidth="1"/>
    <col min="3" max="3" width="47.109375" style="1" customWidth="1"/>
    <col min="4" max="4" width="16.33203125" style="1" customWidth="1"/>
    <col min="5" max="5" width="15" style="1" customWidth="1"/>
    <col min="6" max="6" width="11" style="2" customWidth="1"/>
    <col min="7" max="8" width="9.33203125" style="1" customWidth="1"/>
    <col min="9" max="9" width="9.6640625" style="1" customWidth="1"/>
    <col min="10" max="16" width="9.33203125" style="1" customWidth="1"/>
    <col min="17" max="17" width="14.44140625" style="1" customWidth="1"/>
    <col min="18" max="18" width="15.33203125" style="1" customWidth="1"/>
    <col min="19" max="19" width="10.33203125" style="1" customWidth="1"/>
    <col min="20" max="22" width="9.33203125" style="1" customWidth="1"/>
    <col min="23" max="23" width="11.6640625" style="1" customWidth="1"/>
    <col min="24" max="24" width="10.33203125" style="1" customWidth="1"/>
    <col min="25" max="25" width="17.6640625" style="1" customWidth="1"/>
    <col min="26" max="28" width="15" style="1" customWidth="1"/>
    <col min="29" max="105" width="0" style="1" hidden="1" customWidth="1"/>
    <col min="106" max="16384" width="9.109375" style="1"/>
  </cols>
  <sheetData>
    <row r="1" spans="1:28" ht="38.25" customHeight="1" x14ac:dyDescent="0.3">
      <c r="A1" s="5" t="s">
        <v>40</v>
      </c>
      <c r="B1" s="5"/>
      <c r="C1" s="5"/>
      <c r="D1" s="5"/>
      <c r="E1" s="5"/>
      <c r="F1" s="6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</row>
    <row r="2" spans="1:28" ht="15.6" x14ac:dyDescent="0.3">
      <c r="A2" s="7" t="s">
        <v>41</v>
      </c>
      <c r="B2" s="5"/>
      <c r="C2" s="5"/>
      <c r="D2" s="25" t="s">
        <v>56</v>
      </c>
      <c r="E2" s="5"/>
      <c r="F2" s="6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</row>
    <row r="3" spans="1:28" ht="15.6" x14ac:dyDescent="0.25">
      <c r="A3" s="7" t="s">
        <v>42</v>
      </c>
      <c r="B3" s="5"/>
      <c r="C3" s="5"/>
      <c r="D3" s="26" t="s">
        <v>46</v>
      </c>
      <c r="E3" s="5"/>
      <c r="F3" s="6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</row>
    <row r="4" spans="1:28" ht="15.6" x14ac:dyDescent="0.25">
      <c r="A4" s="7" t="s">
        <v>43</v>
      </c>
      <c r="B4" s="5"/>
      <c r="C4" s="5"/>
      <c r="D4" s="26" t="s">
        <v>47</v>
      </c>
      <c r="E4" s="5"/>
      <c r="F4" s="6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</row>
    <row r="5" spans="1:28" ht="15.6" x14ac:dyDescent="0.25">
      <c r="A5" s="7" t="s">
        <v>44</v>
      </c>
      <c r="B5" s="5"/>
      <c r="C5" s="5"/>
      <c r="D5" s="26" t="s">
        <v>48</v>
      </c>
      <c r="E5" s="5"/>
      <c r="F5" s="6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</row>
    <row r="6" spans="1:28" ht="15.6" x14ac:dyDescent="0.25">
      <c r="A6" s="7" t="s">
        <v>45</v>
      </c>
      <c r="B6" s="5"/>
      <c r="C6" s="5"/>
      <c r="D6" s="26" t="s">
        <v>49</v>
      </c>
      <c r="E6" s="5"/>
      <c r="F6" s="6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ht="15.6" x14ac:dyDescent="0.3">
      <c r="A7" s="7" t="s">
        <v>0</v>
      </c>
      <c r="B7" s="5"/>
      <c r="C7" s="5"/>
      <c r="D7" s="5"/>
      <c r="E7" s="5"/>
      <c r="F7" s="6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</row>
    <row r="8" spans="1:28" ht="15.6" x14ac:dyDescent="0.3">
      <c r="A8" s="5" t="s">
        <v>39</v>
      </c>
      <c r="B8" s="5"/>
      <c r="C8" s="5"/>
      <c r="D8" s="25" t="s">
        <v>50</v>
      </c>
      <c r="E8" s="5"/>
      <c r="F8" s="6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</row>
    <row r="9" spans="1:28" ht="15" x14ac:dyDescent="0.25">
      <c r="A9" s="5"/>
      <c r="B9" s="5"/>
      <c r="C9" s="5"/>
      <c r="D9" s="27" t="s">
        <v>51</v>
      </c>
      <c r="E9" s="5"/>
      <c r="F9" s="6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</row>
    <row r="10" spans="1:28" ht="15" x14ac:dyDescent="0.25">
      <c r="A10" s="5"/>
      <c r="B10" s="5"/>
      <c r="C10" s="5"/>
      <c r="D10" s="27" t="s">
        <v>52</v>
      </c>
      <c r="E10" s="5"/>
      <c r="F10" s="6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</row>
    <row r="11" spans="1:28" ht="15" x14ac:dyDescent="0.3">
      <c r="A11" s="5"/>
      <c r="B11" s="5"/>
      <c r="C11" s="5"/>
      <c r="D11" s="5" t="s">
        <v>53</v>
      </c>
      <c r="E11" s="5"/>
      <c r="F11" s="6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B11" s="5"/>
    </row>
    <row r="12" spans="1:28" ht="15.6" x14ac:dyDescent="0.25">
      <c r="A12" s="7"/>
      <c r="B12" s="5"/>
      <c r="C12" s="5"/>
      <c r="D12" s="7"/>
      <c r="E12" s="27" t="s">
        <v>54</v>
      </c>
      <c r="F12" s="6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</row>
    <row r="13" spans="1:28" ht="15.6" x14ac:dyDescent="0.25">
      <c r="A13" s="7"/>
      <c r="B13" s="5"/>
      <c r="C13" s="5"/>
      <c r="D13" s="5"/>
      <c r="E13" s="27" t="s">
        <v>55</v>
      </c>
      <c r="F13" s="6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</row>
    <row r="14" spans="1:28" ht="15.6" x14ac:dyDescent="0.3">
      <c r="A14" s="7"/>
      <c r="B14" s="5"/>
      <c r="C14" s="5"/>
      <c r="D14" s="5"/>
      <c r="E14" s="5"/>
      <c r="F14" s="6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</row>
    <row r="15" spans="1:28" ht="86.25" customHeight="1" x14ac:dyDescent="0.3">
      <c r="A15" s="8" t="s">
        <v>1</v>
      </c>
      <c r="B15" s="8" t="s">
        <v>2</v>
      </c>
      <c r="C15" s="8" t="s">
        <v>3</v>
      </c>
      <c r="D15" s="8" t="s">
        <v>4</v>
      </c>
      <c r="E15" s="9" t="s">
        <v>5</v>
      </c>
      <c r="F15" s="8" t="s">
        <v>6</v>
      </c>
      <c r="G15" s="8" t="s">
        <v>7</v>
      </c>
      <c r="H15" s="8" t="s">
        <v>8</v>
      </c>
      <c r="I15" s="8" t="s">
        <v>9</v>
      </c>
      <c r="J15" s="8" t="s">
        <v>10</v>
      </c>
      <c r="K15" s="8" t="s">
        <v>11</v>
      </c>
      <c r="L15" s="8" t="s">
        <v>12</v>
      </c>
      <c r="M15" s="8" t="s">
        <v>13</v>
      </c>
      <c r="N15" s="8" t="s">
        <v>14</v>
      </c>
      <c r="O15" s="8" t="s">
        <v>15</v>
      </c>
      <c r="P15" s="8" t="s">
        <v>16</v>
      </c>
      <c r="Q15" s="5"/>
    </row>
    <row r="16" spans="1:28" ht="16.5" customHeight="1" x14ac:dyDescent="0.3">
      <c r="A16" s="10"/>
      <c r="B16" s="15"/>
      <c r="C16" s="11"/>
      <c r="D16" s="11"/>
      <c r="E16" s="16"/>
      <c r="F16" s="11"/>
      <c r="G16" s="11"/>
      <c r="H16" s="15"/>
      <c r="I16" s="11" t="s">
        <v>28</v>
      </c>
      <c r="J16" s="11" t="s">
        <v>29</v>
      </c>
      <c r="K16" s="11" t="s">
        <v>29</v>
      </c>
      <c r="L16" s="11" t="s">
        <v>30</v>
      </c>
      <c r="M16" s="11" t="s">
        <v>31</v>
      </c>
      <c r="N16" s="11" t="s">
        <v>29</v>
      </c>
      <c r="O16" s="11" t="s">
        <v>31</v>
      </c>
      <c r="P16" s="11"/>
      <c r="Q16" s="5"/>
    </row>
    <row r="17" spans="1:161" s="10" customFormat="1" ht="19.5" customHeight="1" x14ac:dyDescent="0.25">
      <c r="A17" s="29" t="s">
        <v>57</v>
      </c>
      <c r="B17" s="30" t="s">
        <v>99</v>
      </c>
      <c r="C17" s="30" t="s">
        <v>78</v>
      </c>
      <c r="D17" s="31">
        <v>828000</v>
      </c>
      <c r="E17" s="31">
        <v>400000</v>
      </c>
      <c r="F17" s="32"/>
      <c r="G17" s="32">
        <v>18</v>
      </c>
      <c r="H17" s="21">
        <f t="shared" ref="H17:H25" si="0">SUM(F17:G17)</f>
        <v>18</v>
      </c>
      <c r="I17" s="22">
        <v>12</v>
      </c>
      <c r="J17" s="22">
        <v>6</v>
      </c>
      <c r="K17" s="22">
        <v>9</v>
      </c>
      <c r="L17" s="22">
        <v>3</v>
      </c>
      <c r="M17" s="22">
        <v>4</v>
      </c>
      <c r="N17" s="22">
        <v>6</v>
      </c>
      <c r="O17" s="22">
        <v>5</v>
      </c>
      <c r="P17" s="33">
        <f>SUM(I17:O17)</f>
        <v>45</v>
      </c>
      <c r="Q17" s="12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CP17" s="14"/>
      <c r="CQ17" s="5"/>
      <c r="CR17" s="5"/>
      <c r="CS17" s="5"/>
      <c r="CT17" s="5"/>
      <c r="CU17" s="5"/>
      <c r="CV17" s="5"/>
      <c r="CW17" s="5"/>
      <c r="CX17" s="5"/>
      <c r="CY17" s="5"/>
      <c r="CZ17" s="5"/>
      <c r="DA17" s="5"/>
      <c r="DB17" s="5"/>
      <c r="DC17" s="5"/>
      <c r="DD17" s="5"/>
      <c r="DE17" s="5"/>
      <c r="DF17" s="5"/>
      <c r="DG17" s="5"/>
      <c r="DH17" s="5"/>
      <c r="DI17" s="5"/>
      <c r="DJ17" s="5"/>
      <c r="DK17" s="5"/>
      <c r="DL17" s="5"/>
      <c r="DM17" s="5"/>
      <c r="DN17" s="5"/>
      <c r="DO17" s="5"/>
      <c r="DP17" s="5"/>
      <c r="DQ17" s="5"/>
      <c r="DR17" s="5"/>
      <c r="DS17" s="5"/>
      <c r="DT17" s="5"/>
      <c r="DU17" s="5"/>
      <c r="DV17" s="5"/>
      <c r="DW17" s="5"/>
      <c r="DX17" s="5"/>
      <c r="DY17" s="5"/>
      <c r="DZ17" s="5"/>
      <c r="EA17" s="5"/>
      <c r="EB17" s="5"/>
      <c r="EC17" s="5"/>
      <c r="ED17" s="5"/>
      <c r="EE17" s="5"/>
      <c r="EF17" s="5"/>
      <c r="EG17" s="5"/>
      <c r="EH17" s="5"/>
      <c r="EI17" s="5"/>
      <c r="EJ17" s="5"/>
      <c r="EK17" s="5"/>
      <c r="EL17" s="5"/>
      <c r="EM17" s="5"/>
      <c r="EN17" s="5"/>
      <c r="EO17" s="5"/>
      <c r="EP17" s="5"/>
      <c r="EQ17" s="5"/>
      <c r="ER17" s="5"/>
      <c r="ES17" s="5"/>
      <c r="ET17" s="5"/>
      <c r="EU17" s="5"/>
      <c r="EV17" s="5"/>
      <c r="EW17" s="5"/>
      <c r="EX17" s="5"/>
      <c r="EY17" s="5"/>
      <c r="EZ17" s="5"/>
      <c r="FA17" s="5"/>
      <c r="FB17" s="5"/>
      <c r="FC17" s="5"/>
      <c r="FD17" s="5"/>
      <c r="FE17" s="5"/>
    </row>
    <row r="18" spans="1:161" s="10" customFormat="1" ht="19.5" customHeight="1" x14ac:dyDescent="0.25">
      <c r="A18" s="29" t="s">
        <v>58</v>
      </c>
      <c r="B18" s="30" t="s">
        <v>100</v>
      </c>
      <c r="C18" s="30" t="s">
        <v>79</v>
      </c>
      <c r="D18" s="31">
        <v>9807774</v>
      </c>
      <c r="E18" s="31">
        <v>3000000</v>
      </c>
      <c r="F18" s="32"/>
      <c r="G18" s="32">
        <v>33</v>
      </c>
      <c r="H18" s="21">
        <f t="shared" si="0"/>
        <v>33</v>
      </c>
      <c r="I18" s="22">
        <v>17</v>
      </c>
      <c r="J18" s="22">
        <v>11</v>
      </c>
      <c r="K18" s="22">
        <v>11</v>
      </c>
      <c r="L18" s="22">
        <v>5</v>
      </c>
      <c r="M18" s="22">
        <v>7</v>
      </c>
      <c r="N18" s="22">
        <v>8</v>
      </c>
      <c r="O18" s="22">
        <v>9</v>
      </c>
      <c r="P18" s="33">
        <f t="shared" ref="P18:P37" si="1">SUM(I18:O18)</f>
        <v>68</v>
      </c>
      <c r="Q18" s="12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CP18" s="14"/>
      <c r="CQ18" s="5"/>
      <c r="CR18" s="5"/>
      <c r="CS18" s="5"/>
      <c r="CT18" s="5"/>
      <c r="CU18" s="5"/>
      <c r="CV18" s="5"/>
      <c r="CW18" s="5"/>
      <c r="CX18" s="5"/>
      <c r="CY18" s="5"/>
      <c r="CZ18" s="5"/>
      <c r="DA18" s="5"/>
      <c r="DB18" s="5"/>
      <c r="DC18" s="5"/>
      <c r="DD18" s="5"/>
      <c r="DE18" s="5"/>
      <c r="DF18" s="5"/>
      <c r="DG18" s="5"/>
      <c r="DH18" s="5"/>
      <c r="DI18" s="5"/>
      <c r="DJ18" s="5"/>
      <c r="DK18" s="5"/>
      <c r="DL18" s="5"/>
      <c r="DM18" s="5"/>
      <c r="DN18" s="5"/>
      <c r="DO18" s="5"/>
      <c r="DP18" s="5"/>
      <c r="DQ18" s="5"/>
      <c r="DR18" s="5"/>
      <c r="DS18" s="5"/>
      <c r="DT18" s="5"/>
      <c r="DU18" s="5"/>
      <c r="DV18" s="5"/>
      <c r="DW18" s="5"/>
      <c r="DX18" s="5"/>
      <c r="DY18" s="5"/>
      <c r="DZ18" s="5"/>
      <c r="EA18" s="5"/>
      <c r="EB18" s="5"/>
      <c r="EC18" s="5"/>
      <c r="ED18" s="5"/>
      <c r="EE18" s="5"/>
      <c r="EF18" s="5"/>
      <c r="EG18" s="5"/>
      <c r="EH18" s="5"/>
      <c r="EI18" s="5"/>
      <c r="EJ18" s="5"/>
      <c r="EK18" s="5"/>
      <c r="EL18" s="5"/>
      <c r="EM18" s="5"/>
      <c r="EN18" s="5"/>
      <c r="EO18" s="5"/>
      <c r="EP18" s="5"/>
      <c r="EQ18" s="5"/>
      <c r="ER18" s="5"/>
      <c r="ES18" s="5"/>
      <c r="ET18" s="5"/>
      <c r="EU18" s="5"/>
      <c r="EV18" s="5"/>
      <c r="EW18" s="5"/>
      <c r="EX18" s="5"/>
      <c r="EY18" s="5"/>
      <c r="EZ18" s="5"/>
      <c r="FA18" s="5"/>
      <c r="FB18" s="5"/>
      <c r="FC18" s="5"/>
      <c r="FD18" s="5"/>
      <c r="FE18" s="5"/>
    </row>
    <row r="19" spans="1:161" s="10" customFormat="1" ht="19.5" customHeight="1" x14ac:dyDescent="0.25">
      <c r="A19" s="29" t="s">
        <v>59</v>
      </c>
      <c r="B19" s="30" t="s">
        <v>35</v>
      </c>
      <c r="C19" s="30" t="s">
        <v>80</v>
      </c>
      <c r="D19" s="31">
        <v>2800600</v>
      </c>
      <c r="E19" s="31">
        <v>800000</v>
      </c>
      <c r="F19" s="32">
        <v>55</v>
      </c>
      <c r="G19" s="32">
        <v>36</v>
      </c>
      <c r="H19" s="21">
        <f t="shared" si="0"/>
        <v>91</v>
      </c>
      <c r="I19" s="22">
        <v>26</v>
      </c>
      <c r="J19" s="22">
        <v>13</v>
      </c>
      <c r="K19" s="22">
        <v>13</v>
      </c>
      <c r="L19" s="22">
        <v>4</v>
      </c>
      <c r="M19" s="22">
        <v>9</v>
      </c>
      <c r="N19" s="22">
        <v>13</v>
      </c>
      <c r="O19" s="22">
        <v>10</v>
      </c>
      <c r="P19" s="33">
        <f t="shared" si="1"/>
        <v>88</v>
      </c>
      <c r="Q19" s="12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CP19" s="14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5"/>
      <c r="DD19" s="5"/>
      <c r="DE19" s="5"/>
      <c r="DF19" s="5"/>
      <c r="DG19" s="5"/>
      <c r="DH19" s="5"/>
      <c r="DI19" s="5"/>
      <c r="DJ19" s="5"/>
      <c r="DK19" s="5"/>
      <c r="DL19" s="5"/>
      <c r="DM19" s="5"/>
      <c r="DN19" s="5"/>
      <c r="DO19" s="5"/>
      <c r="DP19" s="5"/>
      <c r="DQ19" s="5"/>
      <c r="DR19" s="5"/>
      <c r="DS19" s="5"/>
      <c r="DT19" s="5"/>
      <c r="DU19" s="5"/>
      <c r="DV19" s="5"/>
      <c r="DW19" s="5"/>
      <c r="DX19" s="5"/>
      <c r="DY19" s="5"/>
      <c r="DZ19" s="5"/>
      <c r="EA19" s="5"/>
      <c r="EB19" s="5"/>
      <c r="EC19" s="5"/>
      <c r="ED19" s="5"/>
      <c r="EE19" s="5"/>
      <c r="EF19" s="5"/>
      <c r="EG19" s="5"/>
      <c r="EH19" s="5"/>
      <c r="EI19" s="5"/>
      <c r="EJ19" s="5"/>
      <c r="EK19" s="5"/>
      <c r="EL19" s="5"/>
      <c r="EM19" s="5"/>
      <c r="EN19" s="5"/>
      <c r="EO19" s="5"/>
      <c r="EP19" s="5"/>
      <c r="EQ19" s="5"/>
      <c r="ER19" s="5"/>
      <c r="ES19" s="5"/>
      <c r="ET19" s="5"/>
      <c r="EU19" s="5"/>
      <c r="EV19" s="5"/>
      <c r="EW19" s="5"/>
      <c r="EX19" s="5"/>
      <c r="EY19" s="5"/>
      <c r="EZ19" s="5"/>
      <c r="FA19" s="5"/>
      <c r="FB19" s="5"/>
      <c r="FC19" s="5"/>
      <c r="FD19" s="5"/>
      <c r="FE19" s="5"/>
    </row>
    <row r="20" spans="1:161" s="10" customFormat="1" ht="19.5" customHeight="1" x14ac:dyDescent="0.25">
      <c r="A20" s="29" t="s">
        <v>60</v>
      </c>
      <c r="B20" s="30" t="s">
        <v>101</v>
      </c>
      <c r="C20" s="30" t="s">
        <v>81</v>
      </c>
      <c r="D20" s="31">
        <v>1602929</v>
      </c>
      <c r="E20" s="31">
        <v>800000</v>
      </c>
      <c r="F20" s="32">
        <v>45</v>
      </c>
      <c r="G20" s="32">
        <v>35</v>
      </c>
      <c r="H20" s="21">
        <f t="shared" si="0"/>
        <v>80</v>
      </c>
      <c r="I20" s="22">
        <v>22</v>
      </c>
      <c r="J20" s="22">
        <v>13</v>
      </c>
      <c r="K20" s="22">
        <v>12</v>
      </c>
      <c r="L20" s="22">
        <v>3</v>
      </c>
      <c r="M20" s="22">
        <v>8</v>
      </c>
      <c r="N20" s="22">
        <v>12</v>
      </c>
      <c r="O20" s="22">
        <v>10</v>
      </c>
      <c r="P20" s="33">
        <f t="shared" si="1"/>
        <v>80</v>
      </c>
      <c r="Q20" s="12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CP20" s="14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5"/>
      <c r="DD20" s="5"/>
      <c r="DE20" s="5"/>
      <c r="DF20" s="5"/>
      <c r="DG20" s="5"/>
      <c r="DH20" s="5"/>
      <c r="DI20" s="5"/>
      <c r="DJ20" s="5"/>
      <c r="DK20" s="5"/>
      <c r="DL20" s="5"/>
      <c r="DM20" s="5"/>
      <c r="DN20" s="5"/>
      <c r="DO20" s="5"/>
      <c r="DP20" s="5"/>
      <c r="DQ20" s="5"/>
      <c r="DR20" s="5"/>
      <c r="DS20" s="5"/>
      <c r="DT20" s="5"/>
      <c r="DU20" s="5"/>
      <c r="DV20" s="5"/>
      <c r="DW20" s="5"/>
      <c r="DX20" s="5"/>
      <c r="DY20" s="5"/>
      <c r="DZ20" s="5"/>
      <c r="EA20" s="5"/>
      <c r="EB20" s="5"/>
      <c r="EC20" s="5"/>
      <c r="ED20" s="5"/>
      <c r="EE20" s="5"/>
      <c r="EF20" s="5"/>
      <c r="EG20" s="5"/>
      <c r="EH20" s="5"/>
      <c r="EI20" s="5"/>
      <c r="EJ20" s="5"/>
      <c r="EK20" s="5"/>
      <c r="EL20" s="5"/>
      <c r="EM20" s="5"/>
      <c r="EN20" s="5"/>
      <c r="EO20" s="5"/>
      <c r="EP20" s="5"/>
      <c r="EQ20" s="5"/>
      <c r="ER20" s="5"/>
      <c r="ES20" s="5"/>
      <c r="ET20" s="5"/>
      <c r="EU20" s="5"/>
      <c r="EV20" s="5"/>
      <c r="EW20" s="5"/>
      <c r="EX20" s="5"/>
      <c r="EY20" s="5"/>
      <c r="EZ20" s="5"/>
      <c r="FA20" s="5"/>
      <c r="FB20" s="5"/>
      <c r="FC20" s="5"/>
      <c r="FD20" s="5"/>
      <c r="FE20" s="5"/>
    </row>
    <row r="21" spans="1:161" s="10" customFormat="1" ht="19.5" customHeight="1" x14ac:dyDescent="0.25">
      <c r="A21" s="29" t="s">
        <v>61</v>
      </c>
      <c r="B21" s="30" t="s">
        <v>102</v>
      </c>
      <c r="C21" s="30" t="s">
        <v>82</v>
      </c>
      <c r="D21" s="31">
        <v>1300000</v>
      </c>
      <c r="E21" s="31">
        <v>600000</v>
      </c>
      <c r="F21" s="32">
        <v>48</v>
      </c>
      <c r="G21" s="32">
        <v>33</v>
      </c>
      <c r="H21" s="21">
        <f t="shared" si="0"/>
        <v>81</v>
      </c>
      <c r="I21" s="22">
        <v>21</v>
      </c>
      <c r="J21" s="22">
        <v>12</v>
      </c>
      <c r="K21" s="22">
        <v>11</v>
      </c>
      <c r="L21" s="22">
        <v>3</v>
      </c>
      <c r="M21" s="22">
        <v>7</v>
      </c>
      <c r="N21" s="22">
        <v>9</v>
      </c>
      <c r="O21" s="22">
        <v>8</v>
      </c>
      <c r="P21" s="33">
        <f t="shared" si="1"/>
        <v>71</v>
      </c>
      <c r="Q21" s="12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CP21" s="14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5"/>
      <c r="DM21" s="5"/>
      <c r="DN21" s="5"/>
      <c r="DO21" s="5"/>
      <c r="DP21" s="5"/>
      <c r="DQ21" s="5"/>
      <c r="DR21" s="5"/>
      <c r="DS21" s="5"/>
      <c r="DT21" s="5"/>
      <c r="DU21" s="5"/>
      <c r="DV21" s="5"/>
      <c r="DW21" s="5"/>
      <c r="DX21" s="5"/>
      <c r="DY21" s="5"/>
      <c r="DZ21" s="5"/>
      <c r="EA21" s="5"/>
      <c r="EB21" s="5"/>
      <c r="EC21" s="5"/>
      <c r="ED21" s="5"/>
      <c r="EE21" s="5"/>
      <c r="EF21" s="5"/>
      <c r="EG21" s="5"/>
      <c r="EH21" s="5"/>
      <c r="EI21" s="5"/>
      <c r="EJ21" s="5"/>
      <c r="EK21" s="5"/>
      <c r="EL21" s="5"/>
      <c r="EM21" s="5"/>
      <c r="EN21" s="5"/>
      <c r="EO21" s="5"/>
      <c r="EP21" s="5"/>
      <c r="EQ21" s="5"/>
      <c r="ER21" s="5"/>
      <c r="ES21" s="5"/>
      <c r="ET21" s="5"/>
      <c r="EU21" s="5"/>
      <c r="EV21" s="5"/>
      <c r="EW21" s="5"/>
      <c r="EX21" s="5"/>
      <c r="EY21" s="5"/>
      <c r="EZ21" s="5"/>
      <c r="FA21" s="5"/>
      <c r="FB21" s="5"/>
      <c r="FC21" s="5"/>
      <c r="FD21" s="5"/>
      <c r="FE21" s="5"/>
    </row>
    <row r="22" spans="1:161" s="10" customFormat="1" ht="19.5" customHeight="1" x14ac:dyDescent="0.25">
      <c r="A22" s="29" t="s">
        <v>62</v>
      </c>
      <c r="B22" s="30" t="s">
        <v>103</v>
      </c>
      <c r="C22" s="30" t="s">
        <v>83</v>
      </c>
      <c r="D22" s="31">
        <v>4917219</v>
      </c>
      <c r="E22" s="31">
        <v>1500000</v>
      </c>
      <c r="F22" s="32"/>
      <c r="G22" s="32">
        <v>48</v>
      </c>
      <c r="H22" s="21">
        <f t="shared" si="0"/>
        <v>48</v>
      </c>
      <c r="I22" s="22">
        <v>19</v>
      </c>
      <c r="J22" s="22">
        <v>12</v>
      </c>
      <c r="K22" s="22">
        <v>11</v>
      </c>
      <c r="L22" s="22">
        <v>3</v>
      </c>
      <c r="M22" s="22">
        <v>9</v>
      </c>
      <c r="N22" s="22">
        <v>12</v>
      </c>
      <c r="O22" s="22">
        <v>6</v>
      </c>
      <c r="P22" s="33">
        <f t="shared" si="1"/>
        <v>72</v>
      </c>
      <c r="Q22" s="12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CP22" s="14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5"/>
      <c r="DG22" s="5"/>
      <c r="DH22" s="5"/>
      <c r="DI22" s="5"/>
      <c r="DJ22" s="5"/>
      <c r="DK22" s="5"/>
      <c r="DL22" s="5"/>
      <c r="DM22" s="5"/>
      <c r="DN22" s="5"/>
      <c r="DO22" s="5"/>
      <c r="DP22" s="5"/>
      <c r="DQ22" s="5"/>
      <c r="DR22" s="5"/>
      <c r="DS22" s="5"/>
      <c r="DT22" s="5"/>
      <c r="DU22" s="5"/>
      <c r="DV22" s="5"/>
      <c r="DW22" s="5"/>
      <c r="DX22" s="5"/>
      <c r="DY22" s="5"/>
      <c r="DZ22" s="5"/>
      <c r="EA22" s="5"/>
      <c r="EB22" s="5"/>
      <c r="EC22" s="5"/>
      <c r="ED22" s="5"/>
      <c r="EE22" s="5"/>
      <c r="EF22" s="5"/>
      <c r="EG22" s="5"/>
      <c r="EH22" s="5"/>
      <c r="EI22" s="5"/>
      <c r="EJ22" s="5"/>
      <c r="EK22" s="5"/>
      <c r="EL22" s="5"/>
      <c r="EM22" s="5"/>
      <c r="EN22" s="5"/>
      <c r="EO22" s="5"/>
      <c r="EP22" s="5"/>
      <c r="EQ22" s="5"/>
      <c r="ER22" s="5"/>
      <c r="ES22" s="5"/>
      <c r="ET22" s="5"/>
      <c r="EU22" s="5"/>
      <c r="EV22" s="5"/>
      <c r="EW22" s="5"/>
      <c r="EX22" s="5"/>
      <c r="EY22" s="5"/>
      <c r="EZ22" s="5"/>
      <c r="FA22" s="5"/>
      <c r="FB22" s="5"/>
      <c r="FC22" s="5"/>
      <c r="FD22" s="5"/>
      <c r="FE22" s="5"/>
    </row>
    <row r="23" spans="1:161" s="10" customFormat="1" ht="19.5" customHeight="1" x14ac:dyDescent="0.25">
      <c r="A23" s="29" t="s">
        <v>63</v>
      </c>
      <c r="B23" s="30" t="s">
        <v>104</v>
      </c>
      <c r="C23" s="30" t="s">
        <v>84</v>
      </c>
      <c r="D23" s="31">
        <v>5000000</v>
      </c>
      <c r="E23" s="31">
        <v>1800000</v>
      </c>
      <c r="F23" s="32">
        <v>20</v>
      </c>
      <c r="G23" s="32">
        <v>34</v>
      </c>
      <c r="H23" s="21">
        <f t="shared" si="0"/>
        <v>54</v>
      </c>
      <c r="I23" s="22">
        <v>22</v>
      </c>
      <c r="J23" s="22">
        <v>14</v>
      </c>
      <c r="K23" s="22">
        <v>12</v>
      </c>
      <c r="L23" s="22">
        <v>4</v>
      </c>
      <c r="M23" s="22">
        <v>8</v>
      </c>
      <c r="N23" s="22">
        <v>12</v>
      </c>
      <c r="O23" s="22">
        <v>10</v>
      </c>
      <c r="P23" s="33">
        <f t="shared" si="1"/>
        <v>82</v>
      </c>
      <c r="Q23" s="12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CP23" s="14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5"/>
      <c r="DG23" s="5"/>
      <c r="DH23" s="5"/>
      <c r="DI23" s="5"/>
      <c r="DJ23" s="5"/>
      <c r="DK23" s="5"/>
      <c r="DL23" s="5"/>
      <c r="DM23" s="5"/>
      <c r="DN23" s="5"/>
      <c r="DO23" s="5"/>
      <c r="DP23" s="5"/>
      <c r="DQ23" s="5"/>
      <c r="DR23" s="5"/>
      <c r="DS23" s="5"/>
      <c r="DT23" s="5"/>
      <c r="DU23" s="5"/>
      <c r="DV23" s="5"/>
      <c r="DW23" s="5"/>
      <c r="DX23" s="5"/>
      <c r="DY23" s="5"/>
      <c r="DZ23" s="5"/>
      <c r="EA23" s="5"/>
      <c r="EB23" s="5"/>
      <c r="EC23" s="5"/>
      <c r="ED23" s="5"/>
      <c r="EE23" s="5"/>
      <c r="EF23" s="5"/>
      <c r="EG23" s="5"/>
      <c r="EH23" s="5"/>
      <c r="EI23" s="5"/>
      <c r="EJ23" s="5"/>
      <c r="EK23" s="5"/>
      <c r="EL23" s="5"/>
      <c r="EM23" s="5"/>
      <c r="EN23" s="5"/>
      <c r="EO23" s="5"/>
      <c r="EP23" s="5"/>
      <c r="EQ23" s="5"/>
      <c r="ER23" s="5"/>
      <c r="ES23" s="5"/>
      <c r="ET23" s="5"/>
      <c r="EU23" s="5"/>
      <c r="EV23" s="5"/>
      <c r="EW23" s="5"/>
      <c r="EX23" s="5"/>
      <c r="EY23" s="5"/>
      <c r="EZ23" s="5"/>
      <c r="FA23" s="5"/>
      <c r="FB23" s="5"/>
      <c r="FC23" s="5"/>
      <c r="FD23" s="5"/>
      <c r="FE23" s="5"/>
    </row>
    <row r="24" spans="1:161" s="10" customFormat="1" ht="19.5" customHeight="1" x14ac:dyDescent="0.25">
      <c r="A24" s="29" t="s">
        <v>64</v>
      </c>
      <c r="B24" s="30" t="s">
        <v>34</v>
      </c>
      <c r="C24" s="30" t="s">
        <v>85</v>
      </c>
      <c r="D24" s="31">
        <v>2147573</v>
      </c>
      <c r="E24" s="31">
        <v>900000</v>
      </c>
      <c r="F24" s="34" t="s">
        <v>112</v>
      </c>
      <c r="G24" s="32">
        <v>38</v>
      </c>
      <c r="H24" s="21">
        <f t="shared" si="0"/>
        <v>38</v>
      </c>
      <c r="I24" s="22">
        <v>21</v>
      </c>
      <c r="J24" s="22">
        <v>13</v>
      </c>
      <c r="K24" s="22">
        <v>12</v>
      </c>
      <c r="L24" s="22">
        <v>4</v>
      </c>
      <c r="M24" s="22">
        <v>9</v>
      </c>
      <c r="N24" s="22">
        <v>11</v>
      </c>
      <c r="O24" s="22">
        <v>10</v>
      </c>
      <c r="P24" s="33">
        <f t="shared" si="1"/>
        <v>80</v>
      </c>
      <c r="Q24" s="12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CP24" s="14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5"/>
      <c r="DQ24" s="5"/>
      <c r="DR24" s="5"/>
      <c r="DS24" s="5"/>
      <c r="DT24" s="5"/>
      <c r="DU24" s="5"/>
      <c r="DV24" s="5"/>
      <c r="DW24" s="5"/>
      <c r="DX24" s="5"/>
      <c r="DY24" s="5"/>
      <c r="DZ24" s="5"/>
      <c r="EA24" s="5"/>
      <c r="EB24" s="5"/>
      <c r="EC24" s="5"/>
      <c r="ED24" s="5"/>
      <c r="EE24" s="5"/>
      <c r="EF24" s="5"/>
      <c r="EG24" s="5"/>
      <c r="EH24" s="5"/>
      <c r="EI24" s="5"/>
      <c r="EJ24" s="5"/>
      <c r="EK24" s="5"/>
      <c r="EL24" s="5"/>
      <c r="EM24" s="5"/>
      <c r="EN24" s="5"/>
      <c r="EO24" s="5"/>
      <c r="EP24" s="5"/>
      <c r="EQ24" s="5"/>
      <c r="ER24" s="5"/>
      <c r="ES24" s="5"/>
      <c r="ET24" s="5"/>
      <c r="EU24" s="5"/>
      <c r="EV24" s="5"/>
      <c r="EW24" s="5"/>
      <c r="EX24" s="5"/>
      <c r="EY24" s="5"/>
      <c r="EZ24" s="5"/>
      <c r="FA24" s="5"/>
      <c r="FB24" s="5"/>
      <c r="FC24" s="5"/>
      <c r="FD24" s="5"/>
      <c r="FE24" s="5"/>
    </row>
    <row r="25" spans="1:161" s="10" customFormat="1" ht="19.5" customHeight="1" x14ac:dyDescent="0.25">
      <c r="A25" s="29" t="s">
        <v>65</v>
      </c>
      <c r="B25" s="30" t="s">
        <v>105</v>
      </c>
      <c r="C25" s="30" t="s">
        <v>86</v>
      </c>
      <c r="D25" s="31">
        <v>1967581</v>
      </c>
      <c r="E25" s="31">
        <v>900000</v>
      </c>
      <c r="F25" s="32">
        <v>57</v>
      </c>
      <c r="G25" s="32">
        <v>32</v>
      </c>
      <c r="H25" s="21">
        <f t="shared" si="0"/>
        <v>89</v>
      </c>
      <c r="I25" s="22">
        <v>22</v>
      </c>
      <c r="J25" s="22">
        <v>12</v>
      </c>
      <c r="K25" s="22">
        <v>13</v>
      </c>
      <c r="L25" s="22">
        <v>5</v>
      </c>
      <c r="M25" s="22">
        <v>9</v>
      </c>
      <c r="N25" s="22">
        <v>12</v>
      </c>
      <c r="O25" s="22">
        <v>8</v>
      </c>
      <c r="P25" s="33">
        <f t="shared" si="1"/>
        <v>81</v>
      </c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CP25" s="14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5"/>
      <c r="DQ25" s="5"/>
      <c r="DR25" s="5"/>
      <c r="DS25" s="5"/>
      <c r="DT25" s="5"/>
      <c r="DU25" s="5"/>
      <c r="DV25" s="5"/>
      <c r="DW25" s="5"/>
      <c r="DX25" s="5"/>
      <c r="DY25" s="5"/>
      <c r="DZ25" s="5"/>
      <c r="EA25" s="5"/>
      <c r="EB25" s="5"/>
      <c r="EC25" s="5"/>
      <c r="ED25" s="5"/>
      <c r="EE25" s="5"/>
      <c r="EF25" s="5"/>
      <c r="EG25" s="5"/>
      <c r="EH25" s="5"/>
      <c r="EI25" s="5"/>
      <c r="EJ25" s="5"/>
      <c r="EK25" s="5"/>
      <c r="EL25" s="5"/>
      <c r="EM25" s="5"/>
      <c r="EN25" s="5"/>
      <c r="EO25" s="5"/>
      <c r="EP25" s="5"/>
      <c r="EQ25" s="5"/>
      <c r="ER25" s="5"/>
      <c r="ES25" s="5"/>
      <c r="ET25" s="5"/>
      <c r="EU25" s="5"/>
      <c r="EV25" s="5"/>
      <c r="EW25" s="5"/>
      <c r="EX25" s="5"/>
      <c r="EY25" s="5"/>
      <c r="EZ25" s="5"/>
      <c r="FA25" s="5"/>
      <c r="FB25" s="5"/>
      <c r="FC25" s="5"/>
      <c r="FD25" s="5"/>
      <c r="FE25" s="5"/>
    </row>
    <row r="26" spans="1:161" s="10" customFormat="1" ht="19.5" customHeight="1" x14ac:dyDescent="0.25">
      <c r="A26" s="29" t="s">
        <v>66</v>
      </c>
      <c r="B26" s="30" t="s">
        <v>38</v>
      </c>
      <c r="C26" s="30" t="s">
        <v>87</v>
      </c>
      <c r="D26" s="31">
        <v>3550000</v>
      </c>
      <c r="E26" s="31">
        <v>2000000</v>
      </c>
      <c r="F26" s="32"/>
      <c r="G26" s="32">
        <v>25</v>
      </c>
      <c r="H26" s="21">
        <f t="shared" ref="H26:H29" si="2">SUM(F26:G26)</f>
        <v>25</v>
      </c>
      <c r="I26" s="22">
        <v>14</v>
      </c>
      <c r="J26" s="22">
        <v>10</v>
      </c>
      <c r="K26" s="22">
        <v>9</v>
      </c>
      <c r="L26" s="22">
        <v>3</v>
      </c>
      <c r="M26" s="22">
        <v>7</v>
      </c>
      <c r="N26" s="22">
        <v>7</v>
      </c>
      <c r="O26" s="22">
        <v>9</v>
      </c>
      <c r="P26" s="33">
        <f t="shared" si="1"/>
        <v>59</v>
      </c>
      <c r="Q26" s="12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CP26" s="14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5"/>
      <c r="DI26" s="5"/>
      <c r="DJ26" s="5"/>
      <c r="DK26" s="5"/>
      <c r="DL26" s="5"/>
      <c r="DM26" s="5"/>
      <c r="DN26" s="5"/>
      <c r="DO26" s="5"/>
      <c r="DP26" s="5"/>
      <c r="DQ26" s="5"/>
      <c r="DR26" s="5"/>
      <c r="DS26" s="5"/>
      <c r="DT26" s="5"/>
      <c r="DU26" s="5"/>
      <c r="DV26" s="5"/>
      <c r="DW26" s="5"/>
      <c r="DX26" s="5"/>
      <c r="DY26" s="5"/>
      <c r="DZ26" s="5"/>
      <c r="EA26" s="5"/>
      <c r="EB26" s="5"/>
      <c r="EC26" s="5"/>
      <c r="ED26" s="5"/>
      <c r="EE26" s="5"/>
      <c r="EF26" s="5"/>
      <c r="EG26" s="5"/>
      <c r="EH26" s="5"/>
      <c r="EI26" s="5"/>
      <c r="EJ26" s="5"/>
      <c r="EK26" s="5"/>
      <c r="EL26" s="5"/>
      <c r="EM26" s="5"/>
      <c r="EN26" s="5"/>
      <c r="EO26" s="5"/>
      <c r="EP26" s="5"/>
      <c r="EQ26" s="5"/>
      <c r="ER26" s="5"/>
      <c r="ES26" s="5"/>
      <c r="ET26" s="5"/>
      <c r="EU26" s="5"/>
      <c r="EV26" s="5"/>
      <c r="EW26" s="5"/>
      <c r="EX26" s="5"/>
      <c r="EY26" s="5"/>
      <c r="EZ26" s="5"/>
      <c r="FA26" s="5"/>
      <c r="FB26" s="5"/>
      <c r="FC26" s="5"/>
      <c r="FD26" s="5"/>
      <c r="FE26" s="5"/>
    </row>
    <row r="27" spans="1:161" s="10" customFormat="1" ht="19.5" customHeight="1" x14ac:dyDescent="0.25">
      <c r="A27" s="29" t="s">
        <v>67</v>
      </c>
      <c r="B27" s="30" t="s">
        <v>106</v>
      </c>
      <c r="C27" s="30" t="s">
        <v>88</v>
      </c>
      <c r="D27" s="31">
        <v>5700000</v>
      </c>
      <c r="E27" s="31">
        <v>2700000</v>
      </c>
      <c r="F27" s="32">
        <v>55</v>
      </c>
      <c r="G27" s="32">
        <v>40</v>
      </c>
      <c r="H27" s="21">
        <f t="shared" si="2"/>
        <v>95</v>
      </c>
      <c r="I27" s="22">
        <v>19</v>
      </c>
      <c r="J27" s="22">
        <v>11</v>
      </c>
      <c r="K27" s="22">
        <v>11</v>
      </c>
      <c r="L27" s="22">
        <v>4</v>
      </c>
      <c r="M27" s="22">
        <v>8</v>
      </c>
      <c r="N27" s="22">
        <v>10</v>
      </c>
      <c r="O27" s="22">
        <v>9</v>
      </c>
      <c r="P27" s="33">
        <f t="shared" si="1"/>
        <v>72</v>
      </c>
      <c r="Q27" s="12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CP27" s="14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  <c r="DN27" s="5"/>
      <c r="DO27" s="5"/>
      <c r="DP27" s="5"/>
      <c r="DQ27" s="5"/>
      <c r="DR27" s="5"/>
      <c r="DS27" s="5"/>
      <c r="DT27" s="5"/>
      <c r="DU27" s="5"/>
      <c r="DV27" s="5"/>
      <c r="DW27" s="5"/>
      <c r="DX27" s="5"/>
      <c r="DY27" s="5"/>
      <c r="DZ27" s="5"/>
      <c r="EA27" s="5"/>
      <c r="EB27" s="5"/>
      <c r="EC27" s="5"/>
      <c r="ED27" s="5"/>
      <c r="EE27" s="5"/>
      <c r="EF27" s="5"/>
      <c r="EG27" s="5"/>
      <c r="EH27" s="5"/>
      <c r="EI27" s="5"/>
      <c r="EJ27" s="5"/>
      <c r="EK27" s="5"/>
      <c r="EL27" s="5"/>
      <c r="EM27" s="5"/>
      <c r="EN27" s="5"/>
      <c r="EO27" s="5"/>
      <c r="EP27" s="5"/>
      <c r="EQ27" s="5"/>
      <c r="ER27" s="5"/>
      <c r="ES27" s="5"/>
      <c r="ET27" s="5"/>
      <c r="EU27" s="5"/>
      <c r="EV27" s="5"/>
      <c r="EW27" s="5"/>
      <c r="EX27" s="5"/>
      <c r="EY27" s="5"/>
      <c r="EZ27" s="5"/>
      <c r="FA27" s="5"/>
      <c r="FB27" s="5"/>
      <c r="FC27" s="5"/>
      <c r="FD27" s="5"/>
      <c r="FE27" s="5"/>
    </row>
    <row r="28" spans="1:161" s="10" customFormat="1" ht="19.5" customHeight="1" x14ac:dyDescent="0.25">
      <c r="A28" s="29" t="s">
        <v>68</v>
      </c>
      <c r="B28" s="30" t="s">
        <v>35</v>
      </c>
      <c r="C28" s="30" t="s">
        <v>89</v>
      </c>
      <c r="D28" s="31">
        <v>3816287</v>
      </c>
      <c r="E28" s="31">
        <v>1500000</v>
      </c>
      <c r="F28" s="32">
        <v>49</v>
      </c>
      <c r="G28" s="32">
        <v>35</v>
      </c>
      <c r="H28" s="21">
        <f t="shared" si="2"/>
        <v>84</v>
      </c>
      <c r="I28" s="22">
        <v>23</v>
      </c>
      <c r="J28" s="22">
        <v>13</v>
      </c>
      <c r="K28" s="22">
        <v>12</v>
      </c>
      <c r="L28" s="22">
        <v>5</v>
      </c>
      <c r="M28" s="22">
        <v>8</v>
      </c>
      <c r="N28" s="22">
        <v>12</v>
      </c>
      <c r="O28" s="22">
        <v>10</v>
      </c>
      <c r="P28" s="33">
        <f t="shared" si="1"/>
        <v>83</v>
      </c>
      <c r="Q28" s="12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CP28" s="14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5"/>
      <c r="DG28" s="5"/>
      <c r="DH28" s="5"/>
      <c r="DI28" s="5"/>
      <c r="DJ28" s="5"/>
      <c r="DK28" s="5"/>
      <c r="DL28" s="5"/>
      <c r="DM28" s="5"/>
      <c r="DN28" s="5"/>
      <c r="DO28" s="5"/>
      <c r="DP28" s="5"/>
      <c r="DQ28" s="5"/>
      <c r="DR28" s="5"/>
      <c r="DS28" s="5"/>
      <c r="DT28" s="5"/>
      <c r="DU28" s="5"/>
      <c r="DV28" s="5"/>
      <c r="DW28" s="5"/>
      <c r="DX28" s="5"/>
      <c r="DY28" s="5"/>
      <c r="DZ28" s="5"/>
      <c r="EA28" s="5"/>
      <c r="EB28" s="5"/>
      <c r="EC28" s="5"/>
      <c r="ED28" s="5"/>
      <c r="EE28" s="5"/>
      <c r="EF28" s="5"/>
      <c r="EG28" s="5"/>
      <c r="EH28" s="5"/>
      <c r="EI28" s="5"/>
      <c r="EJ28" s="5"/>
      <c r="EK28" s="5"/>
      <c r="EL28" s="5"/>
      <c r="EM28" s="5"/>
      <c r="EN28" s="5"/>
      <c r="EO28" s="5"/>
      <c r="EP28" s="5"/>
      <c r="EQ28" s="5"/>
      <c r="ER28" s="5"/>
      <c r="ES28" s="5"/>
      <c r="ET28" s="5"/>
      <c r="EU28" s="5"/>
      <c r="EV28" s="5"/>
      <c r="EW28" s="5"/>
      <c r="EX28" s="5"/>
      <c r="EY28" s="5"/>
      <c r="EZ28" s="5"/>
      <c r="FA28" s="5"/>
      <c r="FB28" s="5"/>
      <c r="FC28" s="5"/>
      <c r="FD28" s="5"/>
      <c r="FE28" s="5"/>
    </row>
    <row r="29" spans="1:161" s="10" customFormat="1" ht="19.5" customHeight="1" x14ac:dyDescent="0.25">
      <c r="A29" s="29" t="s">
        <v>69</v>
      </c>
      <c r="B29" s="30" t="s">
        <v>113</v>
      </c>
      <c r="C29" s="30" t="s">
        <v>90</v>
      </c>
      <c r="D29" s="31">
        <v>2500000</v>
      </c>
      <c r="E29" s="31">
        <v>1000000</v>
      </c>
      <c r="F29" s="32">
        <v>57</v>
      </c>
      <c r="G29" s="32">
        <v>31</v>
      </c>
      <c r="H29" s="21">
        <f t="shared" si="2"/>
        <v>88</v>
      </c>
      <c r="I29" s="22">
        <v>25</v>
      </c>
      <c r="J29" s="22">
        <v>11</v>
      </c>
      <c r="K29" s="22">
        <v>12</v>
      </c>
      <c r="L29" s="22">
        <v>5</v>
      </c>
      <c r="M29" s="22">
        <v>9</v>
      </c>
      <c r="N29" s="22">
        <v>12</v>
      </c>
      <c r="O29" s="22">
        <v>8</v>
      </c>
      <c r="P29" s="33">
        <f t="shared" si="1"/>
        <v>82</v>
      </c>
      <c r="Q29" s="12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CP29" s="14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5"/>
      <c r="DQ29" s="5"/>
      <c r="DR29" s="5"/>
      <c r="DS29" s="5"/>
      <c r="DT29" s="5"/>
      <c r="DU29" s="5"/>
      <c r="DV29" s="5"/>
      <c r="DW29" s="5"/>
      <c r="DX29" s="5"/>
      <c r="DY29" s="5"/>
      <c r="DZ29" s="5"/>
      <c r="EA29" s="5"/>
      <c r="EB29" s="5"/>
      <c r="EC29" s="5"/>
      <c r="ED29" s="5"/>
      <c r="EE29" s="5"/>
      <c r="EF29" s="5"/>
      <c r="EG29" s="5"/>
      <c r="EH29" s="5"/>
      <c r="EI29" s="5"/>
      <c r="EJ29" s="5"/>
      <c r="EK29" s="5"/>
      <c r="EL29" s="5"/>
      <c r="EM29" s="5"/>
      <c r="EN29" s="5"/>
      <c r="EO29" s="5"/>
      <c r="EP29" s="5"/>
      <c r="EQ29" s="5"/>
      <c r="ER29" s="5"/>
      <c r="ES29" s="5"/>
      <c r="ET29" s="5"/>
      <c r="EU29" s="5"/>
      <c r="EV29" s="5"/>
      <c r="EW29" s="5"/>
      <c r="EX29" s="5"/>
      <c r="EY29" s="5"/>
      <c r="EZ29" s="5"/>
      <c r="FA29" s="5"/>
      <c r="FB29" s="5"/>
      <c r="FC29" s="5"/>
      <c r="FD29" s="5"/>
      <c r="FE29" s="5"/>
    </row>
    <row r="30" spans="1:161" s="10" customFormat="1" ht="19.5" customHeight="1" x14ac:dyDescent="0.25">
      <c r="A30" s="29" t="s">
        <v>70</v>
      </c>
      <c r="B30" s="30" t="s">
        <v>113</v>
      </c>
      <c r="C30" s="30" t="s">
        <v>91</v>
      </c>
      <c r="D30" s="31">
        <v>2401882</v>
      </c>
      <c r="E30" s="31">
        <v>750000</v>
      </c>
      <c r="F30" s="32">
        <v>50</v>
      </c>
      <c r="G30" s="32">
        <v>15</v>
      </c>
      <c r="H30" s="21">
        <f t="shared" ref="H30:H37" si="3">SUM(F30:G30)</f>
        <v>65</v>
      </c>
      <c r="I30" s="22">
        <v>25</v>
      </c>
      <c r="J30" s="22">
        <v>12</v>
      </c>
      <c r="K30" s="22">
        <v>12</v>
      </c>
      <c r="L30" s="22">
        <v>4</v>
      </c>
      <c r="M30" s="22">
        <v>7</v>
      </c>
      <c r="N30" s="22">
        <v>13</v>
      </c>
      <c r="O30" s="22">
        <v>8</v>
      </c>
      <c r="P30" s="33">
        <f t="shared" si="1"/>
        <v>81</v>
      </c>
      <c r="Q30" s="12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CP30" s="14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5"/>
      <c r="DQ30" s="5"/>
      <c r="DR30" s="5"/>
      <c r="DS30" s="5"/>
      <c r="DT30" s="5"/>
      <c r="DU30" s="5"/>
      <c r="DV30" s="5"/>
      <c r="DW30" s="5"/>
      <c r="DX30" s="5"/>
      <c r="DY30" s="5"/>
      <c r="DZ30" s="5"/>
      <c r="EA30" s="5"/>
      <c r="EB30" s="5"/>
      <c r="EC30" s="5"/>
      <c r="ED30" s="5"/>
      <c r="EE30" s="5"/>
      <c r="EF30" s="5"/>
      <c r="EG30" s="5"/>
      <c r="EH30" s="5"/>
      <c r="EI30" s="5"/>
      <c r="EJ30" s="5"/>
      <c r="EK30" s="5"/>
      <c r="EL30" s="5"/>
      <c r="EM30" s="5"/>
      <c r="EN30" s="5"/>
      <c r="EO30" s="5"/>
      <c r="EP30" s="5"/>
      <c r="EQ30" s="5"/>
      <c r="ER30" s="5"/>
      <c r="ES30" s="5"/>
      <c r="ET30" s="5"/>
      <c r="EU30" s="5"/>
      <c r="EV30" s="5"/>
      <c r="EW30" s="5"/>
      <c r="EX30" s="5"/>
      <c r="EY30" s="5"/>
      <c r="EZ30" s="5"/>
      <c r="FA30" s="5"/>
      <c r="FB30" s="5"/>
      <c r="FC30" s="5"/>
      <c r="FD30" s="5"/>
      <c r="FE30" s="5"/>
    </row>
    <row r="31" spans="1:161" s="10" customFormat="1" ht="19.5" customHeight="1" x14ac:dyDescent="0.25">
      <c r="A31" s="29" t="s">
        <v>71</v>
      </c>
      <c r="B31" s="30" t="s">
        <v>107</v>
      </c>
      <c r="C31" s="30" t="s">
        <v>92</v>
      </c>
      <c r="D31" s="31">
        <v>2396575</v>
      </c>
      <c r="E31" s="31">
        <v>780000</v>
      </c>
      <c r="F31" s="32">
        <v>60</v>
      </c>
      <c r="G31" s="32">
        <v>36</v>
      </c>
      <c r="H31" s="21">
        <f t="shared" si="3"/>
        <v>96</v>
      </c>
      <c r="I31" s="22">
        <v>18</v>
      </c>
      <c r="J31" s="22">
        <v>11</v>
      </c>
      <c r="K31" s="22">
        <v>9</v>
      </c>
      <c r="L31" s="22">
        <v>5</v>
      </c>
      <c r="M31" s="22">
        <v>8</v>
      </c>
      <c r="N31" s="22">
        <v>10</v>
      </c>
      <c r="O31" s="22">
        <v>8</v>
      </c>
      <c r="P31" s="33">
        <f t="shared" si="1"/>
        <v>69</v>
      </c>
      <c r="Q31" s="12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  <c r="CP31" s="14"/>
      <c r="CQ31" s="5"/>
      <c r="CR31" s="5"/>
      <c r="CS31" s="5"/>
      <c r="CT31" s="5"/>
      <c r="CU31" s="5"/>
      <c r="CV31" s="5"/>
      <c r="CW31" s="5"/>
      <c r="CX31" s="5"/>
      <c r="CY31" s="5"/>
      <c r="CZ31" s="5"/>
      <c r="DA31" s="5"/>
      <c r="DB31" s="5"/>
      <c r="DC31" s="5"/>
      <c r="DD31" s="5"/>
      <c r="DE31" s="5"/>
      <c r="DF31" s="5"/>
      <c r="DG31" s="5"/>
      <c r="DH31" s="5"/>
      <c r="DI31" s="5"/>
      <c r="DJ31" s="5"/>
      <c r="DK31" s="5"/>
      <c r="DL31" s="5"/>
      <c r="DM31" s="5"/>
      <c r="DN31" s="5"/>
      <c r="DO31" s="5"/>
      <c r="DP31" s="5"/>
      <c r="DQ31" s="5"/>
      <c r="DR31" s="5"/>
      <c r="DS31" s="5"/>
      <c r="DT31" s="5"/>
      <c r="DU31" s="5"/>
      <c r="DV31" s="5"/>
      <c r="DW31" s="5"/>
      <c r="DX31" s="5"/>
      <c r="DY31" s="5"/>
      <c r="DZ31" s="5"/>
      <c r="EA31" s="5"/>
      <c r="EB31" s="5"/>
      <c r="EC31" s="5"/>
      <c r="ED31" s="5"/>
      <c r="EE31" s="5"/>
      <c r="EF31" s="5"/>
      <c r="EG31" s="5"/>
      <c r="EH31" s="5"/>
      <c r="EI31" s="5"/>
      <c r="EJ31" s="5"/>
      <c r="EK31" s="5"/>
      <c r="EL31" s="5"/>
      <c r="EM31" s="5"/>
      <c r="EN31" s="5"/>
      <c r="EO31" s="5"/>
      <c r="EP31" s="5"/>
      <c r="EQ31" s="5"/>
      <c r="ER31" s="5"/>
      <c r="ES31" s="5"/>
      <c r="ET31" s="5"/>
      <c r="EU31" s="5"/>
      <c r="EV31" s="5"/>
      <c r="EW31" s="5"/>
      <c r="EX31" s="5"/>
      <c r="EY31" s="5"/>
      <c r="EZ31" s="5"/>
      <c r="FA31" s="5"/>
      <c r="FB31" s="5"/>
      <c r="FC31" s="5"/>
      <c r="FD31" s="5"/>
      <c r="FE31" s="5"/>
    </row>
    <row r="32" spans="1:161" s="10" customFormat="1" ht="19.5" customHeight="1" x14ac:dyDescent="0.25">
      <c r="A32" s="29" t="s">
        <v>72</v>
      </c>
      <c r="B32" s="30" t="s">
        <v>37</v>
      </c>
      <c r="C32" s="30" t="s">
        <v>93</v>
      </c>
      <c r="D32" s="31">
        <v>6100000</v>
      </c>
      <c r="E32" s="31">
        <v>1500000</v>
      </c>
      <c r="F32" s="32">
        <v>47</v>
      </c>
      <c r="G32" s="32">
        <v>25</v>
      </c>
      <c r="H32" s="21">
        <f t="shared" si="3"/>
        <v>72</v>
      </c>
      <c r="I32" s="22">
        <v>26</v>
      </c>
      <c r="J32" s="22">
        <v>12</v>
      </c>
      <c r="K32" s="22">
        <v>13</v>
      </c>
      <c r="L32" s="22">
        <v>4</v>
      </c>
      <c r="M32" s="22">
        <v>10</v>
      </c>
      <c r="N32" s="22">
        <v>13</v>
      </c>
      <c r="O32" s="22">
        <v>6</v>
      </c>
      <c r="P32" s="33">
        <f t="shared" si="1"/>
        <v>84</v>
      </c>
      <c r="Q32" s="12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CP32" s="14"/>
      <c r="CQ32" s="5"/>
      <c r="CR32" s="5"/>
      <c r="CS32" s="5"/>
      <c r="CT32" s="5"/>
      <c r="CU32" s="5"/>
      <c r="CV32" s="5"/>
      <c r="CW32" s="5"/>
      <c r="CX32" s="5"/>
      <c r="CY32" s="5"/>
      <c r="CZ32" s="5"/>
      <c r="DA32" s="5"/>
      <c r="DB32" s="5"/>
      <c r="DC32" s="5"/>
      <c r="DD32" s="5"/>
      <c r="DE32" s="5"/>
      <c r="DF32" s="5"/>
      <c r="DG32" s="5"/>
      <c r="DH32" s="5"/>
      <c r="DI32" s="5"/>
      <c r="DJ32" s="5"/>
      <c r="DK32" s="5"/>
      <c r="DL32" s="5"/>
      <c r="DM32" s="5"/>
      <c r="DN32" s="5"/>
      <c r="DO32" s="5"/>
      <c r="DP32" s="5"/>
      <c r="DQ32" s="5"/>
      <c r="DR32" s="5"/>
      <c r="DS32" s="5"/>
      <c r="DT32" s="5"/>
      <c r="DU32" s="5"/>
      <c r="DV32" s="5"/>
      <c r="DW32" s="5"/>
      <c r="DX32" s="5"/>
      <c r="DY32" s="5"/>
      <c r="DZ32" s="5"/>
      <c r="EA32" s="5"/>
      <c r="EB32" s="5"/>
      <c r="EC32" s="5"/>
      <c r="ED32" s="5"/>
      <c r="EE32" s="5"/>
      <c r="EF32" s="5"/>
      <c r="EG32" s="5"/>
      <c r="EH32" s="5"/>
      <c r="EI32" s="5"/>
      <c r="EJ32" s="5"/>
      <c r="EK32" s="5"/>
      <c r="EL32" s="5"/>
      <c r="EM32" s="5"/>
      <c r="EN32" s="5"/>
      <c r="EO32" s="5"/>
      <c r="EP32" s="5"/>
      <c r="EQ32" s="5"/>
      <c r="ER32" s="5"/>
      <c r="ES32" s="5"/>
      <c r="ET32" s="5"/>
      <c r="EU32" s="5"/>
      <c r="EV32" s="5"/>
      <c r="EW32" s="5"/>
      <c r="EX32" s="5"/>
      <c r="EY32" s="5"/>
      <c r="EZ32" s="5"/>
      <c r="FA32" s="5"/>
      <c r="FB32" s="5"/>
      <c r="FC32" s="5"/>
      <c r="FD32" s="5"/>
      <c r="FE32" s="5"/>
    </row>
    <row r="33" spans="1:161" s="10" customFormat="1" ht="19.5" customHeight="1" x14ac:dyDescent="0.25">
      <c r="A33" s="29" t="s">
        <v>73</v>
      </c>
      <c r="B33" s="30" t="s">
        <v>108</v>
      </c>
      <c r="C33" s="30" t="s">
        <v>94</v>
      </c>
      <c r="D33" s="31">
        <v>1541500</v>
      </c>
      <c r="E33" s="31">
        <v>700000</v>
      </c>
      <c r="F33" s="32">
        <v>52</v>
      </c>
      <c r="G33" s="32">
        <v>28</v>
      </c>
      <c r="H33" s="21">
        <f t="shared" si="3"/>
        <v>80</v>
      </c>
      <c r="I33" s="22">
        <v>18</v>
      </c>
      <c r="J33" s="22">
        <v>12</v>
      </c>
      <c r="K33" s="22">
        <v>11</v>
      </c>
      <c r="L33" s="22">
        <v>3</v>
      </c>
      <c r="M33" s="22">
        <v>8</v>
      </c>
      <c r="N33" s="22">
        <v>10</v>
      </c>
      <c r="O33" s="22">
        <v>9</v>
      </c>
      <c r="P33" s="33">
        <f t="shared" si="1"/>
        <v>71</v>
      </c>
      <c r="Q33" s="12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CP33" s="14"/>
      <c r="CQ33" s="5"/>
      <c r="CR33" s="5"/>
      <c r="CS33" s="5"/>
      <c r="CT33" s="5"/>
      <c r="CU33" s="5"/>
      <c r="CV33" s="5"/>
      <c r="CW33" s="5"/>
      <c r="CX33" s="5"/>
      <c r="CY33" s="5"/>
      <c r="CZ33" s="5"/>
      <c r="DA33" s="5"/>
      <c r="DB33" s="5"/>
      <c r="DC33" s="5"/>
      <c r="DD33" s="5"/>
      <c r="DE33" s="5"/>
      <c r="DF33" s="5"/>
      <c r="DG33" s="5"/>
      <c r="DH33" s="5"/>
      <c r="DI33" s="5"/>
      <c r="DJ33" s="5"/>
      <c r="DK33" s="5"/>
      <c r="DL33" s="5"/>
      <c r="DM33" s="5"/>
      <c r="DN33" s="5"/>
      <c r="DO33" s="5"/>
      <c r="DP33" s="5"/>
      <c r="DQ33" s="5"/>
      <c r="DR33" s="5"/>
      <c r="DS33" s="5"/>
      <c r="DT33" s="5"/>
      <c r="DU33" s="5"/>
      <c r="DV33" s="5"/>
      <c r="DW33" s="5"/>
      <c r="DX33" s="5"/>
      <c r="DY33" s="5"/>
      <c r="DZ33" s="5"/>
      <c r="EA33" s="5"/>
      <c r="EB33" s="5"/>
      <c r="EC33" s="5"/>
      <c r="ED33" s="5"/>
      <c r="EE33" s="5"/>
      <c r="EF33" s="5"/>
      <c r="EG33" s="5"/>
      <c r="EH33" s="5"/>
      <c r="EI33" s="5"/>
      <c r="EJ33" s="5"/>
      <c r="EK33" s="5"/>
      <c r="EL33" s="5"/>
      <c r="EM33" s="5"/>
      <c r="EN33" s="5"/>
      <c r="EO33" s="5"/>
      <c r="EP33" s="5"/>
      <c r="EQ33" s="5"/>
      <c r="ER33" s="5"/>
      <c r="ES33" s="5"/>
      <c r="ET33" s="5"/>
      <c r="EU33" s="5"/>
      <c r="EV33" s="5"/>
      <c r="EW33" s="5"/>
      <c r="EX33" s="5"/>
      <c r="EY33" s="5"/>
      <c r="EZ33" s="5"/>
      <c r="FA33" s="5"/>
      <c r="FB33" s="5"/>
      <c r="FC33" s="5"/>
      <c r="FD33" s="5"/>
      <c r="FE33" s="5"/>
    </row>
    <row r="34" spans="1:161" s="10" customFormat="1" ht="19.5" customHeight="1" x14ac:dyDescent="0.25">
      <c r="A34" s="29" t="s">
        <v>74</v>
      </c>
      <c r="B34" s="30" t="s">
        <v>109</v>
      </c>
      <c r="C34" s="30" t="s">
        <v>95</v>
      </c>
      <c r="D34" s="31">
        <v>5935616</v>
      </c>
      <c r="E34" s="31">
        <v>2600000</v>
      </c>
      <c r="F34" s="32"/>
      <c r="G34" s="32">
        <v>39</v>
      </c>
      <c r="H34" s="21">
        <f t="shared" si="3"/>
        <v>39</v>
      </c>
      <c r="I34" s="22">
        <v>25</v>
      </c>
      <c r="J34" s="22">
        <v>13</v>
      </c>
      <c r="K34" s="22">
        <v>14</v>
      </c>
      <c r="L34" s="22">
        <v>4</v>
      </c>
      <c r="M34" s="22">
        <v>7</v>
      </c>
      <c r="N34" s="22">
        <v>12</v>
      </c>
      <c r="O34" s="22">
        <v>8</v>
      </c>
      <c r="P34" s="33">
        <f t="shared" si="1"/>
        <v>83</v>
      </c>
      <c r="Q34" s="12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CP34" s="14"/>
      <c r="CQ34" s="5"/>
      <c r="CR34" s="5"/>
      <c r="CS34" s="5"/>
      <c r="CT34" s="5"/>
      <c r="CU34" s="5"/>
      <c r="CV34" s="5"/>
      <c r="CW34" s="5"/>
      <c r="CX34" s="5"/>
      <c r="CY34" s="5"/>
      <c r="CZ34" s="5"/>
      <c r="DA34" s="5"/>
      <c r="DB34" s="5"/>
      <c r="DC34" s="5"/>
      <c r="DD34" s="5"/>
      <c r="DE34" s="5"/>
      <c r="DF34" s="5"/>
      <c r="DG34" s="5"/>
      <c r="DH34" s="5"/>
      <c r="DI34" s="5"/>
      <c r="DJ34" s="5"/>
      <c r="DK34" s="5"/>
      <c r="DL34" s="5"/>
      <c r="DM34" s="5"/>
      <c r="DN34" s="5"/>
      <c r="DO34" s="5"/>
      <c r="DP34" s="5"/>
      <c r="DQ34" s="5"/>
      <c r="DR34" s="5"/>
      <c r="DS34" s="5"/>
      <c r="DT34" s="5"/>
      <c r="DU34" s="5"/>
      <c r="DV34" s="5"/>
      <c r="DW34" s="5"/>
      <c r="DX34" s="5"/>
      <c r="DY34" s="5"/>
      <c r="DZ34" s="5"/>
      <c r="EA34" s="5"/>
      <c r="EB34" s="5"/>
      <c r="EC34" s="5"/>
      <c r="ED34" s="5"/>
      <c r="EE34" s="5"/>
      <c r="EF34" s="5"/>
      <c r="EG34" s="5"/>
      <c r="EH34" s="5"/>
      <c r="EI34" s="5"/>
      <c r="EJ34" s="5"/>
      <c r="EK34" s="5"/>
      <c r="EL34" s="5"/>
      <c r="EM34" s="5"/>
      <c r="EN34" s="5"/>
      <c r="EO34" s="5"/>
      <c r="EP34" s="5"/>
      <c r="EQ34" s="5"/>
      <c r="ER34" s="5"/>
      <c r="ES34" s="5"/>
      <c r="ET34" s="5"/>
      <c r="EU34" s="5"/>
      <c r="EV34" s="5"/>
      <c r="EW34" s="5"/>
      <c r="EX34" s="5"/>
      <c r="EY34" s="5"/>
      <c r="EZ34" s="5"/>
      <c r="FA34" s="5"/>
      <c r="FB34" s="5"/>
      <c r="FC34" s="5"/>
      <c r="FD34" s="5"/>
      <c r="FE34" s="5"/>
    </row>
    <row r="35" spans="1:161" s="10" customFormat="1" ht="19.5" customHeight="1" x14ac:dyDescent="0.25">
      <c r="A35" s="29" t="s">
        <v>75</v>
      </c>
      <c r="B35" s="30" t="s">
        <v>110</v>
      </c>
      <c r="C35" s="30" t="s">
        <v>96</v>
      </c>
      <c r="D35" s="31">
        <v>2551000</v>
      </c>
      <c r="E35" s="31">
        <v>1476000</v>
      </c>
      <c r="F35" s="32">
        <v>48</v>
      </c>
      <c r="G35" s="32"/>
      <c r="H35" s="21">
        <f t="shared" si="3"/>
        <v>48</v>
      </c>
      <c r="I35" s="22">
        <v>23</v>
      </c>
      <c r="J35" s="22">
        <v>13</v>
      </c>
      <c r="K35" s="22">
        <v>13</v>
      </c>
      <c r="L35" s="22">
        <v>4</v>
      </c>
      <c r="M35" s="22">
        <v>8</v>
      </c>
      <c r="N35" s="22">
        <v>12</v>
      </c>
      <c r="O35" s="22">
        <v>7</v>
      </c>
      <c r="P35" s="33">
        <f t="shared" si="1"/>
        <v>80</v>
      </c>
      <c r="Q35" s="12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CP35" s="14"/>
      <c r="CQ35" s="5"/>
      <c r="CR35" s="5"/>
      <c r="CS35" s="5"/>
      <c r="CT35" s="5"/>
      <c r="CU35" s="5"/>
      <c r="CV35" s="5"/>
      <c r="CW35" s="5"/>
      <c r="CX35" s="5"/>
      <c r="CY35" s="5"/>
      <c r="CZ35" s="5"/>
      <c r="DA35" s="5"/>
      <c r="DB35" s="5"/>
      <c r="DC35" s="5"/>
      <c r="DD35" s="5"/>
      <c r="DE35" s="5"/>
      <c r="DF35" s="5"/>
      <c r="DG35" s="5"/>
      <c r="DH35" s="5"/>
      <c r="DI35" s="5"/>
      <c r="DJ35" s="5"/>
      <c r="DK35" s="5"/>
      <c r="DL35" s="5"/>
      <c r="DM35" s="5"/>
      <c r="DN35" s="5"/>
      <c r="DO35" s="5"/>
      <c r="DP35" s="5"/>
      <c r="DQ35" s="5"/>
      <c r="DR35" s="5"/>
      <c r="DS35" s="5"/>
      <c r="DT35" s="5"/>
      <c r="DU35" s="5"/>
      <c r="DV35" s="5"/>
      <c r="DW35" s="5"/>
      <c r="DX35" s="5"/>
      <c r="DY35" s="5"/>
      <c r="DZ35" s="5"/>
      <c r="EA35" s="5"/>
      <c r="EB35" s="5"/>
      <c r="EC35" s="5"/>
      <c r="ED35" s="5"/>
      <c r="EE35" s="5"/>
      <c r="EF35" s="5"/>
      <c r="EG35" s="5"/>
      <c r="EH35" s="5"/>
      <c r="EI35" s="5"/>
      <c r="EJ35" s="5"/>
      <c r="EK35" s="5"/>
      <c r="EL35" s="5"/>
      <c r="EM35" s="5"/>
      <c r="EN35" s="5"/>
      <c r="EO35" s="5"/>
      <c r="EP35" s="5"/>
      <c r="EQ35" s="5"/>
      <c r="ER35" s="5"/>
      <c r="ES35" s="5"/>
      <c r="ET35" s="5"/>
      <c r="EU35" s="5"/>
      <c r="EV35" s="5"/>
      <c r="EW35" s="5"/>
      <c r="EX35" s="5"/>
      <c r="EY35" s="5"/>
      <c r="EZ35" s="5"/>
      <c r="FA35" s="5"/>
      <c r="FB35" s="5"/>
      <c r="FC35" s="5"/>
      <c r="FD35" s="5"/>
      <c r="FE35" s="5"/>
    </row>
    <row r="36" spans="1:161" s="10" customFormat="1" ht="19.5" customHeight="1" x14ac:dyDescent="0.25">
      <c r="A36" s="29" t="s">
        <v>76</v>
      </c>
      <c r="B36" s="30" t="s">
        <v>110</v>
      </c>
      <c r="C36" s="30" t="s">
        <v>97</v>
      </c>
      <c r="D36" s="31">
        <v>2401000</v>
      </c>
      <c r="E36" s="31">
        <v>1633500</v>
      </c>
      <c r="F36" s="32">
        <v>47</v>
      </c>
      <c r="G36" s="32">
        <v>22</v>
      </c>
      <c r="H36" s="21">
        <f t="shared" si="3"/>
        <v>69</v>
      </c>
      <c r="I36" s="22">
        <v>21</v>
      </c>
      <c r="J36" s="22">
        <v>11</v>
      </c>
      <c r="K36" s="22">
        <v>10</v>
      </c>
      <c r="L36" s="22">
        <v>3</v>
      </c>
      <c r="M36" s="22">
        <v>7</v>
      </c>
      <c r="N36" s="22">
        <v>10</v>
      </c>
      <c r="O36" s="22">
        <v>7</v>
      </c>
      <c r="P36" s="33">
        <f t="shared" si="1"/>
        <v>69</v>
      </c>
      <c r="Q36" s="12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CP36" s="14"/>
      <c r="CQ36" s="5"/>
      <c r="CR36" s="5"/>
      <c r="CS36" s="5"/>
      <c r="CT36" s="5"/>
      <c r="CU36" s="5"/>
      <c r="CV36" s="5"/>
      <c r="CW36" s="5"/>
      <c r="CX36" s="5"/>
      <c r="CY36" s="5"/>
      <c r="CZ36" s="5"/>
      <c r="DA36" s="5"/>
      <c r="DB36" s="5"/>
      <c r="DC36" s="5"/>
      <c r="DD36" s="5"/>
      <c r="DE36" s="5"/>
      <c r="DF36" s="5"/>
      <c r="DG36" s="5"/>
      <c r="DH36" s="5"/>
      <c r="DI36" s="5"/>
      <c r="DJ36" s="5"/>
      <c r="DK36" s="5"/>
      <c r="DL36" s="5"/>
      <c r="DM36" s="5"/>
      <c r="DN36" s="5"/>
      <c r="DO36" s="5"/>
      <c r="DP36" s="5"/>
      <c r="DQ36" s="5"/>
      <c r="DR36" s="5"/>
      <c r="DS36" s="5"/>
      <c r="DT36" s="5"/>
      <c r="DU36" s="5"/>
      <c r="DV36" s="5"/>
      <c r="DW36" s="5"/>
      <c r="DX36" s="5"/>
      <c r="DY36" s="5"/>
      <c r="DZ36" s="5"/>
      <c r="EA36" s="5"/>
      <c r="EB36" s="5"/>
      <c r="EC36" s="5"/>
      <c r="ED36" s="5"/>
      <c r="EE36" s="5"/>
      <c r="EF36" s="5"/>
      <c r="EG36" s="5"/>
      <c r="EH36" s="5"/>
      <c r="EI36" s="5"/>
      <c r="EJ36" s="5"/>
      <c r="EK36" s="5"/>
      <c r="EL36" s="5"/>
      <c r="EM36" s="5"/>
      <c r="EN36" s="5"/>
      <c r="EO36" s="5"/>
      <c r="EP36" s="5"/>
      <c r="EQ36" s="5"/>
      <c r="ER36" s="5"/>
      <c r="ES36" s="5"/>
      <c r="ET36" s="5"/>
      <c r="EU36" s="5"/>
      <c r="EV36" s="5"/>
      <c r="EW36" s="5"/>
      <c r="EX36" s="5"/>
      <c r="EY36" s="5"/>
      <c r="EZ36" s="5"/>
      <c r="FA36" s="5"/>
      <c r="FB36" s="5"/>
      <c r="FC36" s="5"/>
      <c r="FD36" s="5"/>
      <c r="FE36" s="5"/>
    </row>
    <row r="37" spans="1:161" s="10" customFormat="1" ht="19.5" customHeight="1" x14ac:dyDescent="0.25">
      <c r="A37" s="29" t="s">
        <v>77</v>
      </c>
      <c r="B37" s="30" t="s">
        <v>111</v>
      </c>
      <c r="C37" s="30" t="s">
        <v>98</v>
      </c>
      <c r="D37" s="31">
        <v>3270485</v>
      </c>
      <c r="E37" s="31">
        <v>1850000</v>
      </c>
      <c r="F37" s="32">
        <v>28</v>
      </c>
      <c r="G37" s="32">
        <v>25</v>
      </c>
      <c r="H37" s="21">
        <f t="shared" si="3"/>
        <v>53</v>
      </c>
      <c r="I37" s="22">
        <v>14</v>
      </c>
      <c r="J37" s="22">
        <v>9</v>
      </c>
      <c r="K37" s="22">
        <v>8</v>
      </c>
      <c r="L37" s="22">
        <v>3</v>
      </c>
      <c r="M37" s="22">
        <v>7</v>
      </c>
      <c r="N37" s="22">
        <v>7</v>
      </c>
      <c r="O37" s="22">
        <v>6</v>
      </c>
      <c r="P37" s="33">
        <f t="shared" si="1"/>
        <v>54</v>
      </c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CP37" s="14"/>
      <c r="CQ37" s="5"/>
      <c r="CR37" s="5"/>
      <c r="CS37" s="5"/>
      <c r="CT37" s="5"/>
      <c r="CU37" s="5"/>
      <c r="CV37" s="5"/>
      <c r="CW37" s="5"/>
      <c r="CX37" s="5"/>
      <c r="CY37" s="5"/>
      <c r="CZ37" s="5"/>
      <c r="DA37" s="5"/>
      <c r="DB37" s="5"/>
      <c r="DC37" s="5"/>
      <c r="DD37" s="5"/>
      <c r="DE37" s="5"/>
      <c r="DF37" s="5"/>
      <c r="DG37" s="5"/>
      <c r="DH37" s="5"/>
      <c r="DI37" s="5"/>
      <c r="DJ37" s="5"/>
      <c r="DK37" s="5"/>
      <c r="DL37" s="5"/>
      <c r="DM37" s="5"/>
      <c r="DN37" s="5"/>
      <c r="DO37" s="5"/>
      <c r="DP37" s="5"/>
      <c r="DQ37" s="5"/>
      <c r="DR37" s="5"/>
      <c r="DS37" s="5"/>
      <c r="DT37" s="5"/>
      <c r="DU37" s="5"/>
      <c r="DV37" s="5"/>
      <c r="DW37" s="5"/>
      <c r="DX37" s="5"/>
      <c r="DY37" s="5"/>
      <c r="DZ37" s="5"/>
      <c r="EA37" s="5"/>
      <c r="EB37" s="5"/>
      <c r="EC37" s="5"/>
      <c r="ED37" s="5"/>
      <c r="EE37" s="5"/>
      <c r="EF37" s="5"/>
      <c r="EG37" s="5"/>
      <c r="EH37" s="5"/>
      <c r="EI37" s="5"/>
      <c r="EJ37" s="5"/>
      <c r="EK37" s="5"/>
      <c r="EL37" s="5"/>
      <c r="EM37" s="5"/>
      <c r="EN37" s="5"/>
      <c r="EO37" s="5"/>
      <c r="EP37" s="5"/>
      <c r="EQ37" s="5"/>
      <c r="ER37" s="5"/>
      <c r="ES37" s="5"/>
      <c r="ET37" s="5"/>
      <c r="EU37" s="5"/>
      <c r="EV37" s="5"/>
      <c r="EW37" s="5"/>
      <c r="EX37" s="5"/>
      <c r="EY37" s="5"/>
      <c r="EZ37" s="5"/>
      <c r="FA37" s="5"/>
      <c r="FB37" s="5"/>
      <c r="FC37" s="5"/>
      <c r="FD37" s="5"/>
      <c r="FE37" s="5"/>
    </row>
    <row r="38" spans="1:161" s="3" customFormat="1" ht="12.75" customHeight="1" x14ac:dyDescent="0.25">
      <c r="A38" s="40"/>
      <c r="B38" s="41"/>
      <c r="C38" s="41"/>
      <c r="D38" s="42"/>
      <c r="E38" s="42"/>
      <c r="F38" s="17"/>
      <c r="G38" s="17"/>
      <c r="H38" s="17"/>
      <c r="I38" s="18"/>
      <c r="J38" s="18"/>
      <c r="K38" s="18"/>
      <c r="L38" s="18"/>
      <c r="M38" s="18"/>
      <c r="N38" s="18"/>
      <c r="O38" s="18"/>
      <c r="P38" s="43"/>
      <c r="Q38" s="5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CP38" s="4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</row>
    <row r="39" spans="1:161" ht="15" x14ac:dyDescent="0.3">
      <c r="A39" s="5"/>
      <c r="B39" s="5"/>
      <c r="C39" s="5"/>
      <c r="D39" s="13">
        <f>SUM(D17:D37)</f>
        <v>72536021</v>
      </c>
      <c r="E39" s="13">
        <f>SUM(E17:E37)</f>
        <v>29189500</v>
      </c>
      <c r="F39" s="6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</row>
    <row r="40" spans="1:161" ht="15" x14ac:dyDescent="0.3">
      <c r="A40" s="5"/>
      <c r="B40" s="5"/>
      <c r="C40" s="5"/>
      <c r="D40" s="5"/>
      <c r="E40" s="13"/>
      <c r="F40" s="13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</row>
    <row r="41" spans="1:161" ht="15" x14ac:dyDescent="0.3">
      <c r="A41" s="5"/>
      <c r="B41" s="5"/>
      <c r="C41" s="5"/>
      <c r="D41" s="5"/>
      <c r="E41" s="5"/>
      <c r="F41" s="6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</row>
    <row r="42" spans="1:161" ht="15" x14ac:dyDescent="0.3">
      <c r="A42" s="5"/>
      <c r="B42" s="5"/>
      <c r="C42" s="5"/>
      <c r="D42" s="5"/>
      <c r="E42" s="5"/>
      <c r="F42" s="6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</row>
    <row r="43" spans="1:161" ht="15" x14ac:dyDescent="0.3">
      <c r="A43" s="5"/>
      <c r="B43" s="5"/>
      <c r="C43" s="5"/>
      <c r="D43" s="5"/>
      <c r="E43" s="5"/>
      <c r="F43" s="6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</row>
    <row r="44" spans="1:161" ht="15" x14ac:dyDescent="0.3">
      <c r="A44" s="5"/>
      <c r="B44" s="5"/>
      <c r="C44" s="5"/>
      <c r="D44" s="5"/>
      <c r="E44" s="5"/>
      <c r="F44" s="6"/>
      <c r="G44" s="5"/>
      <c r="H44" s="5"/>
      <c r="I44" s="5"/>
      <c r="J44" s="5"/>
      <c r="K44" s="5"/>
      <c r="L44" s="5"/>
      <c r="M44" s="5"/>
      <c r="N44" s="5"/>
      <c r="O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</row>
    <row r="45" spans="1:161" ht="15" x14ac:dyDescent="0.3">
      <c r="A45" s="5"/>
      <c r="B45" s="5"/>
      <c r="C45" s="5"/>
      <c r="D45" s="5"/>
      <c r="E45" s="5"/>
      <c r="F45" s="6"/>
      <c r="G45" s="5"/>
      <c r="H45" s="5"/>
      <c r="I45" s="5"/>
      <c r="J45" s="5"/>
      <c r="K45" s="5"/>
      <c r="L45" s="5"/>
      <c r="M45" s="5"/>
      <c r="N45" s="5"/>
      <c r="O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</row>
  </sheetData>
  <dataValidations count="2">
    <dataValidation type="whole" showInputMessage="1" showErrorMessage="1" errorTitle="ZNOVU A LÉPE" error="To je móóóóóóc!!!!" sqref="J18:O38">
      <formula1>0</formula1>
      <formula2>15</formula2>
    </dataValidation>
    <dataValidation type="whole" allowBlank="1" showInputMessage="1" showErrorMessage="1" errorTitle="ZNOVU A LÉPE" error="To je móóóóóóc!!!!" sqref="I18:I38">
      <formula1>0</formula1>
      <formula2>30</formula2>
    </dataValidation>
  </dataValidation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E45"/>
  <sheetViews>
    <sheetView zoomScale="50" zoomScaleNormal="50" workbookViewId="0"/>
  </sheetViews>
  <sheetFormatPr defaultColWidth="9.109375" defaultRowHeight="12" x14ac:dyDescent="0.3"/>
  <cols>
    <col min="1" max="1" width="12.88671875" style="1" customWidth="1"/>
    <col min="2" max="2" width="34.88671875" style="1" customWidth="1"/>
    <col min="3" max="3" width="47.109375" style="1" customWidth="1"/>
    <col min="4" max="4" width="16.33203125" style="1" customWidth="1"/>
    <col min="5" max="5" width="15" style="1" customWidth="1"/>
    <col min="6" max="6" width="11" style="2" customWidth="1"/>
    <col min="7" max="8" width="9.33203125" style="1" customWidth="1"/>
    <col min="9" max="9" width="9.6640625" style="1" customWidth="1"/>
    <col min="10" max="16" width="9.33203125" style="1" customWidth="1"/>
    <col min="17" max="17" width="14.44140625" style="1" customWidth="1"/>
    <col min="18" max="18" width="15.33203125" style="1" customWidth="1"/>
    <col min="19" max="19" width="10.33203125" style="1" customWidth="1"/>
    <col min="20" max="22" width="9.33203125" style="1" customWidth="1"/>
    <col min="23" max="23" width="11.6640625" style="1" customWidth="1"/>
    <col min="24" max="24" width="10.33203125" style="1" customWidth="1"/>
    <col min="25" max="25" width="17.6640625" style="1" customWidth="1"/>
    <col min="26" max="28" width="15" style="1" customWidth="1"/>
    <col min="29" max="105" width="0" style="1" hidden="1" customWidth="1"/>
    <col min="106" max="16384" width="9.109375" style="1"/>
  </cols>
  <sheetData>
    <row r="1" spans="1:28" ht="38.25" customHeight="1" x14ac:dyDescent="0.3">
      <c r="A1" s="5" t="s">
        <v>40</v>
      </c>
      <c r="B1" s="5"/>
      <c r="C1" s="5"/>
      <c r="D1" s="5"/>
      <c r="E1" s="5"/>
      <c r="F1" s="6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</row>
    <row r="2" spans="1:28" ht="15.6" x14ac:dyDescent="0.3">
      <c r="A2" s="7" t="s">
        <v>41</v>
      </c>
      <c r="B2" s="5"/>
      <c r="C2" s="5"/>
      <c r="D2" s="25" t="s">
        <v>56</v>
      </c>
      <c r="E2" s="5"/>
      <c r="F2" s="6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</row>
    <row r="3" spans="1:28" ht="15.6" x14ac:dyDescent="0.25">
      <c r="A3" s="7" t="s">
        <v>42</v>
      </c>
      <c r="B3" s="5"/>
      <c r="C3" s="5"/>
      <c r="D3" s="26" t="s">
        <v>46</v>
      </c>
      <c r="E3" s="5"/>
      <c r="F3" s="6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</row>
    <row r="4" spans="1:28" ht="15.6" x14ac:dyDescent="0.25">
      <c r="A4" s="7" t="s">
        <v>43</v>
      </c>
      <c r="B4" s="5"/>
      <c r="C4" s="5"/>
      <c r="D4" s="26" t="s">
        <v>47</v>
      </c>
      <c r="E4" s="5"/>
      <c r="F4" s="6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</row>
    <row r="5" spans="1:28" ht="15.6" x14ac:dyDescent="0.25">
      <c r="A5" s="7" t="s">
        <v>44</v>
      </c>
      <c r="B5" s="5"/>
      <c r="C5" s="5"/>
      <c r="D5" s="26" t="s">
        <v>48</v>
      </c>
      <c r="E5" s="5"/>
      <c r="F5" s="6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</row>
    <row r="6" spans="1:28" ht="15.6" x14ac:dyDescent="0.25">
      <c r="A6" s="7" t="s">
        <v>45</v>
      </c>
      <c r="B6" s="5"/>
      <c r="C6" s="5"/>
      <c r="D6" s="26" t="s">
        <v>49</v>
      </c>
      <c r="E6" s="5"/>
      <c r="F6" s="6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ht="15.6" x14ac:dyDescent="0.3">
      <c r="A7" s="7" t="s">
        <v>0</v>
      </c>
      <c r="B7" s="5"/>
      <c r="C7" s="5"/>
      <c r="D7" s="5"/>
      <c r="E7" s="5"/>
      <c r="F7" s="6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</row>
    <row r="8" spans="1:28" ht="15.6" x14ac:dyDescent="0.3">
      <c r="A8" s="5" t="s">
        <v>39</v>
      </c>
      <c r="B8" s="5"/>
      <c r="C8" s="5"/>
      <c r="D8" s="25" t="s">
        <v>50</v>
      </c>
      <c r="E8" s="5"/>
      <c r="F8" s="6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</row>
    <row r="9" spans="1:28" ht="15" x14ac:dyDescent="0.25">
      <c r="A9" s="5"/>
      <c r="B9" s="5"/>
      <c r="C9" s="5"/>
      <c r="D9" s="27" t="s">
        <v>51</v>
      </c>
      <c r="E9" s="5"/>
      <c r="F9" s="6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</row>
    <row r="10" spans="1:28" ht="15" x14ac:dyDescent="0.25">
      <c r="A10" s="5"/>
      <c r="B10" s="5"/>
      <c r="C10" s="5"/>
      <c r="D10" s="27" t="s">
        <v>52</v>
      </c>
      <c r="E10" s="5"/>
      <c r="F10" s="6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</row>
    <row r="11" spans="1:28" ht="15" x14ac:dyDescent="0.3">
      <c r="A11" s="5"/>
      <c r="B11" s="5"/>
      <c r="C11" s="5"/>
      <c r="D11" s="5" t="s">
        <v>53</v>
      </c>
      <c r="E11" s="5"/>
      <c r="F11" s="6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B11" s="5"/>
    </row>
    <row r="12" spans="1:28" ht="15.6" x14ac:dyDescent="0.25">
      <c r="A12" s="7"/>
      <c r="B12" s="5"/>
      <c r="C12" s="5"/>
      <c r="D12" s="7"/>
      <c r="E12" s="27" t="s">
        <v>54</v>
      </c>
      <c r="F12" s="6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</row>
    <row r="13" spans="1:28" ht="15.6" x14ac:dyDescent="0.25">
      <c r="A13" s="7"/>
      <c r="B13" s="5"/>
      <c r="C13" s="5"/>
      <c r="D13" s="5"/>
      <c r="E13" s="27" t="s">
        <v>55</v>
      </c>
      <c r="F13" s="6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</row>
    <row r="14" spans="1:28" ht="15.6" x14ac:dyDescent="0.3">
      <c r="A14" s="7"/>
      <c r="B14" s="5"/>
      <c r="C14" s="5"/>
      <c r="D14" s="5"/>
      <c r="E14" s="5"/>
      <c r="F14" s="6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</row>
    <row r="15" spans="1:28" ht="86.25" customHeight="1" x14ac:dyDescent="0.3">
      <c r="A15" s="8" t="s">
        <v>1</v>
      </c>
      <c r="B15" s="8" t="s">
        <v>2</v>
      </c>
      <c r="C15" s="8" t="s">
        <v>3</v>
      </c>
      <c r="D15" s="8" t="s">
        <v>4</v>
      </c>
      <c r="E15" s="9" t="s">
        <v>5</v>
      </c>
      <c r="F15" s="8" t="s">
        <v>6</v>
      </c>
      <c r="G15" s="8" t="s">
        <v>7</v>
      </c>
      <c r="H15" s="8" t="s">
        <v>8</v>
      </c>
      <c r="I15" s="8" t="s">
        <v>9</v>
      </c>
      <c r="J15" s="8" t="s">
        <v>10</v>
      </c>
      <c r="K15" s="8" t="s">
        <v>11</v>
      </c>
      <c r="L15" s="8" t="s">
        <v>12</v>
      </c>
      <c r="M15" s="8" t="s">
        <v>13</v>
      </c>
      <c r="N15" s="8" t="s">
        <v>14</v>
      </c>
      <c r="O15" s="8" t="s">
        <v>15</v>
      </c>
      <c r="P15" s="8" t="s">
        <v>16</v>
      </c>
      <c r="Q15" s="5"/>
    </row>
    <row r="16" spans="1:28" ht="16.5" customHeight="1" x14ac:dyDescent="0.3">
      <c r="A16" s="10"/>
      <c r="B16" s="15"/>
      <c r="C16" s="11"/>
      <c r="D16" s="11"/>
      <c r="E16" s="16"/>
      <c r="F16" s="11"/>
      <c r="G16" s="11"/>
      <c r="H16" s="15"/>
      <c r="I16" s="11" t="s">
        <v>28</v>
      </c>
      <c r="J16" s="11" t="s">
        <v>29</v>
      </c>
      <c r="K16" s="11" t="s">
        <v>29</v>
      </c>
      <c r="L16" s="11" t="s">
        <v>30</v>
      </c>
      <c r="M16" s="11" t="s">
        <v>31</v>
      </c>
      <c r="N16" s="11" t="s">
        <v>29</v>
      </c>
      <c r="O16" s="11" t="s">
        <v>31</v>
      </c>
      <c r="P16" s="11"/>
      <c r="Q16" s="5"/>
    </row>
    <row r="17" spans="1:161" s="10" customFormat="1" ht="19.5" customHeight="1" x14ac:dyDescent="0.25">
      <c r="A17" s="29" t="s">
        <v>57</v>
      </c>
      <c r="B17" s="30" t="s">
        <v>99</v>
      </c>
      <c r="C17" s="30" t="s">
        <v>78</v>
      </c>
      <c r="D17" s="31">
        <v>828000</v>
      </c>
      <c r="E17" s="31">
        <v>400000</v>
      </c>
      <c r="F17" s="32"/>
      <c r="G17" s="32">
        <v>18</v>
      </c>
      <c r="H17" s="21">
        <f t="shared" ref="H17:H25" si="0">SUM(F17:G17)</f>
        <v>18</v>
      </c>
      <c r="I17" s="22">
        <v>14</v>
      </c>
      <c r="J17" s="22">
        <v>7</v>
      </c>
      <c r="K17" s="22">
        <v>7</v>
      </c>
      <c r="L17" s="22">
        <v>2</v>
      </c>
      <c r="M17" s="22">
        <v>4</v>
      </c>
      <c r="N17" s="22">
        <v>7</v>
      </c>
      <c r="O17" s="22">
        <v>5</v>
      </c>
      <c r="P17" s="33">
        <f>SUM(I17:O17)</f>
        <v>46</v>
      </c>
      <c r="Q17" s="12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CP17" s="14"/>
      <c r="CQ17" s="5"/>
      <c r="CR17" s="5"/>
      <c r="CS17" s="5"/>
      <c r="CT17" s="5"/>
      <c r="CU17" s="5"/>
      <c r="CV17" s="5"/>
      <c r="CW17" s="5"/>
      <c r="CX17" s="5"/>
      <c r="CY17" s="5"/>
      <c r="CZ17" s="5"/>
      <c r="DA17" s="5"/>
      <c r="DB17" s="5"/>
      <c r="DC17" s="5"/>
      <c r="DD17" s="5"/>
      <c r="DE17" s="5"/>
      <c r="DF17" s="5"/>
      <c r="DG17" s="5"/>
      <c r="DH17" s="5"/>
      <c r="DI17" s="5"/>
      <c r="DJ17" s="5"/>
      <c r="DK17" s="5"/>
      <c r="DL17" s="5"/>
      <c r="DM17" s="5"/>
      <c r="DN17" s="5"/>
      <c r="DO17" s="5"/>
      <c r="DP17" s="5"/>
      <c r="DQ17" s="5"/>
      <c r="DR17" s="5"/>
      <c r="DS17" s="5"/>
      <c r="DT17" s="5"/>
      <c r="DU17" s="5"/>
      <c r="DV17" s="5"/>
      <c r="DW17" s="5"/>
      <c r="DX17" s="5"/>
      <c r="DY17" s="5"/>
      <c r="DZ17" s="5"/>
      <c r="EA17" s="5"/>
      <c r="EB17" s="5"/>
      <c r="EC17" s="5"/>
      <c r="ED17" s="5"/>
      <c r="EE17" s="5"/>
      <c r="EF17" s="5"/>
      <c r="EG17" s="5"/>
      <c r="EH17" s="5"/>
      <c r="EI17" s="5"/>
      <c r="EJ17" s="5"/>
      <c r="EK17" s="5"/>
      <c r="EL17" s="5"/>
      <c r="EM17" s="5"/>
      <c r="EN17" s="5"/>
      <c r="EO17" s="5"/>
      <c r="EP17" s="5"/>
      <c r="EQ17" s="5"/>
      <c r="ER17" s="5"/>
      <c r="ES17" s="5"/>
      <c r="ET17" s="5"/>
      <c r="EU17" s="5"/>
      <c r="EV17" s="5"/>
      <c r="EW17" s="5"/>
      <c r="EX17" s="5"/>
      <c r="EY17" s="5"/>
      <c r="EZ17" s="5"/>
      <c r="FA17" s="5"/>
      <c r="FB17" s="5"/>
      <c r="FC17" s="5"/>
      <c r="FD17" s="5"/>
      <c r="FE17" s="5"/>
    </row>
    <row r="18" spans="1:161" s="10" customFormat="1" ht="19.5" customHeight="1" x14ac:dyDescent="0.25">
      <c r="A18" s="29" t="s">
        <v>58</v>
      </c>
      <c r="B18" s="30" t="s">
        <v>100</v>
      </c>
      <c r="C18" s="30" t="s">
        <v>79</v>
      </c>
      <c r="D18" s="31">
        <v>9807774</v>
      </c>
      <c r="E18" s="31">
        <v>3000000</v>
      </c>
      <c r="F18" s="32"/>
      <c r="G18" s="32">
        <v>33</v>
      </c>
      <c r="H18" s="21">
        <f t="shared" si="0"/>
        <v>33</v>
      </c>
      <c r="I18" s="22">
        <v>13</v>
      </c>
      <c r="J18" s="22">
        <v>11</v>
      </c>
      <c r="K18" s="22">
        <v>9</v>
      </c>
      <c r="L18" s="22">
        <v>5</v>
      </c>
      <c r="M18" s="22">
        <v>7</v>
      </c>
      <c r="N18" s="22">
        <v>9</v>
      </c>
      <c r="O18" s="22">
        <v>10</v>
      </c>
      <c r="P18" s="33">
        <f t="shared" ref="P18:P37" si="1">SUM(I18:O18)</f>
        <v>64</v>
      </c>
      <c r="Q18" s="12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CP18" s="14"/>
      <c r="CQ18" s="5"/>
      <c r="CR18" s="5"/>
      <c r="CS18" s="5"/>
      <c r="CT18" s="5"/>
      <c r="CU18" s="5"/>
      <c r="CV18" s="5"/>
      <c r="CW18" s="5"/>
      <c r="CX18" s="5"/>
      <c r="CY18" s="5"/>
      <c r="CZ18" s="5"/>
      <c r="DA18" s="5"/>
      <c r="DB18" s="5"/>
      <c r="DC18" s="5"/>
      <c r="DD18" s="5"/>
      <c r="DE18" s="5"/>
      <c r="DF18" s="5"/>
      <c r="DG18" s="5"/>
      <c r="DH18" s="5"/>
      <c r="DI18" s="5"/>
      <c r="DJ18" s="5"/>
      <c r="DK18" s="5"/>
      <c r="DL18" s="5"/>
      <c r="DM18" s="5"/>
      <c r="DN18" s="5"/>
      <c r="DO18" s="5"/>
      <c r="DP18" s="5"/>
      <c r="DQ18" s="5"/>
      <c r="DR18" s="5"/>
      <c r="DS18" s="5"/>
      <c r="DT18" s="5"/>
      <c r="DU18" s="5"/>
      <c r="DV18" s="5"/>
      <c r="DW18" s="5"/>
      <c r="DX18" s="5"/>
      <c r="DY18" s="5"/>
      <c r="DZ18" s="5"/>
      <c r="EA18" s="5"/>
      <c r="EB18" s="5"/>
      <c r="EC18" s="5"/>
      <c r="ED18" s="5"/>
      <c r="EE18" s="5"/>
      <c r="EF18" s="5"/>
      <c r="EG18" s="5"/>
      <c r="EH18" s="5"/>
      <c r="EI18" s="5"/>
      <c r="EJ18" s="5"/>
      <c r="EK18" s="5"/>
      <c r="EL18" s="5"/>
      <c r="EM18" s="5"/>
      <c r="EN18" s="5"/>
      <c r="EO18" s="5"/>
      <c r="EP18" s="5"/>
      <c r="EQ18" s="5"/>
      <c r="ER18" s="5"/>
      <c r="ES18" s="5"/>
      <c r="ET18" s="5"/>
      <c r="EU18" s="5"/>
      <c r="EV18" s="5"/>
      <c r="EW18" s="5"/>
      <c r="EX18" s="5"/>
      <c r="EY18" s="5"/>
      <c r="EZ18" s="5"/>
      <c r="FA18" s="5"/>
      <c r="FB18" s="5"/>
      <c r="FC18" s="5"/>
      <c r="FD18" s="5"/>
      <c r="FE18" s="5"/>
    </row>
    <row r="19" spans="1:161" s="10" customFormat="1" ht="19.5" customHeight="1" x14ac:dyDescent="0.25">
      <c r="A19" s="29" t="s">
        <v>59</v>
      </c>
      <c r="B19" s="30" t="s">
        <v>35</v>
      </c>
      <c r="C19" s="30" t="s">
        <v>80</v>
      </c>
      <c r="D19" s="31">
        <v>2800600</v>
      </c>
      <c r="E19" s="31">
        <v>800000</v>
      </c>
      <c r="F19" s="32">
        <v>55</v>
      </c>
      <c r="G19" s="32">
        <v>36</v>
      </c>
      <c r="H19" s="21">
        <f t="shared" si="0"/>
        <v>91</v>
      </c>
      <c r="I19" s="22">
        <v>28</v>
      </c>
      <c r="J19" s="22">
        <v>14</v>
      </c>
      <c r="K19" s="22">
        <v>12</v>
      </c>
      <c r="L19" s="22">
        <v>5</v>
      </c>
      <c r="M19" s="22">
        <v>9</v>
      </c>
      <c r="N19" s="22">
        <v>13</v>
      </c>
      <c r="O19" s="22">
        <v>10</v>
      </c>
      <c r="P19" s="33">
        <f t="shared" si="1"/>
        <v>91</v>
      </c>
      <c r="Q19" s="12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CP19" s="14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5"/>
      <c r="DD19" s="5"/>
      <c r="DE19" s="5"/>
      <c r="DF19" s="5"/>
      <c r="DG19" s="5"/>
      <c r="DH19" s="5"/>
      <c r="DI19" s="5"/>
      <c r="DJ19" s="5"/>
      <c r="DK19" s="5"/>
      <c r="DL19" s="5"/>
      <c r="DM19" s="5"/>
      <c r="DN19" s="5"/>
      <c r="DO19" s="5"/>
      <c r="DP19" s="5"/>
      <c r="DQ19" s="5"/>
      <c r="DR19" s="5"/>
      <c r="DS19" s="5"/>
      <c r="DT19" s="5"/>
      <c r="DU19" s="5"/>
      <c r="DV19" s="5"/>
      <c r="DW19" s="5"/>
      <c r="DX19" s="5"/>
      <c r="DY19" s="5"/>
      <c r="DZ19" s="5"/>
      <c r="EA19" s="5"/>
      <c r="EB19" s="5"/>
      <c r="EC19" s="5"/>
      <c r="ED19" s="5"/>
      <c r="EE19" s="5"/>
      <c r="EF19" s="5"/>
      <c r="EG19" s="5"/>
      <c r="EH19" s="5"/>
      <c r="EI19" s="5"/>
      <c r="EJ19" s="5"/>
      <c r="EK19" s="5"/>
      <c r="EL19" s="5"/>
      <c r="EM19" s="5"/>
      <c r="EN19" s="5"/>
      <c r="EO19" s="5"/>
      <c r="EP19" s="5"/>
      <c r="EQ19" s="5"/>
      <c r="ER19" s="5"/>
      <c r="ES19" s="5"/>
      <c r="ET19" s="5"/>
      <c r="EU19" s="5"/>
      <c r="EV19" s="5"/>
      <c r="EW19" s="5"/>
      <c r="EX19" s="5"/>
      <c r="EY19" s="5"/>
      <c r="EZ19" s="5"/>
      <c r="FA19" s="5"/>
      <c r="FB19" s="5"/>
      <c r="FC19" s="5"/>
      <c r="FD19" s="5"/>
      <c r="FE19" s="5"/>
    </row>
    <row r="20" spans="1:161" s="10" customFormat="1" ht="19.5" customHeight="1" x14ac:dyDescent="0.25">
      <c r="A20" s="29" t="s">
        <v>60</v>
      </c>
      <c r="B20" s="30" t="s">
        <v>101</v>
      </c>
      <c r="C20" s="30" t="s">
        <v>81</v>
      </c>
      <c r="D20" s="31">
        <v>1602929</v>
      </c>
      <c r="E20" s="31">
        <v>800000</v>
      </c>
      <c r="F20" s="32">
        <v>45</v>
      </c>
      <c r="G20" s="32">
        <v>35</v>
      </c>
      <c r="H20" s="21">
        <f t="shared" si="0"/>
        <v>80</v>
      </c>
      <c r="I20" s="22">
        <v>15</v>
      </c>
      <c r="J20" s="22">
        <v>12</v>
      </c>
      <c r="K20" s="22">
        <v>9</v>
      </c>
      <c r="L20" s="22">
        <v>4</v>
      </c>
      <c r="M20" s="22">
        <v>8</v>
      </c>
      <c r="N20" s="22">
        <v>12</v>
      </c>
      <c r="O20" s="22">
        <v>10</v>
      </c>
      <c r="P20" s="33">
        <f t="shared" si="1"/>
        <v>70</v>
      </c>
      <c r="Q20" s="12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CP20" s="14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5"/>
      <c r="DD20" s="5"/>
      <c r="DE20" s="5"/>
      <c r="DF20" s="5"/>
      <c r="DG20" s="5"/>
      <c r="DH20" s="5"/>
      <c r="DI20" s="5"/>
      <c r="DJ20" s="5"/>
      <c r="DK20" s="5"/>
      <c r="DL20" s="5"/>
      <c r="DM20" s="5"/>
      <c r="DN20" s="5"/>
      <c r="DO20" s="5"/>
      <c r="DP20" s="5"/>
      <c r="DQ20" s="5"/>
      <c r="DR20" s="5"/>
      <c r="DS20" s="5"/>
      <c r="DT20" s="5"/>
      <c r="DU20" s="5"/>
      <c r="DV20" s="5"/>
      <c r="DW20" s="5"/>
      <c r="DX20" s="5"/>
      <c r="DY20" s="5"/>
      <c r="DZ20" s="5"/>
      <c r="EA20" s="5"/>
      <c r="EB20" s="5"/>
      <c r="EC20" s="5"/>
      <c r="ED20" s="5"/>
      <c r="EE20" s="5"/>
      <c r="EF20" s="5"/>
      <c r="EG20" s="5"/>
      <c r="EH20" s="5"/>
      <c r="EI20" s="5"/>
      <c r="EJ20" s="5"/>
      <c r="EK20" s="5"/>
      <c r="EL20" s="5"/>
      <c r="EM20" s="5"/>
      <c r="EN20" s="5"/>
      <c r="EO20" s="5"/>
      <c r="EP20" s="5"/>
      <c r="EQ20" s="5"/>
      <c r="ER20" s="5"/>
      <c r="ES20" s="5"/>
      <c r="ET20" s="5"/>
      <c r="EU20" s="5"/>
      <c r="EV20" s="5"/>
      <c r="EW20" s="5"/>
      <c r="EX20" s="5"/>
      <c r="EY20" s="5"/>
      <c r="EZ20" s="5"/>
      <c r="FA20" s="5"/>
      <c r="FB20" s="5"/>
      <c r="FC20" s="5"/>
      <c r="FD20" s="5"/>
      <c r="FE20" s="5"/>
    </row>
    <row r="21" spans="1:161" s="10" customFormat="1" ht="19.5" customHeight="1" x14ac:dyDescent="0.25">
      <c r="A21" s="29" t="s">
        <v>61</v>
      </c>
      <c r="B21" s="30" t="s">
        <v>102</v>
      </c>
      <c r="C21" s="30" t="s">
        <v>82</v>
      </c>
      <c r="D21" s="31">
        <v>1300000</v>
      </c>
      <c r="E21" s="31">
        <v>600000</v>
      </c>
      <c r="F21" s="32">
        <v>48</v>
      </c>
      <c r="G21" s="32">
        <v>33</v>
      </c>
      <c r="H21" s="21">
        <f t="shared" si="0"/>
        <v>81</v>
      </c>
      <c r="I21" s="22">
        <v>24</v>
      </c>
      <c r="J21" s="22">
        <v>11</v>
      </c>
      <c r="K21" s="22">
        <v>12</v>
      </c>
      <c r="L21" s="22">
        <v>3</v>
      </c>
      <c r="M21" s="22">
        <v>8</v>
      </c>
      <c r="N21" s="22">
        <v>10</v>
      </c>
      <c r="O21" s="22">
        <v>7</v>
      </c>
      <c r="P21" s="33">
        <f t="shared" si="1"/>
        <v>75</v>
      </c>
      <c r="Q21" s="12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CP21" s="14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5"/>
      <c r="DM21" s="5"/>
      <c r="DN21" s="5"/>
      <c r="DO21" s="5"/>
      <c r="DP21" s="5"/>
      <c r="DQ21" s="5"/>
      <c r="DR21" s="5"/>
      <c r="DS21" s="5"/>
      <c r="DT21" s="5"/>
      <c r="DU21" s="5"/>
      <c r="DV21" s="5"/>
      <c r="DW21" s="5"/>
      <c r="DX21" s="5"/>
      <c r="DY21" s="5"/>
      <c r="DZ21" s="5"/>
      <c r="EA21" s="5"/>
      <c r="EB21" s="5"/>
      <c r="EC21" s="5"/>
      <c r="ED21" s="5"/>
      <c r="EE21" s="5"/>
      <c r="EF21" s="5"/>
      <c r="EG21" s="5"/>
      <c r="EH21" s="5"/>
      <c r="EI21" s="5"/>
      <c r="EJ21" s="5"/>
      <c r="EK21" s="5"/>
      <c r="EL21" s="5"/>
      <c r="EM21" s="5"/>
      <c r="EN21" s="5"/>
      <c r="EO21" s="5"/>
      <c r="EP21" s="5"/>
      <c r="EQ21" s="5"/>
      <c r="ER21" s="5"/>
      <c r="ES21" s="5"/>
      <c r="ET21" s="5"/>
      <c r="EU21" s="5"/>
      <c r="EV21" s="5"/>
      <c r="EW21" s="5"/>
      <c r="EX21" s="5"/>
      <c r="EY21" s="5"/>
      <c r="EZ21" s="5"/>
      <c r="FA21" s="5"/>
      <c r="FB21" s="5"/>
      <c r="FC21" s="5"/>
      <c r="FD21" s="5"/>
      <c r="FE21" s="5"/>
    </row>
    <row r="22" spans="1:161" s="10" customFormat="1" ht="19.5" customHeight="1" x14ac:dyDescent="0.25">
      <c r="A22" s="29" t="s">
        <v>62</v>
      </c>
      <c r="B22" s="30" t="s">
        <v>103</v>
      </c>
      <c r="C22" s="30" t="s">
        <v>83</v>
      </c>
      <c r="D22" s="31">
        <v>4917219</v>
      </c>
      <c r="E22" s="31">
        <v>1500000</v>
      </c>
      <c r="F22" s="32"/>
      <c r="G22" s="32">
        <v>48</v>
      </c>
      <c r="H22" s="21">
        <f t="shared" si="0"/>
        <v>48</v>
      </c>
      <c r="I22" s="22">
        <v>19</v>
      </c>
      <c r="J22" s="22">
        <v>12</v>
      </c>
      <c r="K22" s="22">
        <v>11</v>
      </c>
      <c r="L22" s="22">
        <v>4</v>
      </c>
      <c r="M22" s="22">
        <v>8</v>
      </c>
      <c r="N22" s="22">
        <v>10</v>
      </c>
      <c r="O22" s="22">
        <v>8</v>
      </c>
      <c r="P22" s="33">
        <f t="shared" si="1"/>
        <v>72</v>
      </c>
      <c r="Q22" s="12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CP22" s="14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5"/>
      <c r="DG22" s="5"/>
      <c r="DH22" s="5"/>
      <c r="DI22" s="5"/>
      <c r="DJ22" s="5"/>
      <c r="DK22" s="5"/>
      <c r="DL22" s="5"/>
      <c r="DM22" s="5"/>
      <c r="DN22" s="5"/>
      <c r="DO22" s="5"/>
      <c r="DP22" s="5"/>
      <c r="DQ22" s="5"/>
      <c r="DR22" s="5"/>
      <c r="DS22" s="5"/>
      <c r="DT22" s="5"/>
      <c r="DU22" s="5"/>
      <c r="DV22" s="5"/>
      <c r="DW22" s="5"/>
      <c r="DX22" s="5"/>
      <c r="DY22" s="5"/>
      <c r="DZ22" s="5"/>
      <c r="EA22" s="5"/>
      <c r="EB22" s="5"/>
      <c r="EC22" s="5"/>
      <c r="ED22" s="5"/>
      <c r="EE22" s="5"/>
      <c r="EF22" s="5"/>
      <c r="EG22" s="5"/>
      <c r="EH22" s="5"/>
      <c r="EI22" s="5"/>
      <c r="EJ22" s="5"/>
      <c r="EK22" s="5"/>
      <c r="EL22" s="5"/>
      <c r="EM22" s="5"/>
      <c r="EN22" s="5"/>
      <c r="EO22" s="5"/>
      <c r="EP22" s="5"/>
      <c r="EQ22" s="5"/>
      <c r="ER22" s="5"/>
      <c r="ES22" s="5"/>
      <c r="ET22" s="5"/>
      <c r="EU22" s="5"/>
      <c r="EV22" s="5"/>
      <c r="EW22" s="5"/>
      <c r="EX22" s="5"/>
      <c r="EY22" s="5"/>
      <c r="EZ22" s="5"/>
      <c r="FA22" s="5"/>
      <c r="FB22" s="5"/>
      <c r="FC22" s="5"/>
      <c r="FD22" s="5"/>
      <c r="FE22" s="5"/>
    </row>
    <row r="23" spans="1:161" s="10" customFormat="1" ht="19.5" customHeight="1" x14ac:dyDescent="0.25">
      <c r="A23" s="29" t="s">
        <v>63</v>
      </c>
      <c r="B23" s="30" t="s">
        <v>104</v>
      </c>
      <c r="C23" s="30" t="s">
        <v>84</v>
      </c>
      <c r="D23" s="31">
        <v>5000000</v>
      </c>
      <c r="E23" s="31">
        <v>1800000</v>
      </c>
      <c r="F23" s="32">
        <v>20</v>
      </c>
      <c r="G23" s="32">
        <v>34</v>
      </c>
      <c r="H23" s="21">
        <f t="shared" si="0"/>
        <v>54</v>
      </c>
      <c r="I23" s="22">
        <v>22</v>
      </c>
      <c r="J23" s="22">
        <v>14</v>
      </c>
      <c r="K23" s="22">
        <v>11</v>
      </c>
      <c r="L23" s="22">
        <v>4</v>
      </c>
      <c r="M23" s="22">
        <v>8</v>
      </c>
      <c r="N23" s="22">
        <v>12</v>
      </c>
      <c r="O23" s="22">
        <v>10</v>
      </c>
      <c r="P23" s="33">
        <f t="shared" si="1"/>
        <v>81</v>
      </c>
      <c r="Q23" s="12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CP23" s="14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5"/>
      <c r="DG23" s="5"/>
      <c r="DH23" s="5"/>
      <c r="DI23" s="5"/>
      <c r="DJ23" s="5"/>
      <c r="DK23" s="5"/>
      <c r="DL23" s="5"/>
      <c r="DM23" s="5"/>
      <c r="DN23" s="5"/>
      <c r="DO23" s="5"/>
      <c r="DP23" s="5"/>
      <c r="DQ23" s="5"/>
      <c r="DR23" s="5"/>
      <c r="DS23" s="5"/>
      <c r="DT23" s="5"/>
      <c r="DU23" s="5"/>
      <c r="DV23" s="5"/>
      <c r="DW23" s="5"/>
      <c r="DX23" s="5"/>
      <c r="DY23" s="5"/>
      <c r="DZ23" s="5"/>
      <c r="EA23" s="5"/>
      <c r="EB23" s="5"/>
      <c r="EC23" s="5"/>
      <c r="ED23" s="5"/>
      <c r="EE23" s="5"/>
      <c r="EF23" s="5"/>
      <c r="EG23" s="5"/>
      <c r="EH23" s="5"/>
      <c r="EI23" s="5"/>
      <c r="EJ23" s="5"/>
      <c r="EK23" s="5"/>
      <c r="EL23" s="5"/>
      <c r="EM23" s="5"/>
      <c r="EN23" s="5"/>
      <c r="EO23" s="5"/>
      <c r="EP23" s="5"/>
      <c r="EQ23" s="5"/>
      <c r="ER23" s="5"/>
      <c r="ES23" s="5"/>
      <c r="ET23" s="5"/>
      <c r="EU23" s="5"/>
      <c r="EV23" s="5"/>
      <c r="EW23" s="5"/>
      <c r="EX23" s="5"/>
      <c r="EY23" s="5"/>
      <c r="EZ23" s="5"/>
      <c r="FA23" s="5"/>
      <c r="FB23" s="5"/>
      <c r="FC23" s="5"/>
      <c r="FD23" s="5"/>
      <c r="FE23" s="5"/>
    </row>
    <row r="24" spans="1:161" s="10" customFormat="1" ht="19.5" customHeight="1" x14ac:dyDescent="0.25">
      <c r="A24" s="29" t="s">
        <v>64</v>
      </c>
      <c r="B24" s="30" t="s">
        <v>34</v>
      </c>
      <c r="C24" s="30" t="s">
        <v>85</v>
      </c>
      <c r="D24" s="31">
        <v>2147573</v>
      </c>
      <c r="E24" s="31">
        <v>900000</v>
      </c>
      <c r="F24" s="34" t="s">
        <v>112</v>
      </c>
      <c r="G24" s="32">
        <v>38</v>
      </c>
      <c r="H24" s="21">
        <f t="shared" si="0"/>
        <v>38</v>
      </c>
      <c r="I24" s="22">
        <v>21</v>
      </c>
      <c r="J24" s="22">
        <v>12</v>
      </c>
      <c r="K24" s="22">
        <v>10</v>
      </c>
      <c r="L24" s="22">
        <v>4</v>
      </c>
      <c r="M24" s="22">
        <v>10</v>
      </c>
      <c r="N24" s="22">
        <v>12</v>
      </c>
      <c r="O24" s="22">
        <v>10</v>
      </c>
      <c r="P24" s="33">
        <f t="shared" si="1"/>
        <v>79</v>
      </c>
      <c r="Q24" s="12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CP24" s="14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5"/>
      <c r="DQ24" s="5"/>
      <c r="DR24" s="5"/>
      <c r="DS24" s="5"/>
      <c r="DT24" s="5"/>
      <c r="DU24" s="5"/>
      <c r="DV24" s="5"/>
      <c r="DW24" s="5"/>
      <c r="DX24" s="5"/>
      <c r="DY24" s="5"/>
      <c r="DZ24" s="5"/>
      <c r="EA24" s="5"/>
      <c r="EB24" s="5"/>
      <c r="EC24" s="5"/>
      <c r="ED24" s="5"/>
      <c r="EE24" s="5"/>
      <c r="EF24" s="5"/>
      <c r="EG24" s="5"/>
      <c r="EH24" s="5"/>
      <c r="EI24" s="5"/>
      <c r="EJ24" s="5"/>
      <c r="EK24" s="5"/>
      <c r="EL24" s="5"/>
      <c r="EM24" s="5"/>
      <c r="EN24" s="5"/>
      <c r="EO24" s="5"/>
      <c r="EP24" s="5"/>
      <c r="EQ24" s="5"/>
      <c r="ER24" s="5"/>
      <c r="ES24" s="5"/>
      <c r="ET24" s="5"/>
      <c r="EU24" s="5"/>
      <c r="EV24" s="5"/>
      <c r="EW24" s="5"/>
      <c r="EX24" s="5"/>
      <c r="EY24" s="5"/>
      <c r="EZ24" s="5"/>
      <c r="FA24" s="5"/>
      <c r="FB24" s="5"/>
      <c r="FC24" s="5"/>
      <c r="FD24" s="5"/>
      <c r="FE24" s="5"/>
    </row>
    <row r="25" spans="1:161" s="10" customFormat="1" ht="19.5" customHeight="1" x14ac:dyDescent="0.25">
      <c r="A25" s="29" t="s">
        <v>65</v>
      </c>
      <c r="B25" s="30" t="s">
        <v>105</v>
      </c>
      <c r="C25" s="30" t="s">
        <v>86</v>
      </c>
      <c r="D25" s="31">
        <v>1967581</v>
      </c>
      <c r="E25" s="31">
        <v>900000</v>
      </c>
      <c r="F25" s="32">
        <v>57</v>
      </c>
      <c r="G25" s="32">
        <v>32</v>
      </c>
      <c r="H25" s="21">
        <f t="shared" si="0"/>
        <v>89</v>
      </c>
      <c r="I25" s="22">
        <v>20</v>
      </c>
      <c r="J25" s="22">
        <v>12</v>
      </c>
      <c r="K25" s="22">
        <v>10</v>
      </c>
      <c r="L25" s="22">
        <v>5</v>
      </c>
      <c r="M25" s="22">
        <v>9</v>
      </c>
      <c r="N25" s="22">
        <v>12</v>
      </c>
      <c r="O25" s="22">
        <v>8</v>
      </c>
      <c r="P25" s="33">
        <f t="shared" si="1"/>
        <v>76</v>
      </c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CP25" s="14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5"/>
      <c r="DQ25" s="5"/>
      <c r="DR25" s="5"/>
      <c r="DS25" s="5"/>
      <c r="DT25" s="5"/>
      <c r="DU25" s="5"/>
      <c r="DV25" s="5"/>
      <c r="DW25" s="5"/>
      <c r="DX25" s="5"/>
      <c r="DY25" s="5"/>
      <c r="DZ25" s="5"/>
      <c r="EA25" s="5"/>
      <c r="EB25" s="5"/>
      <c r="EC25" s="5"/>
      <c r="ED25" s="5"/>
      <c r="EE25" s="5"/>
      <c r="EF25" s="5"/>
      <c r="EG25" s="5"/>
      <c r="EH25" s="5"/>
      <c r="EI25" s="5"/>
      <c r="EJ25" s="5"/>
      <c r="EK25" s="5"/>
      <c r="EL25" s="5"/>
      <c r="EM25" s="5"/>
      <c r="EN25" s="5"/>
      <c r="EO25" s="5"/>
      <c r="EP25" s="5"/>
      <c r="EQ25" s="5"/>
      <c r="ER25" s="5"/>
      <c r="ES25" s="5"/>
      <c r="ET25" s="5"/>
      <c r="EU25" s="5"/>
      <c r="EV25" s="5"/>
      <c r="EW25" s="5"/>
      <c r="EX25" s="5"/>
      <c r="EY25" s="5"/>
      <c r="EZ25" s="5"/>
      <c r="FA25" s="5"/>
      <c r="FB25" s="5"/>
      <c r="FC25" s="5"/>
      <c r="FD25" s="5"/>
      <c r="FE25" s="5"/>
    </row>
    <row r="26" spans="1:161" s="10" customFormat="1" ht="19.5" customHeight="1" x14ac:dyDescent="0.25">
      <c r="A26" s="29" t="s">
        <v>66</v>
      </c>
      <c r="B26" s="30" t="s">
        <v>38</v>
      </c>
      <c r="C26" s="30" t="s">
        <v>87</v>
      </c>
      <c r="D26" s="31">
        <v>3550000</v>
      </c>
      <c r="E26" s="31">
        <v>2000000</v>
      </c>
      <c r="F26" s="32"/>
      <c r="G26" s="32">
        <v>25</v>
      </c>
      <c r="H26" s="21">
        <f t="shared" ref="H26:H29" si="2">SUM(F26:G26)</f>
        <v>25</v>
      </c>
      <c r="I26" s="22">
        <v>12</v>
      </c>
      <c r="J26" s="22">
        <v>10</v>
      </c>
      <c r="K26" s="22">
        <v>6</v>
      </c>
      <c r="L26" s="22">
        <v>3</v>
      </c>
      <c r="M26" s="22">
        <v>8</v>
      </c>
      <c r="N26" s="22">
        <v>7</v>
      </c>
      <c r="O26" s="22">
        <v>9</v>
      </c>
      <c r="P26" s="33">
        <f t="shared" si="1"/>
        <v>55</v>
      </c>
      <c r="Q26" s="12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CP26" s="14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5"/>
      <c r="DI26" s="5"/>
      <c r="DJ26" s="5"/>
      <c r="DK26" s="5"/>
      <c r="DL26" s="5"/>
      <c r="DM26" s="5"/>
      <c r="DN26" s="5"/>
      <c r="DO26" s="5"/>
      <c r="DP26" s="5"/>
      <c r="DQ26" s="5"/>
      <c r="DR26" s="5"/>
      <c r="DS26" s="5"/>
      <c r="DT26" s="5"/>
      <c r="DU26" s="5"/>
      <c r="DV26" s="5"/>
      <c r="DW26" s="5"/>
      <c r="DX26" s="5"/>
      <c r="DY26" s="5"/>
      <c r="DZ26" s="5"/>
      <c r="EA26" s="5"/>
      <c r="EB26" s="5"/>
      <c r="EC26" s="5"/>
      <c r="ED26" s="5"/>
      <c r="EE26" s="5"/>
      <c r="EF26" s="5"/>
      <c r="EG26" s="5"/>
      <c r="EH26" s="5"/>
      <c r="EI26" s="5"/>
      <c r="EJ26" s="5"/>
      <c r="EK26" s="5"/>
      <c r="EL26" s="5"/>
      <c r="EM26" s="5"/>
      <c r="EN26" s="5"/>
      <c r="EO26" s="5"/>
      <c r="EP26" s="5"/>
      <c r="EQ26" s="5"/>
      <c r="ER26" s="5"/>
      <c r="ES26" s="5"/>
      <c r="ET26" s="5"/>
      <c r="EU26" s="5"/>
      <c r="EV26" s="5"/>
      <c r="EW26" s="5"/>
      <c r="EX26" s="5"/>
      <c r="EY26" s="5"/>
      <c r="EZ26" s="5"/>
      <c r="FA26" s="5"/>
      <c r="FB26" s="5"/>
      <c r="FC26" s="5"/>
      <c r="FD26" s="5"/>
      <c r="FE26" s="5"/>
    </row>
    <row r="27" spans="1:161" s="10" customFormat="1" ht="19.5" customHeight="1" x14ac:dyDescent="0.25">
      <c r="A27" s="29" t="s">
        <v>67</v>
      </c>
      <c r="B27" s="30" t="s">
        <v>106</v>
      </c>
      <c r="C27" s="30" t="s">
        <v>88</v>
      </c>
      <c r="D27" s="31">
        <v>5700000</v>
      </c>
      <c r="E27" s="31">
        <v>2700000</v>
      </c>
      <c r="F27" s="32">
        <v>55</v>
      </c>
      <c r="G27" s="32">
        <v>40</v>
      </c>
      <c r="H27" s="21">
        <f t="shared" si="2"/>
        <v>95</v>
      </c>
      <c r="I27" s="22">
        <v>19</v>
      </c>
      <c r="J27" s="22">
        <v>11</v>
      </c>
      <c r="K27" s="22">
        <v>10</v>
      </c>
      <c r="L27" s="22">
        <v>4</v>
      </c>
      <c r="M27" s="22">
        <v>8</v>
      </c>
      <c r="N27" s="22">
        <v>10</v>
      </c>
      <c r="O27" s="22">
        <v>10</v>
      </c>
      <c r="P27" s="33">
        <f t="shared" si="1"/>
        <v>72</v>
      </c>
      <c r="Q27" s="12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CP27" s="14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  <c r="DN27" s="5"/>
      <c r="DO27" s="5"/>
      <c r="DP27" s="5"/>
      <c r="DQ27" s="5"/>
      <c r="DR27" s="5"/>
      <c r="DS27" s="5"/>
      <c r="DT27" s="5"/>
      <c r="DU27" s="5"/>
      <c r="DV27" s="5"/>
      <c r="DW27" s="5"/>
      <c r="DX27" s="5"/>
      <c r="DY27" s="5"/>
      <c r="DZ27" s="5"/>
      <c r="EA27" s="5"/>
      <c r="EB27" s="5"/>
      <c r="EC27" s="5"/>
      <c r="ED27" s="5"/>
      <c r="EE27" s="5"/>
      <c r="EF27" s="5"/>
      <c r="EG27" s="5"/>
      <c r="EH27" s="5"/>
      <c r="EI27" s="5"/>
      <c r="EJ27" s="5"/>
      <c r="EK27" s="5"/>
      <c r="EL27" s="5"/>
      <c r="EM27" s="5"/>
      <c r="EN27" s="5"/>
      <c r="EO27" s="5"/>
      <c r="EP27" s="5"/>
      <c r="EQ27" s="5"/>
      <c r="ER27" s="5"/>
      <c r="ES27" s="5"/>
      <c r="ET27" s="5"/>
      <c r="EU27" s="5"/>
      <c r="EV27" s="5"/>
      <c r="EW27" s="5"/>
      <c r="EX27" s="5"/>
      <c r="EY27" s="5"/>
      <c r="EZ27" s="5"/>
      <c r="FA27" s="5"/>
      <c r="FB27" s="5"/>
      <c r="FC27" s="5"/>
      <c r="FD27" s="5"/>
      <c r="FE27" s="5"/>
    </row>
    <row r="28" spans="1:161" s="10" customFormat="1" ht="19.5" customHeight="1" x14ac:dyDescent="0.25">
      <c r="A28" s="29" t="s">
        <v>68</v>
      </c>
      <c r="B28" s="30" t="s">
        <v>35</v>
      </c>
      <c r="C28" s="30" t="s">
        <v>89</v>
      </c>
      <c r="D28" s="31">
        <v>3816287</v>
      </c>
      <c r="E28" s="31">
        <v>1500000</v>
      </c>
      <c r="F28" s="32">
        <v>49</v>
      </c>
      <c r="G28" s="32">
        <v>35</v>
      </c>
      <c r="H28" s="21">
        <f t="shared" si="2"/>
        <v>84</v>
      </c>
      <c r="I28" s="22">
        <v>18</v>
      </c>
      <c r="J28" s="22">
        <v>14</v>
      </c>
      <c r="K28" s="22">
        <v>10</v>
      </c>
      <c r="L28" s="22">
        <v>5</v>
      </c>
      <c r="M28" s="22">
        <v>8</v>
      </c>
      <c r="N28" s="22">
        <v>13</v>
      </c>
      <c r="O28" s="22">
        <v>10</v>
      </c>
      <c r="P28" s="33">
        <f t="shared" si="1"/>
        <v>78</v>
      </c>
      <c r="Q28" s="12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CP28" s="14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5"/>
      <c r="DG28" s="5"/>
      <c r="DH28" s="5"/>
      <c r="DI28" s="5"/>
      <c r="DJ28" s="5"/>
      <c r="DK28" s="5"/>
      <c r="DL28" s="5"/>
      <c r="DM28" s="5"/>
      <c r="DN28" s="5"/>
      <c r="DO28" s="5"/>
      <c r="DP28" s="5"/>
      <c r="DQ28" s="5"/>
      <c r="DR28" s="5"/>
      <c r="DS28" s="5"/>
      <c r="DT28" s="5"/>
      <c r="DU28" s="5"/>
      <c r="DV28" s="5"/>
      <c r="DW28" s="5"/>
      <c r="DX28" s="5"/>
      <c r="DY28" s="5"/>
      <c r="DZ28" s="5"/>
      <c r="EA28" s="5"/>
      <c r="EB28" s="5"/>
      <c r="EC28" s="5"/>
      <c r="ED28" s="5"/>
      <c r="EE28" s="5"/>
      <c r="EF28" s="5"/>
      <c r="EG28" s="5"/>
      <c r="EH28" s="5"/>
      <c r="EI28" s="5"/>
      <c r="EJ28" s="5"/>
      <c r="EK28" s="5"/>
      <c r="EL28" s="5"/>
      <c r="EM28" s="5"/>
      <c r="EN28" s="5"/>
      <c r="EO28" s="5"/>
      <c r="EP28" s="5"/>
      <c r="EQ28" s="5"/>
      <c r="ER28" s="5"/>
      <c r="ES28" s="5"/>
      <c r="ET28" s="5"/>
      <c r="EU28" s="5"/>
      <c r="EV28" s="5"/>
      <c r="EW28" s="5"/>
      <c r="EX28" s="5"/>
      <c r="EY28" s="5"/>
      <c r="EZ28" s="5"/>
      <c r="FA28" s="5"/>
      <c r="FB28" s="5"/>
      <c r="FC28" s="5"/>
      <c r="FD28" s="5"/>
      <c r="FE28" s="5"/>
    </row>
    <row r="29" spans="1:161" s="10" customFormat="1" ht="19.5" customHeight="1" x14ac:dyDescent="0.25">
      <c r="A29" s="29" t="s">
        <v>69</v>
      </c>
      <c r="B29" s="30" t="s">
        <v>113</v>
      </c>
      <c r="C29" s="30" t="s">
        <v>90</v>
      </c>
      <c r="D29" s="31">
        <v>2500000</v>
      </c>
      <c r="E29" s="31">
        <v>1000000</v>
      </c>
      <c r="F29" s="32">
        <v>57</v>
      </c>
      <c r="G29" s="32">
        <v>31</v>
      </c>
      <c r="H29" s="21">
        <f t="shared" si="2"/>
        <v>88</v>
      </c>
      <c r="I29" s="22">
        <v>27</v>
      </c>
      <c r="J29" s="22">
        <v>11</v>
      </c>
      <c r="K29" s="22">
        <v>13</v>
      </c>
      <c r="L29" s="22">
        <v>5</v>
      </c>
      <c r="M29" s="22">
        <v>9</v>
      </c>
      <c r="N29" s="22">
        <v>13</v>
      </c>
      <c r="O29" s="22">
        <v>10</v>
      </c>
      <c r="P29" s="33">
        <f t="shared" si="1"/>
        <v>88</v>
      </c>
      <c r="Q29" s="12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CP29" s="14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5"/>
      <c r="DQ29" s="5"/>
      <c r="DR29" s="5"/>
      <c r="DS29" s="5"/>
      <c r="DT29" s="5"/>
      <c r="DU29" s="5"/>
      <c r="DV29" s="5"/>
      <c r="DW29" s="5"/>
      <c r="DX29" s="5"/>
      <c r="DY29" s="5"/>
      <c r="DZ29" s="5"/>
      <c r="EA29" s="5"/>
      <c r="EB29" s="5"/>
      <c r="EC29" s="5"/>
      <c r="ED29" s="5"/>
      <c r="EE29" s="5"/>
      <c r="EF29" s="5"/>
      <c r="EG29" s="5"/>
      <c r="EH29" s="5"/>
      <c r="EI29" s="5"/>
      <c r="EJ29" s="5"/>
      <c r="EK29" s="5"/>
      <c r="EL29" s="5"/>
      <c r="EM29" s="5"/>
      <c r="EN29" s="5"/>
      <c r="EO29" s="5"/>
      <c r="EP29" s="5"/>
      <c r="EQ29" s="5"/>
      <c r="ER29" s="5"/>
      <c r="ES29" s="5"/>
      <c r="ET29" s="5"/>
      <c r="EU29" s="5"/>
      <c r="EV29" s="5"/>
      <c r="EW29" s="5"/>
      <c r="EX29" s="5"/>
      <c r="EY29" s="5"/>
      <c r="EZ29" s="5"/>
      <c r="FA29" s="5"/>
      <c r="FB29" s="5"/>
      <c r="FC29" s="5"/>
      <c r="FD29" s="5"/>
      <c r="FE29" s="5"/>
    </row>
    <row r="30" spans="1:161" s="10" customFormat="1" ht="19.5" customHeight="1" x14ac:dyDescent="0.25">
      <c r="A30" s="29" t="s">
        <v>70</v>
      </c>
      <c r="B30" s="30" t="s">
        <v>113</v>
      </c>
      <c r="C30" s="30" t="s">
        <v>91</v>
      </c>
      <c r="D30" s="31">
        <v>2401882</v>
      </c>
      <c r="E30" s="31">
        <v>750000</v>
      </c>
      <c r="F30" s="32">
        <v>50</v>
      </c>
      <c r="G30" s="32">
        <v>15</v>
      </c>
      <c r="H30" s="21">
        <f t="shared" ref="H30:H37" si="3">SUM(F30:G30)</f>
        <v>65</v>
      </c>
      <c r="I30" s="22">
        <v>25</v>
      </c>
      <c r="J30" s="22">
        <v>10</v>
      </c>
      <c r="K30" s="22">
        <v>11</v>
      </c>
      <c r="L30" s="22">
        <v>5</v>
      </c>
      <c r="M30" s="22">
        <v>7</v>
      </c>
      <c r="N30" s="22">
        <v>12</v>
      </c>
      <c r="O30" s="22">
        <v>10</v>
      </c>
      <c r="P30" s="33">
        <f t="shared" si="1"/>
        <v>80</v>
      </c>
      <c r="Q30" s="12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CP30" s="14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5"/>
      <c r="DQ30" s="5"/>
      <c r="DR30" s="5"/>
      <c r="DS30" s="5"/>
      <c r="DT30" s="5"/>
      <c r="DU30" s="5"/>
      <c r="DV30" s="5"/>
      <c r="DW30" s="5"/>
      <c r="DX30" s="5"/>
      <c r="DY30" s="5"/>
      <c r="DZ30" s="5"/>
      <c r="EA30" s="5"/>
      <c r="EB30" s="5"/>
      <c r="EC30" s="5"/>
      <c r="ED30" s="5"/>
      <c r="EE30" s="5"/>
      <c r="EF30" s="5"/>
      <c r="EG30" s="5"/>
      <c r="EH30" s="5"/>
      <c r="EI30" s="5"/>
      <c r="EJ30" s="5"/>
      <c r="EK30" s="5"/>
      <c r="EL30" s="5"/>
      <c r="EM30" s="5"/>
      <c r="EN30" s="5"/>
      <c r="EO30" s="5"/>
      <c r="EP30" s="5"/>
      <c r="EQ30" s="5"/>
      <c r="ER30" s="5"/>
      <c r="ES30" s="5"/>
      <c r="ET30" s="5"/>
      <c r="EU30" s="5"/>
      <c r="EV30" s="5"/>
      <c r="EW30" s="5"/>
      <c r="EX30" s="5"/>
      <c r="EY30" s="5"/>
      <c r="EZ30" s="5"/>
      <c r="FA30" s="5"/>
      <c r="FB30" s="5"/>
      <c r="FC30" s="5"/>
      <c r="FD30" s="5"/>
      <c r="FE30" s="5"/>
    </row>
    <row r="31" spans="1:161" s="10" customFormat="1" ht="19.5" customHeight="1" x14ac:dyDescent="0.25">
      <c r="A31" s="29" t="s">
        <v>71</v>
      </c>
      <c r="B31" s="30" t="s">
        <v>107</v>
      </c>
      <c r="C31" s="30" t="s">
        <v>92</v>
      </c>
      <c r="D31" s="31">
        <v>2396575</v>
      </c>
      <c r="E31" s="31">
        <v>780000</v>
      </c>
      <c r="F31" s="32">
        <v>60</v>
      </c>
      <c r="G31" s="32">
        <v>36</v>
      </c>
      <c r="H31" s="21">
        <f t="shared" si="3"/>
        <v>96</v>
      </c>
      <c r="I31" s="22">
        <v>17</v>
      </c>
      <c r="J31" s="22">
        <v>11</v>
      </c>
      <c r="K31" s="22">
        <v>9</v>
      </c>
      <c r="L31" s="22">
        <v>4</v>
      </c>
      <c r="M31" s="22">
        <v>8</v>
      </c>
      <c r="N31" s="22">
        <v>10</v>
      </c>
      <c r="O31" s="22">
        <v>9</v>
      </c>
      <c r="P31" s="33">
        <f t="shared" si="1"/>
        <v>68</v>
      </c>
      <c r="Q31" s="12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  <c r="CP31" s="14"/>
      <c r="CQ31" s="5"/>
      <c r="CR31" s="5"/>
      <c r="CS31" s="5"/>
      <c r="CT31" s="5"/>
      <c r="CU31" s="5"/>
      <c r="CV31" s="5"/>
      <c r="CW31" s="5"/>
      <c r="CX31" s="5"/>
      <c r="CY31" s="5"/>
      <c r="CZ31" s="5"/>
      <c r="DA31" s="5"/>
      <c r="DB31" s="5"/>
      <c r="DC31" s="5"/>
      <c r="DD31" s="5"/>
      <c r="DE31" s="5"/>
      <c r="DF31" s="5"/>
      <c r="DG31" s="5"/>
      <c r="DH31" s="5"/>
      <c r="DI31" s="5"/>
      <c r="DJ31" s="5"/>
      <c r="DK31" s="5"/>
      <c r="DL31" s="5"/>
      <c r="DM31" s="5"/>
      <c r="DN31" s="5"/>
      <c r="DO31" s="5"/>
      <c r="DP31" s="5"/>
      <c r="DQ31" s="5"/>
      <c r="DR31" s="5"/>
      <c r="DS31" s="5"/>
      <c r="DT31" s="5"/>
      <c r="DU31" s="5"/>
      <c r="DV31" s="5"/>
      <c r="DW31" s="5"/>
      <c r="DX31" s="5"/>
      <c r="DY31" s="5"/>
      <c r="DZ31" s="5"/>
      <c r="EA31" s="5"/>
      <c r="EB31" s="5"/>
      <c r="EC31" s="5"/>
      <c r="ED31" s="5"/>
      <c r="EE31" s="5"/>
      <c r="EF31" s="5"/>
      <c r="EG31" s="5"/>
      <c r="EH31" s="5"/>
      <c r="EI31" s="5"/>
      <c r="EJ31" s="5"/>
      <c r="EK31" s="5"/>
      <c r="EL31" s="5"/>
      <c r="EM31" s="5"/>
      <c r="EN31" s="5"/>
      <c r="EO31" s="5"/>
      <c r="EP31" s="5"/>
      <c r="EQ31" s="5"/>
      <c r="ER31" s="5"/>
      <c r="ES31" s="5"/>
      <c r="ET31" s="5"/>
      <c r="EU31" s="5"/>
      <c r="EV31" s="5"/>
      <c r="EW31" s="5"/>
      <c r="EX31" s="5"/>
      <c r="EY31" s="5"/>
      <c r="EZ31" s="5"/>
      <c r="FA31" s="5"/>
      <c r="FB31" s="5"/>
      <c r="FC31" s="5"/>
      <c r="FD31" s="5"/>
      <c r="FE31" s="5"/>
    </row>
    <row r="32" spans="1:161" s="10" customFormat="1" ht="19.5" customHeight="1" x14ac:dyDescent="0.25">
      <c r="A32" s="29" t="s">
        <v>72</v>
      </c>
      <c r="B32" s="30" t="s">
        <v>37</v>
      </c>
      <c r="C32" s="30" t="s">
        <v>93</v>
      </c>
      <c r="D32" s="31">
        <v>6100000</v>
      </c>
      <c r="E32" s="31">
        <v>1500000</v>
      </c>
      <c r="F32" s="32">
        <v>47</v>
      </c>
      <c r="G32" s="32">
        <v>25</v>
      </c>
      <c r="H32" s="21">
        <f t="shared" si="3"/>
        <v>72</v>
      </c>
      <c r="I32" s="22">
        <v>24</v>
      </c>
      <c r="J32" s="22">
        <v>11</v>
      </c>
      <c r="K32" s="22">
        <v>12</v>
      </c>
      <c r="L32" s="22">
        <v>5</v>
      </c>
      <c r="M32" s="22">
        <v>10</v>
      </c>
      <c r="N32" s="22">
        <v>13</v>
      </c>
      <c r="O32" s="22">
        <v>6</v>
      </c>
      <c r="P32" s="33">
        <f t="shared" si="1"/>
        <v>81</v>
      </c>
      <c r="Q32" s="12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CP32" s="14"/>
      <c r="CQ32" s="5"/>
      <c r="CR32" s="5"/>
      <c r="CS32" s="5"/>
      <c r="CT32" s="5"/>
      <c r="CU32" s="5"/>
      <c r="CV32" s="5"/>
      <c r="CW32" s="5"/>
      <c r="CX32" s="5"/>
      <c r="CY32" s="5"/>
      <c r="CZ32" s="5"/>
      <c r="DA32" s="5"/>
      <c r="DB32" s="5"/>
      <c r="DC32" s="5"/>
      <c r="DD32" s="5"/>
      <c r="DE32" s="5"/>
      <c r="DF32" s="5"/>
      <c r="DG32" s="5"/>
      <c r="DH32" s="5"/>
      <c r="DI32" s="5"/>
      <c r="DJ32" s="5"/>
      <c r="DK32" s="5"/>
      <c r="DL32" s="5"/>
      <c r="DM32" s="5"/>
      <c r="DN32" s="5"/>
      <c r="DO32" s="5"/>
      <c r="DP32" s="5"/>
      <c r="DQ32" s="5"/>
      <c r="DR32" s="5"/>
      <c r="DS32" s="5"/>
      <c r="DT32" s="5"/>
      <c r="DU32" s="5"/>
      <c r="DV32" s="5"/>
      <c r="DW32" s="5"/>
      <c r="DX32" s="5"/>
      <c r="DY32" s="5"/>
      <c r="DZ32" s="5"/>
      <c r="EA32" s="5"/>
      <c r="EB32" s="5"/>
      <c r="EC32" s="5"/>
      <c r="ED32" s="5"/>
      <c r="EE32" s="5"/>
      <c r="EF32" s="5"/>
      <c r="EG32" s="5"/>
      <c r="EH32" s="5"/>
      <c r="EI32" s="5"/>
      <c r="EJ32" s="5"/>
      <c r="EK32" s="5"/>
      <c r="EL32" s="5"/>
      <c r="EM32" s="5"/>
      <c r="EN32" s="5"/>
      <c r="EO32" s="5"/>
      <c r="EP32" s="5"/>
      <c r="EQ32" s="5"/>
      <c r="ER32" s="5"/>
      <c r="ES32" s="5"/>
      <c r="ET32" s="5"/>
      <c r="EU32" s="5"/>
      <c r="EV32" s="5"/>
      <c r="EW32" s="5"/>
      <c r="EX32" s="5"/>
      <c r="EY32" s="5"/>
      <c r="EZ32" s="5"/>
      <c r="FA32" s="5"/>
      <c r="FB32" s="5"/>
      <c r="FC32" s="5"/>
      <c r="FD32" s="5"/>
      <c r="FE32" s="5"/>
    </row>
    <row r="33" spans="1:161" s="10" customFormat="1" ht="19.5" customHeight="1" x14ac:dyDescent="0.25">
      <c r="A33" s="29" t="s">
        <v>73</v>
      </c>
      <c r="B33" s="30" t="s">
        <v>108</v>
      </c>
      <c r="C33" s="30" t="s">
        <v>94</v>
      </c>
      <c r="D33" s="31">
        <v>1541500</v>
      </c>
      <c r="E33" s="31">
        <v>700000</v>
      </c>
      <c r="F33" s="32">
        <v>52</v>
      </c>
      <c r="G33" s="32">
        <v>28</v>
      </c>
      <c r="H33" s="21">
        <f t="shared" si="3"/>
        <v>80</v>
      </c>
      <c r="I33" s="22">
        <v>17</v>
      </c>
      <c r="J33" s="22">
        <v>13</v>
      </c>
      <c r="K33" s="22">
        <v>8</v>
      </c>
      <c r="L33" s="22">
        <v>3</v>
      </c>
      <c r="M33" s="22">
        <v>8</v>
      </c>
      <c r="N33" s="22">
        <v>11</v>
      </c>
      <c r="O33" s="22">
        <v>9</v>
      </c>
      <c r="P33" s="33">
        <f t="shared" si="1"/>
        <v>69</v>
      </c>
      <c r="Q33" s="12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CP33" s="14"/>
      <c r="CQ33" s="5"/>
      <c r="CR33" s="5"/>
      <c r="CS33" s="5"/>
      <c r="CT33" s="5"/>
      <c r="CU33" s="5"/>
      <c r="CV33" s="5"/>
      <c r="CW33" s="5"/>
      <c r="CX33" s="5"/>
      <c r="CY33" s="5"/>
      <c r="CZ33" s="5"/>
      <c r="DA33" s="5"/>
      <c r="DB33" s="5"/>
      <c r="DC33" s="5"/>
      <c r="DD33" s="5"/>
      <c r="DE33" s="5"/>
      <c r="DF33" s="5"/>
      <c r="DG33" s="5"/>
      <c r="DH33" s="5"/>
      <c r="DI33" s="5"/>
      <c r="DJ33" s="5"/>
      <c r="DK33" s="5"/>
      <c r="DL33" s="5"/>
      <c r="DM33" s="5"/>
      <c r="DN33" s="5"/>
      <c r="DO33" s="5"/>
      <c r="DP33" s="5"/>
      <c r="DQ33" s="5"/>
      <c r="DR33" s="5"/>
      <c r="DS33" s="5"/>
      <c r="DT33" s="5"/>
      <c r="DU33" s="5"/>
      <c r="DV33" s="5"/>
      <c r="DW33" s="5"/>
      <c r="DX33" s="5"/>
      <c r="DY33" s="5"/>
      <c r="DZ33" s="5"/>
      <c r="EA33" s="5"/>
      <c r="EB33" s="5"/>
      <c r="EC33" s="5"/>
      <c r="ED33" s="5"/>
      <c r="EE33" s="5"/>
      <c r="EF33" s="5"/>
      <c r="EG33" s="5"/>
      <c r="EH33" s="5"/>
      <c r="EI33" s="5"/>
      <c r="EJ33" s="5"/>
      <c r="EK33" s="5"/>
      <c r="EL33" s="5"/>
      <c r="EM33" s="5"/>
      <c r="EN33" s="5"/>
      <c r="EO33" s="5"/>
      <c r="EP33" s="5"/>
      <c r="EQ33" s="5"/>
      <c r="ER33" s="5"/>
      <c r="ES33" s="5"/>
      <c r="ET33" s="5"/>
      <c r="EU33" s="5"/>
      <c r="EV33" s="5"/>
      <c r="EW33" s="5"/>
      <c r="EX33" s="5"/>
      <c r="EY33" s="5"/>
      <c r="EZ33" s="5"/>
      <c r="FA33" s="5"/>
      <c r="FB33" s="5"/>
      <c r="FC33" s="5"/>
      <c r="FD33" s="5"/>
      <c r="FE33" s="5"/>
    </row>
    <row r="34" spans="1:161" s="10" customFormat="1" ht="19.5" customHeight="1" x14ac:dyDescent="0.25">
      <c r="A34" s="29" t="s">
        <v>74</v>
      </c>
      <c r="B34" s="30" t="s">
        <v>109</v>
      </c>
      <c r="C34" s="30" t="s">
        <v>95</v>
      </c>
      <c r="D34" s="31">
        <v>5935616</v>
      </c>
      <c r="E34" s="31">
        <v>2600000</v>
      </c>
      <c r="F34" s="32"/>
      <c r="G34" s="32">
        <v>39</v>
      </c>
      <c r="H34" s="21">
        <f t="shared" si="3"/>
        <v>39</v>
      </c>
      <c r="I34" s="22">
        <v>28</v>
      </c>
      <c r="J34" s="22">
        <v>14</v>
      </c>
      <c r="K34" s="22">
        <v>13</v>
      </c>
      <c r="L34" s="22">
        <v>5</v>
      </c>
      <c r="M34" s="22">
        <v>7</v>
      </c>
      <c r="N34" s="22">
        <v>12</v>
      </c>
      <c r="O34" s="22">
        <v>8</v>
      </c>
      <c r="P34" s="33">
        <f t="shared" si="1"/>
        <v>87</v>
      </c>
      <c r="Q34" s="12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CP34" s="14"/>
      <c r="CQ34" s="5"/>
      <c r="CR34" s="5"/>
      <c r="CS34" s="5"/>
      <c r="CT34" s="5"/>
      <c r="CU34" s="5"/>
      <c r="CV34" s="5"/>
      <c r="CW34" s="5"/>
      <c r="CX34" s="5"/>
      <c r="CY34" s="5"/>
      <c r="CZ34" s="5"/>
      <c r="DA34" s="5"/>
      <c r="DB34" s="5"/>
      <c r="DC34" s="5"/>
      <c r="DD34" s="5"/>
      <c r="DE34" s="5"/>
      <c r="DF34" s="5"/>
      <c r="DG34" s="5"/>
      <c r="DH34" s="5"/>
      <c r="DI34" s="5"/>
      <c r="DJ34" s="5"/>
      <c r="DK34" s="5"/>
      <c r="DL34" s="5"/>
      <c r="DM34" s="5"/>
      <c r="DN34" s="5"/>
      <c r="DO34" s="5"/>
      <c r="DP34" s="5"/>
      <c r="DQ34" s="5"/>
      <c r="DR34" s="5"/>
      <c r="DS34" s="5"/>
      <c r="DT34" s="5"/>
      <c r="DU34" s="5"/>
      <c r="DV34" s="5"/>
      <c r="DW34" s="5"/>
      <c r="DX34" s="5"/>
      <c r="DY34" s="5"/>
      <c r="DZ34" s="5"/>
      <c r="EA34" s="5"/>
      <c r="EB34" s="5"/>
      <c r="EC34" s="5"/>
      <c r="ED34" s="5"/>
      <c r="EE34" s="5"/>
      <c r="EF34" s="5"/>
      <c r="EG34" s="5"/>
      <c r="EH34" s="5"/>
      <c r="EI34" s="5"/>
      <c r="EJ34" s="5"/>
      <c r="EK34" s="5"/>
      <c r="EL34" s="5"/>
      <c r="EM34" s="5"/>
      <c r="EN34" s="5"/>
      <c r="EO34" s="5"/>
      <c r="EP34" s="5"/>
      <c r="EQ34" s="5"/>
      <c r="ER34" s="5"/>
      <c r="ES34" s="5"/>
      <c r="ET34" s="5"/>
      <c r="EU34" s="5"/>
      <c r="EV34" s="5"/>
      <c r="EW34" s="5"/>
      <c r="EX34" s="5"/>
      <c r="EY34" s="5"/>
      <c r="EZ34" s="5"/>
      <c r="FA34" s="5"/>
      <c r="FB34" s="5"/>
      <c r="FC34" s="5"/>
      <c r="FD34" s="5"/>
      <c r="FE34" s="5"/>
    </row>
    <row r="35" spans="1:161" s="10" customFormat="1" ht="19.5" customHeight="1" x14ac:dyDescent="0.25">
      <c r="A35" s="29" t="s">
        <v>75</v>
      </c>
      <c r="B35" s="30" t="s">
        <v>110</v>
      </c>
      <c r="C35" s="30" t="s">
        <v>96</v>
      </c>
      <c r="D35" s="31">
        <v>2551000</v>
      </c>
      <c r="E35" s="31">
        <v>1476000</v>
      </c>
      <c r="F35" s="32">
        <v>48</v>
      </c>
      <c r="G35" s="32"/>
      <c r="H35" s="21">
        <f t="shared" si="3"/>
        <v>48</v>
      </c>
      <c r="I35" s="22">
        <v>24</v>
      </c>
      <c r="J35" s="22">
        <v>12</v>
      </c>
      <c r="K35" s="22">
        <v>13</v>
      </c>
      <c r="L35" s="22">
        <v>4</v>
      </c>
      <c r="M35" s="22">
        <v>7</v>
      </c>
      <c r="N35" s="22">
        <v>10</v>
      </c>
      <c r="O35" s="22">
        <v>7</v>
      </c>
      <c r="P35" s="33">
        <f t="shared" si="1"/>
        <v>77</v>
      </c>
      <c r="Q35" s="12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CP35" s="14"/>
      <c r="CQ35" s="5"/>
      <c r="CR35" s="5"/>
      <c r="CS35" s="5"/>
      <c r="CT35" s="5"/>
      <c r="CU35" s="5"/>
      <c r="CV35" s="5"/>
      <c r="CW35" s="5"/>
      <c r="CX35" s="5"/>
      <c r="CY35" s="5"/>
      <c r="CZ35" s="5"/>
      <c r="DA35" s="5"/>
      <c r="DB35" s="5"/>
      <c r="DC35" s="5"/>
      <c r="DD35" s="5"/>
      <c r="DE35" s="5"/>
      <c r="DF35" s="5"/>
      <c r="DG35" s="5"/>
      <c r="DH35" s="5"/>
      <c r="DI35" s="5"/>
      <c r="DJ35" s="5"/>
      <c r="DK35" s="5"/>
      <c r="DL35" s="5"/>
      <c r="DM35" s="5"/>
      <c r="DN35" s="5"/>
      <c r="DO35" s="5"/>
      <c r="DP35" s="5"/>
      <c r="DQ35" s="5"/>
      <c r="DR35" s="5"/>
      <c r="DS35" s="5"/>
      <c r="DT35" s="5"/>
      <c r="DU35" s="5"/>
      <c r="DV35" s="5"/>
      <c r="DW35" s="5"/>
      <c r="DX35" s="5"/>
      <c r="DY35" s="5"/>
      <c r="DZ35" s="5"/>
      <c r="EA35" s="5"/>
      <c r="EB35" s="5"/>
      <c r="EC35" s="5"/>
      <c r="ED35" s="5"/>
      <c r="EE35" s="5"/>
      <c r="EF35" s="5"/>
      <c r="EG35" s="5"/>
      <c r="EH35" s="5"/>
      <c r="EI35" s="5"/>
      <c r="EJ35" s="5"/>
      <c r="EK35" s="5"/>
      <c r="EL35" s="5"/>
      <c r="EM35" s="5"/>
      <c r="EN35" s="5"/>
      <c r="EO35" s="5"/>
      <c r="EP35" s="5"/>
      <c r="EQ35" s="5"/>
      <c r="ER35" s="5"/>
      <c r="ES35" s="5"/>
      <c r="ET35" s="5"/>
      <c r="EU35" s="5"/>
      <c r="EV35" s="5"/>
      <c r="EW35" s="5"/>
      <c r="EX35" s="5"/>
      <c r="EY35" s="5"/>
      <c r="EZ35" s="5"/>
      <c r="FA35" s="5"/>
      <c r="FB35" s="5"/>
      <c r="FC35" s="5"/>
      <c r="FD35" s="5"/>
      <c r="FE35" s="5"/>
    </row>
    <row r="36" spans="1:161" s="10" customFormat="1" ht="19.5" customHeight="1" x14ac:dyDescent="0.25">
      <c r="A36" s="29" t="s">
        <v>76</v>
      </c>
      <c r="B36" s="30" t="s">
        <v>110</v>
      </c>
      <c r="C36" s="30" t="s">
        <v>97</v>
      </c>
      <c r="D36" s="31">
        <v>2401000</v>
      </c>
      <c r="E36" s="31">
        <v>1633500</v>
      </c>
      <c r="F36" s="32">
        <v>47</v>
      </c>
      <c r="G36" s="32">
        <v>22</v>
      </c>
      <c r="H36" s="21">
        <f t="shared" si="3"/>
        <v>69</v>
      </c>
      <c r="I36" s="22">
        <v>18</v>
      </c>
      <c r="J36" s="22">
        <v>10</v>
      </c>
      <c r="K36" s="22">
        <v>9</v>
      </c>
      <c r="L36" s="22">
        <v>3</v>
      </c>
      <c r="M36" s="22">
        <v>7</v>
      </c>
      <c r="N36" s="22">
        <v>10</v>
      </c>
      <c r="O36" s="22">
        <v>7</v>
      </c>
      <c r="P36" s="33">
        <f t="shared" si="1"/>
        <v>64</v>
      </c>
      <c r="Q36" s="12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CP36" s="14"/>
      <c r="CQ36" s="5"/>
      <c r="CR36" s="5"/>
      <c r="CS36" s="5"/>
      <c r="CT36" s="5"/>
      <c r="CU36" s="5"/>
      <c r="CV36" s="5"/>
      <c r="CW36" s="5"/>
      <c r="CX36" s="5"/>
      <c r="CY36" s="5"/>
      <c r="CZ36" s="5"/>
      <c r="DA36" s="5"/>
      <c r="DB36" s="5"/>
      <c r="DC36" s="5"/>
      <c r="DD36" s="5"/>
      <c r="DE36" s="5"/>
      <c r="DF36" s="5"/>
      <c r="DG36" s="5"/>
      <c r="DH36" s="5"/>
      <c r="DI36" s="5"/>
      <c r="DJ36" s="5"/>
      <c r="DK36" s="5"/>
      <c r="DL36" s="5"/>
      <c r="DM36" s="5"/>
      <c r="DN36" s="5"/>
      <c r="DO36" s="5"/>
      <c r="DP36" s="5"/>
      <c r="DQ36" s="5"/>
      <c r="DR36" s="5"/>
      <c r="DS36" s="5"/>
      <c r="DT36" s="5"/>
      <c r="DU36" s="5"/>
      <c r="DV36" s="5"/>
      <c r="DW36" s="5"/>
      <c r="DX36" s="5"/>
      <c r="DY36" s="5"/>
      <c r="DZ36" s="5"/>
      <c r="EA36" s="5"/>
      <c r="EB36" s="5"/>
      <c r="EC36" s="5"/>
      <c r="ED36" s="5"/>
      <c r="EE36" s="5"/>
      <c r="EF36" s="5"/>
      <c r="EG36" s="5"/>
      <c r="EH36" s="5"/>
      <c r="EI36" s="5"/>
      <c r="EJ36" s="5"/>
      <c r="EK36" s="5"/>
      <c r="EL36" s="5"/>
      <c r="EM36" s="5"/>
      <c r="EN36" s="5"/>
      <c r="EO36" s="5"/>
      <c r="EP36" s="5"/>
      <c r="EQ36" s="5"/>
      <c r="ER36" s="5"/>
      <c r="ES36" s="5"/>
      <c r="ET36" s="5"/>
      <c r="EU36" s="5"/>
      <c r="EV36" s="5"/>
      <c r="EW36" s="5"/>
      <c r="EX36" s="5"/>
      <c r="EY36" s="5"/>
      <c r="EZ36" s="5"/>
      <c r="FA36" s="5"/>
      <c r="FB36" s="5"/>
      <c r="FC36" s="5"/>
      <c r="FD36" s="5"/>
      <c r="FE36" s="5"/>
    </row>
    <row r="37" spans="1:161" s="10" customFormat="1" ht="19.5" customHeight="1" x14ac:dyDescent="0.25">
      <c r="A37" s="29" t="s">
        <v>77</v>
      </c>
      <c r="B37" s="30" t="s">
        <v>111</v>
      </c>
      <c r="C37" s="30" t="s">
        <v>98</v>
      </c>
      <c r="D37" s="31">
        <v>3270485</v>
      </c>
      <c r="E37" s="31">
        <v>1850000</v>
      </c>
      <c r="F37" s="32">
        <v>28</v>
      </c>
      <c r="G37" s="32">
        <v>25</v>
      </c>
      <c r="H37" s="21">
        <f t="shared" si="3"/>
        <v>53</v>
      </c>
      <c r="I37" s="22">
        <v>15</v>
      </c>
      <c r="J37" s="22">
        <v>10</v>
      </c>
      <c r="K37" s="22">
        <v>7</v>
      </c>
      <c r="L37" s="22">
        <v>3</v>
      </c>
      <c r="M37" s="22">
        <v>6</v>
      </c>
      <c r="N37" s="22">
        <v>6</v>
      </c>
      <c r="O37" s="22">
        <v>7</v>
      </c>
      <c r="P37" s="33">
        <f t="shared" si="1"/>
        <v>54</v>
      </c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CP37" s="14"/>
      <c r="CQ37" s="5"/>
      <c r="CR37" s="5"/>
      <c r="CS37" s="5"/>
      <c r="CT37" s="5"/>
      <c r="CU37" s="5"/>
      <c r="CV37" s="5"/>
      <c r="CW37" s="5"/>
      <c r="CX37" s="5"/>
      <c r="CY37" s="5"/>
      <c r="CZ37" s="5"/>
      <c r="DA37" s="5"/>
      <c r="DB37" s="5"/>
      <c r="DC37" s="5"/>
      <c r="DD37" s="5"/>
      <c r="DE37" s="5"/>
      <c r="DF37" s="5"/>
      <c r="DG37" s="5"/>
      <c r="DH37" s="5"/>
      <c r="DI37" s="5"/>
      <c r="DJ37" s="5"/>
      <c r="DK37" s="5"/>
      <c r="DL37" s="5"/>
      <c r="DM37" s="5"/>
      <c r="DN37" s="5"/>
      <c r="DO37" s="5"/>
      <c r="DP37" s="5"/>
      <c r="DQ37" s="5"/>
      <c r="DR37" s="5"/>
      <c r="DS37" s="5"/>
      <c r="DT37" s="5"/>
      <c r="DU37" s="5"/>
      <c r="DV37" s="5"/>
      <c r="DW37" s="5"/>
      <c r="DX37" s="5"/>
      <c r="DY37" s="5"/>
      <c r="DZ37" s="5"/>
      <c r="EA37" s="5"/>
      <c r="EB37" s="5"/>
      <c r="EC37" s="5"/>
      <c r="ED37" s="5"/>
      <c r="EE37" s="5"/>
      <c r="EF37" s="5"/>
      <c r="EG37" s="5"/>
      <c r="EH37" s="5"/>
      <c r="EI37" s="5"/>
      <c r="EJ37" s="5"/>
      <c r="EK37" s="5"/>
      <c r="EL37" s="5"/>
      <c r="EM37" s="5"/>
      <c r="EN37" s="5"/>
      <c r="EO37" s="5"/>
      <c r="EP37" s="5"/>
      <c r="EQ37" s="5"/>
      <c r="ER37" s="5"/>
      <c r="ES37" s="5"/>
      <c r="ET37" s="5"/>
      <c r="EU37" s="5"/>
      <c r="EV37" s="5"/>
      <c r="EW37" s="5"/>
      <c r="EX37" s="5"/>
      <c r="EY37" s="5"/>
      <c r="EZ37" s="5"/>
      <c r="FA37" s="5"/>
      <c r="FB37" s="5"/>
      <c r="FC37" s="5"/>
      <c r="FD37" s="5"/>
      <c r="FE37" s="5"/>
    </row>
    <row r="38" spans="1:161" s="3" customFormat="1" ht="12.75" customHeight="1" x14ac:dyDescent="0.25">
      <c r="A38" s="40"/>
      <c r="B38" s="41"/>
      <c r="C38" s="41"/>
      <c r="D38" s="42"/>
      <c r="E38" s="42"/>
      <c r="F38" s="17"/>
      <c r="G38" s="17"/>
      <c r="H38" s="17"/>
      <c r="I38" s="18"/>
      <c r="J38" s="18"/>
      <c r="K38" s="18"/>
      <c r="L38" s="18"/>
      <c r="M38" s="18"/>
      <c r="N38" s="18"/>
      <c r="O38" s="18"/>
      <c r="P38" s="43"/>
      <c r="Q38" s="5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CP38" s="4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</row>
    <row r="39" spans="1:161" ht="15" x14ac:dyDescent="0.3">
      <c r="A39" s="5"/>
      <c r="B39" s="5"/>
      <c r="C39" s="5"/>
      <c r="D39" s="13">
        <f>SUM(D17:D37)</f>
        <v>72536021</v>
      </c>
      <c r="E39" s="13">
        <f>SUM(E17:E37)</f>
        <v>29189500</v>
      </c>
      <c r="F39" s="6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</row>
    <row r="40" spans="1:161" ht="15" x14ac:dyDescent="0.3">
      <c r="A40" s="5"/>
      <c r="B40" s="5"/>
      <c r="C40" s="5"/>
      <c r="D40" s="5"/>
      <c r="E40" s="13"/>
      <c r="F40" s="13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</row>
    <row r="41" spans="1:161" ht="15" x14ac:dyDescent="0.3">
      <c r="A41" s="5"/>
      <c r="B41" s="5"/>
      <c r="C41" s="5"/>
      <c r="D41" s="5"/>
      <c r="E41" s="5"/>
      <c r="F41" s="6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</row>
    <row r="42" spans="1:161" ht="15" x14ac:dyDescent="0.3">
      <c r="A42" s="5"/>
      <c r="B42" s="5"/>
      <c r="C42" s="5"/>
      <c r="D42" s="5"/>
      <c r="E42" s="5"/>
      <c r="F42" s="6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</row>
    <row r="43" spans="1:161" ht="15" x14ac:dyDescent="0.3">
      <c r="A43" s="5"/>
      <c r="B43" s="5"/>
      <c r="C43" s="5"/>
      <c r="D43" s="5"/>
      <c r="E43" s="5"/>
      <c r="F43" s="6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</row>
    <row r="44" spans="1:161" ht="15" x14ac:dyDescent="0.3">
      <c r="A44" s="5"/>
      <c r="B44" s="5"/>
      <c r="C44" s="5"/>
      <c r="D44" s="5"/>
      <c r="E44" s="5"/>
      <c r="F44" s="6"/>
      <c r="G44" s="5"/>
      <c r="H44" s="5"/>
      <c r="I44" s="5"/>
      <c r="J44" s="5"/>
      <c r="K44" s="5"/>
      <c r="L44" s="5"/>
      <c r="M44" s="5"/>
      <c r="N44" s="5"/>
      <c r="O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</row>
    <row r="45" spans="1:161" ht="15" x14ac:dyDescent="0.3">
      <c r="A45" s="5"/>
      <c r="B45" s="5"/>
      <c r="C45" s="5"/>
      <c r="D45" s="5"/>
      <c r="E45" s="5"/>
      <c r="F45" s="6"/>
      <c r="G45" s="5"/>
      <c r="H45" s="5"/>
      <c r="I45" s="5"/>
      <c r="J45" s="5"/>
      <c r="K45" s="5"/>
      <c r="L45" s="5"/>
      <c r="M45" s="5"/>
      <c r="N45" s="5"/>
      <c r="O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</row>
  </sheetData>
  <dataValidations count="2">
    <dataValidation type="whole" showInputMessage="1" showErrorMessage="1" errorTitle="ZNOVU A LÉPE" error="To je móóóóóóc!!!!" sqref="J18:O38">
      <formula1>0</formula1>
      <formula2>15</formula2>
    </dataValidation>
    <dataValidation type="whole" allowBlank="1" showInputMessage="1" showErrorMessage="1" errorTitle="ZNOVU A LÉPE" error="To je móóóóóóc!!!!" sqref="I18:I38">
      <formula1>0</formula1>
      <formula2>30</formula2>
    </dataValidation>
  </dataValidation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1</vt:i4>
      </vt:variant>
    </vt:vector>
  </HeadingPairs>
  <TitlesOfParts>
    <vt:vector size="7" baseType="lpstr">
      <vt:lpstr>Celovečerní hraný film</vt:lpstr>
      <vt:lpstr>JK</vt:lpstr>
      <vt:lpstr>PB</vt:lpstr>
      <vt:lpstr>PM</vt:lpstr>
      <vt:lpstr>RN</vt:lpstr>
      <vt:lpstr>ZK</vt:lpstr>
      <vt:lpstr>'Celovečerní hraný film'!Oblast_tisku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Kateřina Vojkůvková</dc:creator>
  <cp:keywords/>
  <dc:description/>
  <cp:lastModifiedBy>Monika Bartošová</cp:lastModifiedBy>
  <cp:revision/>
  <cp:lastPrinted>2017-06-09T08:39:02Z</cp:lastPrinted>
  <dcterms:created xsi:type="dcterms:W3CDTF">2013-12-06T22:03:05Z</dcterms:created>
  <dcterms:modified xsi:type="dcterms:W3CDTF">2017-07-24T09:41:08Z</dcterms:modified>
  <cp:category/>
  <cp:contentStatus/>
</cp:coreProperties>
</file>