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3. zasedání 22_2\"/>
    </mc:Choice>
  </mc:AlternateContent>
  <bookViews>
    <workbookView xWindow="0" yWindow="0" windowWidth="23040" windowHeight="9108"/>
  </bookViews>
  <sheets>
    <sheet name="DISTRIBUCE" sheetId="1" r:id="rId1"/>
    <sheet name="JK" sheetId="6" r:id="rId2"/>
    <sheet name="LD" sheetId="5" r:id="rId3"/>
    <sheet name="PB" sheetId="2" r:id="rId4"/>
    <sheet name="RN" sheetId="3" r:id="rId5"/>
    <sheet name="ZK" sheetId="4" r:id="rId6"/>
  </sheets>
  <definedNames>
    <definedName name="_xlnm.Print_Area" localSheetId="0">DISTRIBUCE!$A$1:$T$25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5" l="1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25" i="2"/>
  <c r="H25" i="2"/>
  <c r="P24" i="2"/>
  <c r="H24" i="2"/>
  <c r="P23" i="2"/>
  <c r="H23" i="2"/>
  <c r="P22" i="2"/>
  <c r="H22" i="2"/>
  <c r="P21" i="2"/>
  <c r="H21" i="2"/>
  <c r="P20" i="2"/>
  <c r="H20" i="2"/>
  <c r="P19" i="2"/>
  <c r="H19" i="2"/>
  <c r="P20" i="6"/>
  <c r="P21" i="6"/>
  <c r="P22" i="6"/>
  <c r="P23" i="6"/>
  <c r="P24" i="6"/>
  <c r="P25" i="6"/>
  <c r="P19" i="6"/>
  <c r="H25" i="6"/>
  <c r="H24" i="6"/>
  <c r="H23" i="6"/>
  <c r="H22" i="6"/>
  <c r="H21" i="6"/>
  <c r="H20" i="6"/>
  <c r="H19" i="6"/>
  <c r="AA20" i="1" l="1"/>
  <c r="AA21" i="1"/>
  <c r="AA22" i="1"/>
  <c r="AA24" i="1"/>
  <c r="AA25" i="1"/>
  <c r="AA19" i="1"/>
  <c r="H25" i="1" l="1"/>
  <c r="P25" i="1"/>
  <c r="H20" i="1"/>
  <c r="P20" i="1"/>
  <c r="H19" i="1"/>
  <c r="P19" i="1"/>
  <c r="H21" i="1"/>
  <c r="P21" i="1"/>
  <c r="H24" i="1"/>
  <c r="P24" i="1"/>
  <c r="H23" i="1"/>
  <c r="P23" i="1"/>
  <c r="H22" i="1"/>
  <c r="P22" i="1"/>
  <c r="Q26" i="1" l="1"/>
  <c r="Q27" i="1" s="1"/>
</calcChain>
</file>

<file path=xl/sharedStrings.xml><?xml version="1.0" encoding="utf-8"?>
<sst xmlns="http://schemas.openxmlformats.org/spreadsheetml/2006/main" count="432" uniqueCount="76">
  <si>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</si>
  <si>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</si>
  <si>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</si>
  <si>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</si>
  <si>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</si>
  <si>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</si>
  <si>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</si>
  <si>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</si>
  <si>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</si>
  <si>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</si>
  <si>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</si>
  <si>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</si>
  <si>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</si>
  <si>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</si>
  <si>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</si>
  <si>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</si>
  <si>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</si>
  <si>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</si>
  <si>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</si>
  <si>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</si>
  <si>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</si>
  <si>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</si>
  <si>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</si>
  <si>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</si>
  <si>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</si>
  <si>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</si>
  <si>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</si>
  <si>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</si>
  <si>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3. distribuce kinematografického díla</t>
    </r>
  </si>
  <si>
    <t>Kritéria podpory (první čtyři kritéria jsou základní a budou posuzovány ve vzájemné souvislosti, další kritéria jsou doplňková)</t>
  </si>
  <si>
    <t>1. umělecká, dramaturgická a/nebo programová kvalita projektu: originalita a společenská hodnota díla</t>
  </si>
  <si>
    <t>2. vhodnost díla pro distribuci v kinech</t>
  </si>
  <si>
    <t>umělecká,dramaturgická a/nebo programová kvalita projektu</t>
  </si>
  <si>
    <t>distribuční a marketingová strategie</t>
  </si>
  <si>
    <t>upřednostňovaná forma podpory</t>
  </si>
  <si>
    <t>vyloučená forma podpory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</si>
  <si>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1 000 000 Kč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</si>
  <si>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</si>
  <si>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t>5. originální cílená práce s publikem</t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</si>
  <si>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max. 150.000,- Kč</t>
    </r>
  </si>
  <si>
    <t>1. posílení zahraničních filmů v distribuční nabídce s důrazem na mimoevropskou nezávislou produkci</t>
  </si>
  <si>
    <t>Podporované projekty</t>
  </si>
  <si>
    <t>Podpora je určena pro jednotlivé filmy a jejich distribuci v kinech či obdobným způsobem (alternativní promítací sály jako kinokavárny, site specific promítání apod.) a dalšími způsoby  (VOD/internet, DVD) na území České republiky.</t>
  </si>
  <si>
    <t>dotace s podílem na zisku</t>
  </si>
  <si>
    <t>neuvedeno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</si>
  <si>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2016-3-7-33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</si>
  <si>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8. listopadu 2016  do 8. prosince 2016 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</si>
  <si>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30. června 2018</t>
    </r>
  </si>
  <si>
    <t>3. vhodnost díla pro distribuci na jiných platformách (site-specific, kinokavárny, internet aj.)</t>
  </si>
  <si>
    <t>4. propracovanost distribuční strategie</t>
  </si>
  <si>
    <t>6. zvýšení pestrosti nabídky kin (žánrové filmy, krátké filmy apod.)</t>
  </si>
  <si>
    <t>1555/2016</t>
  </si>
  <si>
    <t>1568/2016</t>
  </si>
  <si>
    <t>1588/2016</t>
  </si>
  <si>
    <t>1590/2016</t>
  </si>
  <si>
    <t>1593/2016</t>
  </si>
  <si>
    <t xml:space="preserve">1598/2016 </t>
  </si>
  <si>
    <t>1602/2016</t>
  </si>
  <si>
    <t>Viva</t>
  </si>
  <si>
    <t>Distribuce filmu Jackie</t>
  </si>
  <si>
    <t>Distribuce filmu Sibiřský deník</t>
  </si>
  <si>
    <t>Trespass Against Us</t>
  </si>
  <si>
    <t>Lady Macbeth</t>
  </si>
  <si>
    <t>Zkrátka animace…</t>
  </si>
  <si>
    <t>Distribuce filmu Šíleně šťastná</t>
  </si>
  <si>
    <t>Film Distribution Artcam,</t>
  </si>
  <si>
    <t>Aerofilms,</t>
  </si>
  <si>
    <t>Bontonfilm,</t>
  </si>
  <si>
    <t>Cinemart,</t>
  </si>
  <si>
    <t>Asociace animovaného filmu ASAF</t>
  </si>
  <si>
    <t xml:space="preserve">Asociace českých filmových klubů, </t>
  </si>
  <si>
    <t>ano</t>
  </si>
  <si>
    <t>ne</t>
  </si>
  <si>
    <t>Název výzvy: Podpora distribuce zahraničních filmů</t>
  </si>
  <si>
    <t>Podpora není určena pro české audiovizuální dílo, které splňuje definici podle §2 odst. 1 písm. e) bod 1 i 2 zákona 496/2012 Sb., o audiovizuálních dílech a podpoře kinematografie a o změně některých zákonů (zákon o audiovizi).</t>
  </si>
  <si>
    <t>30.4.2018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</si>
</sst>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/>
    <xf numFmtId="0" fontId="5" fillId="0" borderId="0" applyFill="0" applyProtection="0"/>
  </cellStyleXfs>
  <cellXfs count="23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/>
    </xf>
    <xf numFmtId="3" fontId="2" fillId="2" borderId="2" xfId="1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 applyProtection="1">
      <alignment horizontal="left" vertical="top"/>
    </xf>
    <xf numFmtId="4" fontId="2" fillId="2" borderId="2" xfId="0" applyNumberFormat="1" applyFont="1" applyFill="1" applyBorder="1" applyAlignment="1">
      <alignment horizontal="left" vertical="top"/>
    </xf>
    <xf numFmtId="0" fontId="2" fillId="0" borderId="2" xfId="1" applyFont="1" applyFill="1" applyBorder="1" applyAlignment="1">
      <alignment horizontal="center" vertical="top"/>
    </xf>
    <xf numFmtId="9" fontId="2" fillId="0" borderId="2" xfId="0" applyNumberFormat="1" applyFont="1" applyFill="1" applyBorder="1" applyAlignment="1">
      <alignment horizontal="left" vertical="top"/>
    </xf>
    <xf numFmtId="9" fontId="2" fillId="2" borderId="2" xfId="1" applyNumberFormat="1" applyFont="1" applyFill="1" applyBorder="1" applyAlignment="1">
      <alignment horizontal="left" vertical="top"/>
    </xf>
    <xf numFmtId="14" fontId="2" fillId="2" borderId="2" xfId="1" applyNumberFormat="1" applyFont="1" applyFill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 vertical="top"/>
    </xf>
    <xf numFmtId="0" fontId="2" fillId="0" borderId="2" xfId="1" applyFont="1" applyFill="1" applyBorder="1" applyAlignment="1">
      <alignment horizontal="left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tabSelected="1" topLeftCell="J1" zoomScale="90" zoomScaleNormal="90" workbookViewId="0">
      <selection activeCell="Z18" sqref="Z18"/>
    </sheetView>
  </sheetViews>
  <sheetFormatPr defaultColWidth="9.109375" defaultRowHeight="12" x14ac:dyDescent="0.3"/>
  <cols>
    <col min="1" max="1" width="9.33203125" style="1" customWidth="1"/>
    <col min="2" max="2" width="27.886718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18" width="24.44140625" style="1" customWidth="1"/>
    <col min="19" max="19" width="14.44140625" style="1" customWidth="1"/>
    <col min="20" max="20" width="23" style="1" customWidth="1"/>
    <col min="21" max="22" width="9.109375" style="1"/>
    <col min="23" max="23" width="11.44140625" style="1" customWidth="1"/>
    <col min="24" max="24" width="9.109375" style="1"/>
    <col min="25" max="25" width="10.88671875" style="1" bestFit="1" customWidth="1"/>
    <col min="26" max="26" width="13.33203125" style="1" customWidth="1"/>
    <col min="27" max="27" width="10.109375" style="1" customWidth="1"/>
    <col min="28" max="28" width="9.109375" style="1" customWidth="1"/>
    <col min="29" max="16384" width="9.109375" style="1"/>
  </cols>
  <sheetData>
    <row r="1" spans="1:9" ht="35.25" customHeight="1" x14ac:dyDescent="0.3">
      <c r="A1" s="2" t="s">
        <v>73</v>
      </c>
    </row>
    <row r="2" spans="1:9" ht="12.6" x14ac:dyDescent="0.3">
      <c r="A2" s="1" t="s">
        <v>45</v>
      </c>
      <c r="I2" s="3" t="s">
        <v>0</v>
      </c>
    </row>
    <row r="3" spans="1:9" ht="12.6" x14ac:dyDescent="0.3">
      <c r="A3" s="1" t="s">
        <v>28</v>
      </c>
      <c r="I3" s="4" t="s">
        <v>40</v>
      </c>
    </row>
    <row r="4" spans="1:9" ht="12.6" x14ac:dyDescent="0.3">
      <c r="A4" s="1" t="s">
        <v>46</v>
      </c>
      <c r="I4" s="5" t="s">
        <v>41</v>
      </c>
    </row>
    <row r="5" spans="1:9" ht="12.6" x14ac:dyDescent="0.3">
      <c r="A5" s="1" t="s">
        <v>36</v>
      </c>
      <c r="I5" s="4" t="s">
        <v>42</v>
      </c>
    </row>
    <row r="6" spans="1:9" ht="12.6" x14ac:dyDescent="0.3">
      <c r="A6" s="1" t="s">
        <v>47</v>
      </c>
      <c r="I6" s="4"/>
    </row>
    <row r="7" spans="1:9" ht="12.6" x14ac:dyDescent="0.3">
      <c r="A7" s="1" t="s">
        <v>37</v>
      </c>
      <c r="I7" s="4" t="s">
        <v>74</v>
      </c>
    </row>
    <row r="8" spans="1:9" ht="12.6" x14ac:dyDescent="0.3">
      <c r="A8" s="1" t="s">
        <v>39</v>
      </c>
    </row>
    <row r="9" spans="1:9" x14ac:dyDescent="0.3">
      <c r="I9" s="1" t="s">
        <v>29</v>
      </c>
    </row>
    <row r="10" spans="1:9" x14ac:dyDescent="0.3">
      <c r="I10" s="1" t="s">
        <v>30</v>
      </c>
    </row>
    <row r="11" spans="1:9" x14ac:dyDescent="0.3">
      <c r="I11" s="1" t="s">
        <v>31</v>
      </c>
    </row>
    <row r="12" spans="1:9" x14ac:dyDescent="0.3">
      <c r="I12" s="1" t="s">
        <v>48</v>
      </c>
    </row>
    <row r="13" spans="1:9" x14ac:dyDescent="0.3">
      <c r="I13" s="1" t="s">
        <v>49</v>
      </c>
    </row>
    <row r="14" spans="1:9" x14ac:dyDescent="0.3">
      <c r="I14" s="1" t="s">
        <v>38</v>
      </c>
    </row>
    <row r="15" spans="1:9" x14ac:dyDescent="0.3">
      <c r="I15" s="1" t="s">
        <v>50</v>
      </c>
    </row>
    <row r="17" spans="1:27" ht="106.5" customHeight="1" x14ac:dyDescent="0.3">
      <c r="A17" s="6" t="s">
        <v>1</v>
      </c>
      <c r="B17" s="6" t="s">
        <v>2</v>
      </c>
      <c r="C17" s="6" t="s">
        <v>25</v>
      </c>
      <c r="D17" s="6" t="s">
        <v>23</v>
      </c>
      <c r="E17" s="6" t="s">
        <v>3</v>
      </c>
      <c r="F17" s="6" t="s">
        <v>4</v>
      </c>
      <c r="G17" s="6" t="s">
        <v>5</v>
      </c>
      <c r="H17" s="6" t="s">
        <v>6</v>
      </c>
      <c r="I17" s="7" t="s">
        <v>32</v>
      </c>
      <c r="J17" s="7" t="s">
        <v>24</v>
      </c>
      <c r="K17" s="7" t="s">
        <v>27</v>
      </c>
      <c r="L17" s="7" t="s">
        <v>7</v>
      </c>
      <c r="M17" s="7" t="s">
        <v>8</v>
      </c>
      <c r="N17" s="7" t="s">
        <v>33</v>
      </c>
      <c r="O17" s="7" t="s">
        <v>9</v>
      </c>
      <c r="P17" s="6" t="s">
        <v>10</v>
      </c>
      <c r="Q17" s="6" t="s">
        <v>11</v>
      </c>
      <c r="R17" s="6" t="s">
        <v>34</v>
      </c>
      <c r="S17" s="6" t="s">
        <v>35</v>
      </c>
      <c r="T17" s="6" t="s">
        <v>12</v>
      </c>
      <c r="U17" s="6" t="s">
        <v>13</v>
      </c>
      <c r="V17" s="6" t="s">
        <v>14</v>
      </c>
      <c r="W17" s="6" t="s">
        <v>15</v>
      </c>
      <c r="X17" s="6" t="s">
        <v>16</v>
      </c>
      <c r="Y17" s="6" t="s">
        <v>17</v>
      </c>
      <c r="Z17" s="6" t="s">
        <v>18</v>
      </c>
      <c r="AA17" s="6" t="s">
        <v>26</v>
      </c>
    </row>
    <row r="18" spans="1:27" x14ac:dyDescent="0.3">
      <c r="A18" s="8"/>
      <c r="B18" s="8"/>
      <c r="C18" s="8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  <c r="Q18" s="10"/>
      <c r="R18" s="10"/>
      <c r="S18" s="10"/>
      <c r="T18" s="10"/>
      <c r="U18" s="10"/>
      <c r="V18" s="10"/>
      <c r="W18" s="11"/>
      <c r="X18" s="11"/>
      <c r="Y18" s="12"/>
      <c r="Z18" s="12"/>
      <c r="AA18" s="8"/>
    </row>
    <row r="19" spans="1:27" x14ac:dyDescent="0.3">
      <c r="A19" s="13" t="s">
        <v>53</v>
      </c>
      <c r="B19" s="13" t="s">
        <v>67</v>
      </c>
      <c r="C19" s="13" t="s">
        <v>60</v>
      </c>
      <c r="D19" s="14">
        <v>500745</v>
      </c>
      <c r="E19" s="14">
        <v>150000</v>
      </c>
      <c r="F19" s="9">
        <v>30</v>
      </c>
      <c r="G19" s="9">
        <v>35</v>
      </c>
      <c r="H19" s="9">
        <f t="shared" ref="H19:H25" si="0">SUM(F19:G19)</f>
        <v>65</v>
      </c>
      <c r="I19" s="15">
        <v>26.4</v>
      </c>
      <c r="J19" s="15">
        <v>14</v>
      </c>
      <c r="K19" s="15">
        <v>11.2</v>
      </c>
      <c r="L19" s="15">
        <v>5</v>
      </c>
      <c r="M19" s="15">
        <v>8.6</v>
      </c>
      <c r="N19" s="15">
        <v>11.8</v>
      </c>
      <c r="O19" s="15">
        <v>9.8000000000000007</v>
      </c>
      <c r="P19" s="16">
        <f t="shared" ref="P19:P25" si="1">SUM(I19:O19)</f>
        <v>86.799999999999983</v>
      </c>
      <c r="Q19" s="14">
        <v>150000</v>
      </c>
      <c r="R19" s="22" t="s">
        <v>43</v>
      </c>
      <c r="S19" s="17" t="s">
        <v>44</v>
      </c>
      <c r="T19" s="22" t="s">
        <v>43</v>
      </c>
      <c r="U19" s="13" t="s">
        <v>72</v>
      </c>
      <c r="V19" s="18" t="s">
        <v>72</v>
      </c>
      <c r="W19" s="19">
        <v>0.3</v>
      </c>
      <c r="X19" s="18">
        <v>0.5</v>
      </c>
      <c r="Y19" s="20">
        <v>43100</v>
      </c>
      <c r="Z19" s="20">
        <v>43100</v>
      </c>
      <c r="AA19" s="18">
        <f>Q19/(0.7*D19)</f>
        <v>0.4279338071987025</v>
      </c>
    </row>
    <row r="20" spans="1:27" x14ac:dyDescent="0.3">
      <c r="A20" s="13" t="s">
        <v>52</v>
      </c>
      <c r="B20" s="13" t="s">
        <v>66</v>
      </c>
      <c r="C20" s="13" t="s">
        <v>59</v>
      </c>
      <c r="D20" s="14">
        <v>907332</v>
      </c>
      <c r="E20" s="14">
        <v>150000</v>
      </c>
      <c r="F20" s="9">
        <v>55</v>
      </c>
      <c r="G20" s="9">
        <v>40</v>
      </c>
      <c r="H20" s="9">
        <f t="shared" si="0"/>
        <v>95</v>
      </c>
      <c r="I20" s="15">
        <v>24.2</v>
      </c>
      <c r="J20" s="15">
        <v>13.8</v>
      </c>
      <c r="K20" s="15">
        <v>10</v>
      </c>
      <c r="L20" s="15">
        <v>5</v>
      </c>
      <c r="M20" s="15">
        <v>8.4</v>
      </c>
      <c r="N20" s="15">
        <v>13.2</v>
      </c>
      <c r="O20" s="15">
        <v>9.8000000000000007</v>
      </c>
      <c r="P20" s="16">
        <f t="shared" si="1"/>
        <v>84.399999999999991</v>
      </c>
      <c r="Q20" s="14">
        <v>150000</v>
      </c>
      <c r="R20" s="22" t="s">
        <v>43</v>
      </c>
      <c r="S20" s="17" t="s">
        <v>44</v>
      </c>
      <c r="T20" s="22" t="s">
        <v>43</v>
      </c>
      <c r="U20" s="13" t="s">
        <v>72</v>
      </c>
      <c r="V20" s="18" t="s">
        <v>72</v>
      </c>
      <c r="W20" s="19">
        <v>0.17</v>
      </c>
      <c r="X20" s="18">
        <v>0.5</v>
      </c>
      <c r="Y20" s="20">
        <v>43281</v>
      </c>
      <c r="Z20" s="20">
        <v>43281</v>
      </c>
      <c r="AA20" s="18">
        <f t="shared" ref="AA20:AA25" si="2">Q20/(0.7*D20)</f>
        <v>0.23617122980972161</v>
      </c>
    </row>
    <row r="21" spans="1:27" x14ac:dyDescent="0.3">
      <c r="A21" s="13" t="s">
        <v>54</v>
      </c>
      <c r="B21" s="13" t="s">
        <v>68</v>
      </c>
      <c r="C21" s="13" t="s">
        <v>61</v>
      </c>
      <c r="D21" s="14">
        <v>716000</v>
      </c>
      <c r="E21" s="14">
        <v>150000</v>
      </c>
      <c r="F21" s="9">
        <v>49</v>
      </c>
      <c r="G21" s="9"/>
      <c r="H21" s="9">
        <f t="shared" si="0"/>
        <v>49</v>
      </c>
      <c r="I21" s="15">
        <v>20.2</v>
      </c>
      <c r="J21" s="15">
        <v>14</v>
      </c>
      <c r="K21" s="15">
        <v>8.8000000000000007</v>
      </c>
      <c r="L21" s="15">
        <v>5</v>
      </c>
      <c r="M21" s="15">
        <v>7.8</v>
      </c>
      <c r="N21" s="15">
        <v>10.4</v>
      </c>
      <c r="O21" s="15">
        <v>9.8000000000000007</v>
      </c>
      <c r="P21" s="16">
        <f t="shared" si="1"/>
        <v>76</v>
      </c>
      <c r="Q21" s="14">
        <v>150000</v>
      </c>
      <c r="R21" s="22" t="s">
        <v>43</v>
      </c>
      <c r="S21" s="17" t="s">
        <v>44</v>
      </c>
      <c r="T21" s="22" t="s">
        <v>43</v>
      </c>
      <c r="U21" s="13" t="s">
        <v>72</v>
      </c>
      <c r="V21" s="18" t="s">
        <v>72</v>
      </c>
      <c r="W21" s="19">
        <v>0.21</v>
      </c>
      <c r="X21" s="18">
        <v>0.5</v>
      </c>
      <c r="Y21" s="20">
        <v>43224</v>
      </c>
      <c r="Z21" s="21" t="s">
        <v>75</v>
      </c>
      <c r="AA21" s="18">
        <f t="shared" si="2"/>
        <v>0.2992817238627295</v>
      </c>
    </row>
    <row r="22" spans="1:27" x14ac:dyDescent="0.3">
      <c r="A22" s="13" t="s">
        <v>57</v>
      </c>
      <c r="B22" s="13" t="s">
        <v>70</v>
      </c>
      <c r="C22" s="13" t="s">
        <v>64</v>
      </c>
      <c r="D22" s="14">
        <v>535000</v>
      </c>
      <c r="E22" s="14">
        <v>150000</v>
      </c>
      <c r="F22" s="9">
        <v>45</v>
      </c>
      <c r="G22" s="9">
        <v>36</v>
      </c>
      <c r="H22" s="9">
        <f t="shared" si="0"/>
        <v>81</v>
      </c>
      <c r="I22" s="15">
        <v>21.6</v>
      </c>
      <c r="J22" s="15">
        <v>13.6</v>
      </c>
      <c r="K22" s="15">
        <v>7.2</v>
      </c>
      <c r="L22" s="15">
        <v>5</v>
      </c>
      <c r="M22" s="15">
        <v>7</v>
      </c>
      <c r="N22" s="15">
        <v>10.4</v>
      </c>
      <c r="O22" s="15">
        <v>9.6</v>
      </c>
      <c r="P22" s="16">
        <f t="shared" si="1"/>
        <v>74.400000000000006</v>
      </c>
      <c r="Q22" s="14">
        <v>150000</v>
      </c>
      <c r="R22" s="22" t="s">
        <v>43</v>
      </c>
      <c r="S22" s="17" t="s">
        <v>44</v>
      </c>
      <c r="T22" s="22" t="s">
        <v>43</v>
      </c>
      <c r="U22" s="13" t="s">
        <v>71</v>
      </c>
      <c r="V22" s="18" t="s">
        <v>72</v>
      </c>
      <c r="W22" s="19">
        <v>0.28000000000000003</v>
      </c>
      <c r="X22" s="18">
        <v>0.5</v>
      </c>
      <c r="Y22" s="20">
        <v>43281</v>
      </c>
      <c r="Z22" s="20">
        <v>43281</v>
      </c>
      <c r="AA22" s="18">
        <f t="shared" si="2"/>
        <v>0.40053404539385845</v>
      </c>
    </row>
    <row r="23" spans="1:27" x14ac:dyDescent="0.3">
      <c r="A23" s="13" t="s">
        <v>56</v>
      </c>
      <c r="B23" s="13" t="s">
        <v>69</v>
      </c>
      <c r="C23" s="13" t="s">
        <v>63</v>
      </c>
      <c r="D23" s="14">
        <v>226305</v>
      </c>
      <c r="E23" s="14">
        <v>150000</v>
      </c>
      <c r="F23" s="9">
        <v>40</v>
      </c>
      <c r="G23" s="9">
        <v>38</v>
      </c>
      <c r="H23" s="9">
        <f t="shared" si="0"/>
        <v>78</v>
      </c>
      <c r="I23" s="15">
        <v>25</v>
      </c>
      <c r="J23" s="15">
        <v>8</v>
      </c>
      <c r="K23" s="15">
        <v>13.4</v>
      </c>
      <c r="L23" s="15">
        <v>3.6</v>
      </c>
      <c r="M23" s="15">
        <v>6.4</v>
      </c>
      <c r="N23" s="15">
        <v>6.6</v>
      </c>
      <c r="O23" s="15">
        <v>6.4</v>
      </c>
      <c r="P23" s="16">
        <f t="shared" si="1"/>
        <v>69.400000000000006</v>
      </c>
      <c r="Q23" s="14">
        <v>150000</v>
      </c>
      <c r="R23" s="22" t="s">
        <v>43</v>
      </c>
      <c r="S23" s="17" t="s">
        <v>44</v>
      </c>
      <c r="T23" s="22" t="s">
        <v>43</v>
      </c>
      <c r="U23" s="13" t="s">
        <v>71</v>
      </c>
      <c r="V23" s="18" t="s">
        <v>71</v>
      </c>
      <c r="W23" s="19">
        <v>0.66</v>
      </c>
      <c r="X23" s="18">
        <v>0.9</v>
      </c>
      <c r="Y23" s="20">
        <v>43281</v>
      </c>
      <c r="Z23" s="20">
        <v>43281</v>
      </c>
      <c r="AA23" s="18">
        <v>0.9</v>
      </c>
    </row>
    <row r="24" spans="1:27" x14ac:dyDescent="0.3">
      <c r="A24" s="13" t="s">
        <v>55</v>
      </c>
      <c r="B24" s="13" t="s">
        <v>68</v>
      </c>
      <c r="C24" s="13" t="s">
        <v>62</v>
      </c>
      <c r="D24" s="14">
        <v>490500</v>
      </c>
      <c r="E24" s="14">
        <v>150000</v>
      </c>
      <c r="F24" s="9">
        <v>51</v>
      </c>
      <c r="G24" s="9">
        <v>40</v>
      </c>
      <c r="H24" s="9">
        <f t="shared" si="0"/>
        <v>91</v>
      </c>
      <c r="I24" s="15">
        <v>13.8</v>
      </c>
      <c r="J24" s="15">
        <v>14</v>
      </c>
      <c r="K24" s="15">
        <v>6.8</v>
      </c>
      <c r="L24" s="15">
        <v>4.8</v>
      </c>
      <c r="M24" s="15">
        <v>8.1999999999999993</v>
      </c>
      <c r="N24" s="15">
        <v>10.199999999999999</v>
      </c>
      <c r="O24" s="15">
        <v>9.8000000000000007</v>
      </c>
      <c r="P24" s="16">
        <f t="shared" si="1"/>
        <v>67.599999999999994</v>
      </c>
      <c r="Q24" s="14">
        <v>150000</v>
      </c>
      <c r="R24" s="22" t="s">
        <v>43</v>
      </c>
      <c r="S24" s="17" t="s">
        <v>44</v>
      </c>
      <c r="T24" s="22" t="s">
        <v>43</v>
      </c>
      <c r="U24" s="13" t="s">
        <v>72</v>
      </c>
      <c r="V24" s="18" t="s">
        <v>72</v>
      </c>
      <c r="W24" s="19">
        <v>0.31</v>
      </c>
      <c r="X24" s="18">
        <v>0.5</v>
      </c>
      <c r="Y24" s="20">
        <v>43210</v>
      </c>
      <c r="Z24" s="21" t="s">
        <v>75</v>
      </c>
      <c r="AA24" s="18">
        <f t="shared" si="2"/>
        <v>0.43687199650502401</v>
      </c>
    </row>
    <row r="25" spans="1:27" x14ac:dyDescent="0.3">
      <c r="A25" s="13" t="s">
        <v>51</v>
      </c>
      <c r="B25" s="13" t="s">
        <v>65</v>
      </c>
      <c r="C25" s="13" t="s">
        <v>58</v>
      </c>
      <c r="D25" s="14">
        <v>360800</v>
      </c>
      <c r="E25" s="14">
        <v>150000</v>
      </c>
      <c r="F25" s="9">
        <v>30</v>
      </c>
      <c r="G25" s="9">
        <v>38</v>
      </c>
      <c r="H25" s="9">
        <f t="shared" si="0"/>
        <v>68</v>
      </c>
      <c r="I25" s="15">
        <v>18.8</v>
      </c>
      <c r="J25" s="15">
        <v>13</v>
      </c>
      <c r="K25" s="15">
        <v>6.4</v>
      </c>
      <c r="L25" s="15">
        <v>4.2</v>
      </c>
      <c r="M25" s="15">
        <v>6.8</v>
      </c>
      <c r="N25" s="15">
        <v>6.2</v>
      </c>
      <c r="O25" s="15">
        <v>9.8000000000000007</v>
      </c>
      <c r="P25" s="16">
        <f t="shared" si="1"/>
        <v>65.2</v>
      </c>
      <c r="Q25" s="14">
        <v>100000</v>
      </c>
      <c r="R25" s="22" t="s">
        <v>43</v>
      </c>
      <c r="S25" s="17" t="s">
        <v>44</v>
      </c>
      <c r="T25" s="22" t="s">
        <v>43</v>
      </c>
      <c r="U25" s="13" t="s">
        <v>71</v>
      </c>
      <c r="V25" s="18" t="s">
        <v>72</v>
      </c>
      <c r="W25" s="19">
        <v>0.42</v>
      </c>
      <c r="X25" s="18">
        <v>0.5</v>
      </c>
      <c r="Y25" s="20">
        <v>43100</v>
      </c>
      <c r="Z25" s="20">
        <v>43100</v>
      </c>
      <c r="AA25" s="18">
        <f t="shared" si="2"/>
        <v>0.39594551789673743</v>
      </c>
    </row>
    <row r="26" spans="1:27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9">
        <f>SUM(Q19:Q25)</f>
        <v>1000000</v>
      </c>
      <c r="R26" s="9"/>
      <c r="S26" s="9"/>
      <c r="T26" s="8"/>
      <c r="U26" s="8"/>
      <c r="V26" s="8"/>
      <c r="W26" s="8"/>
      <c r="X26" s="8"/>
      <c r="Y26" s="8"/>
      <c r="Z26" s="8"/>
      <c r="AA26" s="8"/>
    </row>
    <row r="27" spans="1:27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9">
        <f>1000000-Q26</f>
        <v>0</v>
      </c>
      <c r="R27" s="9"/>
      <c r="S27" s="9"/>
      <c r="T27" s="8"/>
      <c r="U27" s="8"/>
      <c r="V27" s="8"/>
      <c r="W27" s="8"/>
      <c r="X27" s="8"/>
      <c r="Y27" s="8"/>
      <c r="Z27" s="8"/>
      <c r="AA27" s="8"/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9:I25">
      <formula1>0</formula1>
      <formula2>30</formula2>
    </dataValidation>
    <dataValidation type="whole" showInputMessage="1" showErrorMessage="1" errorTitle="ZNOVU A LÉPE" error="To je móóóóóóc!!!!" sqref="J19:K25">
      <formula1>0</formula1>
      <formula2>15</formula2>
    </dataValidation>
    <dataValidation type="whole" allowBlank="1" showInputMessage="1" showErrorMessage="1" errorTitle="ZNOVU A LÉPE" error="To je móóóóóóc!!!!" sqref="L19:L25">
      <formula1>0</formula1>
      <formula2>5</formula2>
    </dataValidation>
    <dataValidation type="whole" showInputMessage="1" showErrorMessage="1" errorTitle="ZNOVU A LÉPE" error="To je móóóóóóc!!!!" sqref="M19:M25">
      <formula1>0</formula1>
      <formula2>10</formula2>
    </dataValidation>
    <dataValidation type="whole" showInputMessage="1" showErrorMessage="1" errorTitle="ZNOVU A LÉPE" error="To je móóóóóóc!!!!_x000a__x000a_" sqref="N19:N25">
      <formula1>0</formula1>
      <formula2>15</formula2>
    </dataValidation>
    <dataValidation type="whole" showInputMessage="1" showErrorMessage="1" errorTitle="ZNOVU A LÉPE" error="To je móóóóóóc!!!!_x000a__x000a_" sqref="O19:O25">
      <formula1>0</formula1>
      <formula2>10</formula2>
    </dataValidation>
    <dataValidation type="whole" showInputMessage="1" showErrorMessage="1" errorTitle="ZNOVU A LÉPE" error="To je móóóóóóc!!!!" sqref="P19:P25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4" workbookViewId="0">
      <selection activeCell="A4" sqref="A1:XFD1048576"/>
    </sheetView>
  </sheetViews>
  <sheetFormatPr defaultColWidth="9.109375" defaultRowHeight="12" x14ac:dyDescent="0.3"/>
  <cols>
    <col min="1" max="1" width="9.33203125" style="1" customWidth="1"/>
    <col min="2" max="2" width="27.886718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24.44140625" style="1" customWidth="1"/>
    <col min="19" max="19" width="14.44140625" style="1" customWidth="1"/>
    <col min="20" max="20" width="23" style="1" customWidth="1"/>
    <col min="21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0.109375" style="1" customWidth="1"/>
    <col min="28" max="16384" width="9.109375" style="1"/>
  </cols>
  <sheetData>
    <row r="1" spans="1:9" ht="35.25" customHeight="1" x14ac:dyDescent="0.3">
      <c r="A1" s="2" t="s">
        <v>73</v>
      </c>
    </row>
    <row r="2" spans="1:9" ht="12.6" x14ac:dyDescent="0.3">
      <c r="A2" s="1" t="s">
        <v>45</v>
      </c>
      <c r="I2" s="3" t="s">
        <v>0</v>
      </c>
    </row>
    <row r="3" spans="1:9" ht="12.6" x14ac:dyDescent="0.3">
      <c r="A3" s="1" t="s">
        <v>28</v>
      </c>
      <c r="I3" s="4" t="s">
        <v>40</v>
      </c>
    </row>
    <row r="4" spans="1:9" ht="12.6" x14ac:dyDescent="0.3">
      <c r="A4" s="1" t="s">
        <v>46</v>
      </c>
      <c r="I4" s="5" t="s">
        <v>41</v>
      </c>
    </row>
    <row r="5" spans="1:9" ht="12.6" x14ac:dyDescent="0.3">
      <c r="A5" s="1" t="s">
        <v>36</v>
      </c>
      <c r="I5" s="4" t="s">
        <v>42</v>
      </c>
    </row>
    <row r="6" spans="1:9" ht="12.6" x14ac:dyDescent="0.3">
      <c r="A6" s="1" t="s">
        <v>47</v>
      </c>
      <c r="I6" s="4"/>
    </row>
    <row r="7" spans="1:9" ht="12.6" x14ac:dyDescent="0.3">
      <c r="A7" s="1" t="s">
        <v>37</v>
      </c>
      <c r="I7" s="4" t="s">
        <v>74</v>
      </c>
    </row>
    <row r="8" spans="1:9" ht="12.6" x14ac:dyDescent="0.3">
      <c r="A8" s="1" t="s">
        <v>39</v>
      </c>
    </row>
    <row r="9" spans="1:9" x14ac:dyDescent="0.3">
      <c r="I9" s="1" t="s">
        <v>29</v>
      </c>
    </row>
    <row r="10" spans="1:9" x14ac:dyDescent="0.3">
      <c r="I10" s="1" t="s">
        <v>30</v>
      </c>
    </row>
    <row r="11" spans="1:9" x14ac:dyDescent="0.3">
      <c r="I11" s="1" t="s">
        <v>31</v>
      </c>
    </row>
    <row r="12" spans="1:9" x14ac:dyDescent="0.3">
      <c r="I12" s="1" t="s">
        <v>48</v>
      </c>
    </row>
    <row r="13" spans="1:9" x14ac:dyDescent="0.3">
      <c r="I13" s="1" t="s">
        <v>49</v>
      </c>
    </row>
    <row r="14" spans="1:9" x14ac:dyDescent="0.3">
      <c r="I14" s="1" t="s">
        <v>38</v>
      </c>
    </row>
    <row r="15" spans="1:9" x14ac:dyDescent="0.3">
      <c r="I15" s="1" t="s">
        <v>50</v>
      </c>
    </row>
    <row r="17" spans="1:16" ht="106.5" customHeight="1" x14ac:dyDescent="0.3">
      <c r="A17" s="6" t="s">
        <v>1</v>
      </c>
      <c r="B17" s="6" t="s">
        <v>2</v>
      </c>
      <c r="C17" s="6" t="s">
        <v>25</v>
      </c>
      <c r="D17" s="6" t="s">
        <v>23</v>
      </c>
      <c r="E17" s="6" t="s">
        <v>3</v>
      </c>
      <c r="F17" s="6" t="s">
        <v>4</v>
      </c>
      <c r="G17" s="6" t="s">
        <v>5</v>
      </c>
      <c r="H17" s="6" t="s">
        <v>6</v>
      </c>
      <c r="I17" s="7" t="s">
        <v>32</v>
      </c>
      <c r="J17" s="7" t="s">
        <v>24</v>
      </c>
      <c r="K17" s="7" t="s">
        <v>27</v>
      </c>
      <c r="L17" s="7" t="s">
        <v>7</v>
      </c>
      <c r="M17" s="7" t="s">
        <v>8</v>
      </c>
      <c r="N17" s="7" t="s">
        <v>33</v>
      </c>
      <c r="O17" s="7" t="s">
        <v>9</v>
      </c>
      <c r="P17" s="6" t="s">
        <v>10</v>
      </c>
    </row>
    <row r="18" spans="1:16" x14ac:dyDescent="0.3">
      <c r="A18" s="8"/>
      <c r="B18" s="8"/>
      <c r="C18" s="8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</row>
    <row r="19" spans="1:16" x14ac:dyDescent="0.3">
      <c r="A19" s="13" t="s">
        <v>51</v>
      </c>
      <c r="B19" s="13" t="s">
        <v>65</v>
      </c>
      <c r="C19" s="13" t="s">
        <v>58</v>
      </c>
      <c r="D19" s="14">
        <v>360800</v>
      </c>
      <c r="E19" s="14">
        <v>150000</v>
      </c>
      <c r="F19" s="9">
        <v>30</v>
      </c>
      <c r="G19" s="9">
        <v>38</v>
      </c>
      <c r="H19" s="9">
        <f t="shared" ref="H19:H25" si="0">SUM(F19:G19)</f>
        <v>68</v>
      </c>
      <c r="I19" s="15">
        <v>18</v>
      </c>
      <c r="J19" s="15">
        <v>11</v>
      </c>
      <c r="K19" s="15">
        <v>5</v>
      </c>
      <c r="L19" s="15">
        <v>4</v>
      </c>
      <c r="M19" s="15">
        <v>8</v>
      </c>
      <c r="N19" s="15">
        <v>5</v>
      </c>
      <c r="O19" s="15">
        <v>10</v>
      </c>
      <c r="P19" s="16">
        <f>SUM(I19:O19)</f>
        <v>61</v>
      </c>
    </row>
    <row r="20" spans="1:16" x14ac:dyDescent="0.3">
      <c r="A20" s="13" t="s">
        <v>52</v>
      </c>
      <c r="B20" s="13" t="s">
        <v>66</v>
      </c>
      <c r="C20" s="13" t="s">
        <v>59</v>
      </c>
      <c r="D20" s="14">
        <v>907332</v>
      </c>
      <c r="E20" s="14">
        <v>150000</v>
      </c>
      <c r="F20" s="9">
        <v>55</v>
      </c>
      <c r="G20" s="9">
        <v>40</v>
      </c>
      <c r="H20" s="9">
        <f t="shared" si="0"/>
        <v>95</v>
      </c>
      <c r="I20" s="15">
        <v>22</v>
      </c>
      <c r="J20" s="15">
        <v>12</v>
      </c>
      <c r="K20" s="15">
        <v>10</v>
      </c>
      <c r="L20" s="15">
        <v>5</v>
      </c>
      <c r="M20" s="15">
        <v>8</v>
      </c>
      <c r="N20" s="15">
        <v>13</v>
      </c>
      <c r="O20" s="15">
        <v>10</v>
      </c>
      <c r="P20" s="16">
        <f t="shared" ref="P20:P25" si="1">SUM(I20:O20)</f>
        <v>80</v>
      </c>
    </row>
    <row r="21" spans="1:16" x14ac:dyDescent="0.3">
      <c r="A21" s="13" t="s">
        <v>53</v>
      </c>
      <c r="B21" s="13" t="s">
        <v>67</v>
      </c>
      <c r="C21" s="13" t="s">
        <v>60</v>
      </c>
      <c r="D21" s="14">
        <v>500745</v>
      </c>
      <c r="E21" s="14">
        <v>150000</v>
      </c>
      <c r="F21" s="9">
        <v>30</v>
      </c>
      <c r="G21" s="9">
        <v>35</v>
      </c>
      <c r="H21" s="9">
        <f t="shared" si="0"/>
        <v>65</v>
      </c>
      <c r="I21" s="15">
        <v>24</v>
      </c>
      <c r="J21" s="15">
        <v>13</v>
      </c>
      <c r="K21" s="15">
        <v>11</v>
      </c>
      <c r="L21" s="15">
        <v>5</v>
      </c>
      <c r="M21" s="15">
        <v>9</v>
      </c>
      <c r="N21" s="15">
        <v>12</v>
      </c>
      <c r="O21" s="15">
        <v>10</v>
      </c>
      <c r="P21" s="16">
        <f t="shared" si="1"/>
        <v>84</v>
      </c>
    </row>
    <row r="22" spans="1:16" x14ac:dyDescent="0.3">
      <c r="A22" s="13" t="s">
        <v>54</v>
      </c>
      <c r="B22" s="13" t="s">
        <v>68</v>
      </c>
      <c r="C22" s="13" t="s">
        <v>61</v>
      </c>
      <c r="D22" s="14">
        <v>716000</v>
      </c>
      <c r="E22" s="14">
        <v>150000</v>
      </c>
      <c r="F22" s="9">
        <v>49</v>
      </c>
      <c r="G22" s="9"/>
      <c r="H22" s="9">
        <f t="shared" si="0"/>
        <v>49</v>
      </c>
      <c r="I22" s="15">
        <v>18</v>
      </c>
      <c r="J22" s="15">
        <v>13</v>
      </c>
      <c r="K22" s="15">
        <v>8</v>
      </c>
      <c r="L22" s="15">
        <v>5</v>
      </c>
      <c r="M22" s="15">
        <v>8</v>
      </c>
      <c r="N22" s="15">
        <v>10</v>
      </c>
      <c r="O22" s="15">
        <v>10</v>
      </c>
      <c r="P22" s="16">
        <f t="shared" si="1"/>
        <v>72</v>
      </c>
    </row>
    <row r="23" spans="1:16" x14ac:dyDescent="0.3">
      <c r="A23" s="13" t="s">
        <v>55</v>
      </c>
      <c r="B23" s="13" t="s">
        <v>68</v>
      </c>
      <c r="C23" s="13" t="s">
        <v>62</v>
      </c>
      <c r="D23" s="14">
        <v>490500</v>
      </c>
      <c r="E23" s="14">
        <v>150000</v>
      </c>
      <c r="F23" s="9">
        <v>51</v>
      </c>
      <c r="G23" s="9">
        <v>40</v>
      </c>
      <c r="H23" s="9">
        <f t="shared" si="0"/>
        <v>91</v>
      </c>
      <c r="I23" s="15">
        <v>11</v>
      </c>
      <c r="J23" s="15">
        <v>13</v>
      </c>
      <c r="K23" s="15">
        <v>6</v>
      </c>
      <c r="L23" s="15">
        <v>4</v>
      </c>
      <c r="M23" s="15">
        <v>8</v>
      </c>
      <c r="N23" s="15">
        <v>10</v>
      </c>
      <c r="O23" s="15">
        <v>10</v>
      </c>
      <c r="P23" s="16">
        <f t="shared" si="1"/>
        <v>62</v>
      </c>
    </row>
    <row r="24" spans="1:16" x14ac:dyDescent="0.3">
      <c r="A24" s="13" t="s">
        <v>56</v>
      </c>
      <c r="B24" s="13" t="s">
        <v>69</v>
      </c>
      <c r="C24" s="13" t="s">
        <v>63</v>
      </c>
      <c r="D24" s="14">
        <v>226305</v>
      </c>
      <c r="E24" s="14">
        <v>150000</v>
      </c>
      <c r="F24" s="9">
        <v>40</v>
      </c>
      <c r="G24" s="9">
        <v>38</v>
      </c>
      <c r="H24" s="9">
        <f t="shared" si="0"/>
        <v>78</v>
      </c>
      <c r="I24" s="15">
        <v>25</v>
      </c>
      <c r="J24" s="15">
        <v>8</v>
      </c>
      <c r="K24" s="15">
        <v>14</v>
      </c>
      <c r="L24" s="15">
        <v>4</v>
      </c>
      <c r="M24" s="15">
        <v>6</v>
      </c>
      <c r="N24" s="15">
        <v>6</v>
      </c>
      <c r="O24" s="15">
        <v>6</v>
      </c>
      <c r="P24" s="16">
        <f t="shared" si="1"/>
        <v>69</v>
      </c>
    </row>
    <row r="25" spans="1:16" x14ac:dyDescent="0.3">
      <c r="A25" s="13" t="s">
        <v>57</v>
      </c>
      <c r="B25" s="13" t="s">
        <v>70</v>
      </c>
      <c r="C25" s="13" t="s">
        <v>64</v>
      </c>
      <c r="D25" s="14">
        <v>535000</v>
      </c>
      <c r="E25" s="14">
        <v>150000</v>
      </c>
      <c r="F25" s="9">
        <v>45</v>
      </c>
      <c r="G25" s="9">
        <v>36</v>
      </c>
      <c r="H25" s="9">
        <f t="shared" si="0"/>
        <v>81</v>
      </c>
      <c r="I25" s="15">
        <v>25</v>
      </c>
      <c r="J25" s="15">
        <v>13</v>
      </c>
      <c r="K25" s="15">
        <v>7</v>
      </c>
      <c r="L25" s="15">
        <v>5</v>
      </c>
      <c r="M25" s="15">
        <v>6</v>
      </c>
      <c r="N25" s="15">
        <v>11</v>
      </c>
      <c r="O25" s="15">
        <v>10</v>
      </c>
      <c r="P25" s="16">
        <f t="shared" si="1"/>
        <v>77</v>
      </c>
    </row>
    <row r="26" spans="1:16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dataValidations count="7">
    <dataValidation type="whole" allowBlank="1" showInputMessage="1" showErrorMessage="1" errorTitle="ZNOVU A LÉPE" error="To je móóóóóóc!!!!" sqref="I19:I25">
      <formula1>0</formula1>
      <formula2>30</formula2>
    </dataValidation>
    <dataValidation type="whole" showInputMessage="1" showErrorMessage="1" errorTitle="ZNOVU A LÉPE" error="To je móóóóóóc!!!!" sqref="J19:K25">
      <formula1>0</formula1>
      <formula2>15</formula2>
    </dataValidation>
    <dataValidation type="whole" allowBlank="1" showInputMessage="1" showErrorMessage="1" errorTitle="ZNOVU A LÉPE" error="To je móóóóóóc!!!!" sqref="L19:L25">
      <formula1>0</formula1>
      <formula2>5</formula2>
    </dataValidation>
    <dataValidation type="whole" showInputMessage="1" showErrorMessage="1" errorTitle="ZNOVU A LÉPE" error="To je móóóóóóc!!!!" sqref="M19:M25">
      <formula1>0</formula1>
      <formula2>10</formula2>
    </dataValidation>
    <dataValidation type="whole" showInputMessage="1" showErrorMessage="1" errorTitle="ZNOVU A LÉPE" error="To je móóóóóóc!!!!_x000a__x000a_" sqref="N19:N25">
      <formula1>0</formula1>
      <formula2>15</formula2>
    </dataValidation>
    <dataValidation type="whole" showInputMessage="1" showErrorMessage="1" errorTitle="ZNOVU A LÉPE" error="To je móóóóóóc!!!!_x000a__x000a_" sqref="O19:O25">
      <formula1>0</formula1>
      <formula2>10</formula2>
    </dataValidation>
    <dataValidation type="whole" showInputMessage="1" showErrorMessage="1" errorTitle="ZNOVU A LÉPE" error="To je móóóóóóc!!!!" sqref="P19:P2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3" workbookViewId="0">
      <selection activeCell="C28" sqref="C28"/>
    </sheetView>
  </sheetViews>
  <sheetFormatPr defaultColWidth="9.109375" defaultRowHeight="12" x14ac:dyDescent="0.3"/>
  <cols>
    <col min="1" max="1" width="9.33203125" style="1" customWidth="1"/>
    <col min="2" max="2" width="27.886718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24.44140625" style="1" customWidth="1"/>
    <col min="19" max="19" width="14.44140625" style="1" customWidth="1"/>
    <col min="20" max="20" width="23" style="1" customWidth="1"/>
    <col min="21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0.109375" style="1" customWidth="1"/>
    <col min="28" max="16384" width="9.109375" style="1"/>
  </cols>
  <sheetData>
    <row r="1" spans="1:9" ht="35.25" customHeight="1" x14ac:dyDescent="0.3">
      <c r="A1" s="2" t="s">
        <v>73</v>
      </c>
    </row>
    <row r="2" spans="1:9" ht="12.6" x14ac:dyDescent="0.3">
      <c r="A2" s="1" t="s">
        <v>45</v>
      </c>
      <c r="I2" s="3" t="s">
        <v>0</v>
      </c>
    </row>
    <row r="3" spans="1:9" ht="12.6" x14ac:dyDescent="0.3">
      <c r="A3" s="1" t="s">
        <v>28</v>
      </c>
      <c r="I3" s="4" t="s">
        <v>40</v>
      </c>
    </row>
    <row r="4" spans="1:9" ht="12.6" x14ac:dyDescent="0.3">
      <c r="A4" s="1" t="s">
        <v>46</v>
      </c>
      <c r="I4" s="5" t="s">
        <v>41</v>
      </c>
    </row>
    <row r="5" spans="1:9" ht="12.6" x14ac:dyDescent="0.3">
      <c r="A5" s="1" t="s">
        <v>36</v>
      </c>
      <c r="I5" s="4" t="s">
        <v>42</v>
      </c>
    </row>
    <row r="6" spans="1:9" ht="12.6" x14ac:dyDescent="0.3">
      <c r="A6" s="1" t="s">
        <v>47</v>
      </c>
      <c r="I6" s="4"/>
    </row>
    <row r="7" spans="1:9" ht="12.6" x14ac:dyDescent="0.3">
      <c r="A7" s="1" t="s">
        <v>37</v>
      </c>
      <c r="I7" s="4" t="s">
        <v>74</v>
      </c>
    </row>
    <row r="8" spans="1:9" ht="12.6" x14ac:dyDescent="0.3">
      <c r="A8" s="1" t="s">
        <v>39</v>
      </c>
    </row>
    <row r="9" spans="1:9" x14ac:dyDescent="0.3">
      <c r="I9" s="1" t="s">
        <v>29</v>
      </c>
    </row>
    <row r="10" spans="1:9" x14ac:dyDescent="0.3">
      <c r="I10" s="1" t="s">
        <v>30</v>
      </c>
    </row>
    <row r="11" spans="1:9" x14ac:dyDescent="0.3">
      <c r="I11" s="1" t="s">
        <v>31</v>
      </c>
    </row>
    <row r="12" spans="1:9" x14ac:dyDescent="0.3">
      <c r="I12" s="1" t="s">
        <v>48</v>
      </c>
    </row>
    <row r="13" spans="1:9" x14ac:dyDescent="0.3">
      <c r="I13" s="1" t="s">
        <v>49</v>
      </c>
    </row>
    <row r="14" spans="1:9" x14ac:dyDescent="0.3">
      <c r="I14" s="1" t="s">
        <v>38</v>
      </c>
    </row>
    <row r="15" spans="1:9" x14ac:dyDescent="0.3">
      <c r="I15" s="1" t="s">
        <v>50</v>
      </c>
    </row>
    <row r="17" spans="1:16" ht="106.5" customHeight="1" x14ac:dyDescent="0.3">
      <c r="A17" s="6" t="s">
        <v>1</v>
      </c>
      <c r="B17" s="6" t="s">
        <v>2</v>
      </c>
      <c r="C17" s="6" t="s">
        <v>25</v>
      </c>
      <c r="D17" s="6" t="s">
        <v>23</v>
      </c>
      <c r="E17" s="6" t="s">
        <v>3</v>
      </c>
      <c r="F17" s="6" t="s">
        <v>4</v>
      </c>
      <c r="G17" s="6" t="s">
        <v>5</v>
      </c>
      <c r="H17" s="6" t="s">
        <v>6</v>
      </c>
      <c r="I17" s="7" t="s">
        <v>32</v>
      </c>
      <c r="J17" s="7" t="s">
        <v>24</v>
      </c>
      <c r="K17" s="7" t="s">
        <v>27</v>
      </c>
      <c r="L17" s="7" t="s">
        <v>7</v>
      </c>
      <c r="M17" s="7" t="s">
        <v>8</v>
      </c>
      <c r="N17" s="7" t="s">
        <v>33</v>
      </c>
      <c r="O17" s="7" t="s">
        <v>9</v>
      </c>
      <c r="P17" s="6" t="s">
        <v>10</v>
      </c>
    </row>
    <row r="18" spans="1:16" x14ac:dyDescent="0.3">
      <c r="A18" s="8"/>
      <c r="B18" s="8"/>
      <c r="C18" s="8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</row>
    <row r="19" spans="1:16" x14ac:dyDescent="0.3">
      <c r="A19" s="13" t="s">
        <v>51</v>
      </c>
      <c r="B19" s="13" t="s">
        <v>65</v>
      </c>
      <c r="C19" s="13" t="s">
        <v>58</v>
      </c>
      <c r="D19" s="14">
        <v>360800</v>
      </c>
      <c r="E19" s="14">
        <v>150000</v>
      </c>
      <c r="F19" s="9">
        <v>30</v>
      </c>
      <c r="G19" s="9">
        <v>38</v>
      </c>
      <c r="H19" s="9">
        <f t="shared" ref="H19:H25" si="0">SUM(F19:G19)</f>
        <v>68</v>
      </c>
      <c r="I19" s="15">
        <v>17</v>
      </c>
      <c r="J19" s="15">
        <v>15</v>
      </c>
      <c r="K19" s="15">
        <v>5</v>
      </c>
      <c r="L19" s="15">
        <v>4</v>
      </c>
      <c r="M19" s="15">
        <v>6</v>
      </c>
      <c r="N19" s="15">
        <v>5</v>
      </c>
      <c r="O19" s="15">
        <v>10</v>
      </c>
      <c r="P19" s="16">
        <f>SUM(I19:O19)</f>
        <v>62</v>
      </c>
    </row>
    <row r="20" spans="1:16" x14ac:dyDescent="0.3">
      <c r="A20" s="13" t="s">
        <v>52</v>
      </c>
      <c r="B20" s="13" t="s">
        <v>66</v>
      </c>
      <c r="C20" s="13" t="s">
        <v>59</v>
      </c>
      <c r="D20" s="14">
        <v>907332</v>
      </c>
      <c r="E20" s="14">
        <v>150000</v>
      </c>
      <c r="F20" s="9">
        <v>55</v>
      </c>
      <c r="G20" s="9">
        <v>40</v>
      </c>
      <c r="H20" s="9">
        <f t="shared" si="0"/>
        <v>95</v>
      </c>
      <c r="I20" s="15">
        <v>26</v>
      </c>
      <c r="J20" s="15">
        <v>15</v>
      </c>
      <c r="K20" s="15">
        <v>11</v>
      </c>
      <c r="L20" s="15">
        <v>5</v>
      </c>
      <c r="M20" s="15">
        <v>9</v>
      </c>
      <c r="N20" s="15">
        <v>14</v>
      </c>
      <c r="O20" s="15">
        <v>10</v>
      </c>
      <c r="P20" s="16">
        <f t="shared" ref="P20:P25" si="1">SUM(I20:O20)</f>
        <v>90</v>
      </c>
    </row>
    <row r="21" spans="1:16" x14ac:dyDescent="0.3">
      <c r="A21" s="13" t="s">
        <v>53</v>
      </c>
      <c r="B21" s="13" t="s">
        <v>67</v>
      </c>
      <c r="C21" s="13" t="s">
        <v>60</v>
      </c>
      <c r="D21" s="14">
        <v>500745</v>
      </c>
      <c r="E21" s="14">
        <v>150000</v>
      </c>
      <c r="F21" s="9">
        <v>30</v>
      </c>
      <c r="G21" s="9">
        <v>35</v>
      </c>
      <c r="H21" s="9">
        <f t="shared" si="0"/>
        <v>65</v>
      </c>
      <c r="I21" s="15">
        <v>29</v>
      </c>
      <c r="J21" s="15">
        <v>15</v>
      </c>
      <c r="K21" s="15">
        <v>12</v>
      </c>
      <c r="L21" s="15">
        <v>5</v>
      </c>
      <c r="M21" s="15">
        <v>9</v>
      </c>
      <c r="N21" s="15">
        <v>12</v>
      </c>
      <c r="O21" s="15">
        <v>10</v>
      </c>
      <c r="P21" s="16">
        <f t="shared" si="1"/>
        <v>92</v>
      </c>
    </row>
    <row r="22" spans="1:16" x14ac:dyDescent="0.3">
      <c r="A22" s="13" t="s">
        <v>54</v>
      </c>
      <c r="B22" s="13" t="s">
        <v>68</v>
      </c>
      <c r="C22" s="13" t="s">
        <v>61</v>
      </c>
      <c r="D22" s="14">
        <v>716000</v>
      </c>
      <c r="E22" s="14">
        <v>150000</v>
      </c>
      <c r="F22" s="9">
        <v>49</v>
      </c>
      <c r="G22" s="9"/>
      <c r="H22" s="9">
        <f t="shared" si="0"/>
        <v>49</v>
      </c>
      <c r="I22" s="15">
        <v>21</v>
      </c>
      <c r="J22" s="15">
        <v>15</v>
      </c>
      <c r="K22" s="15">
        <v>8</v>
      </c>
      <c r="L22" s="15">
        <v>5</v>
      </c>
      <c r="M22" s="15">
        <v>8</v>
      </c>
      <c r="N22" s="15">
        <v>11</v>
      </c>
      <c r="O22" s="15">
        <v>10</v>
      </c>
      <c r="P22" s="16">
        <f t="shared" si="1"/>
        <v>78</v>
      </c>
    </row>
    <row r="23" spans="1:16" x14ac:dyDescent="0.3">
      <c r="A23" s="13" t="s">
        <v>55</v>
      </c>
      <c r="B23" s="13" t="s">
        <v>68</v>
      </c>
      <c r="C23" s="13" t="s">
        <v>62</v>
      </c>
      <c r="D23" s="14">
        <v>490500</v>
      </c>
      <c r="E23" s="14">
        <v>150000</v>
      </c>
      <c r="F23" s="9">
        <v>51</v>
      </c>
      <c r="G23" s="9">
        <v>40</v>
      </c>
      <c r="H23" s="9">
        <f t="shared" si="0"/>
        <v>91</v>
      </c>
      <c r="I23" s="15">
        <v>12</v>
      </c>
      <c r="J23" s="15">
        <v>15</v>
      </c>
      <c r="K23" s="15">
        <v>6</v>
      </c>
      <c r="L23" s="15">
        <v>5</v>
      </c>
      <c r="M23" s="15">
        <v>9</v>
      </c>
      <c r="N23" s="15">
        <v>11</v>
      </c>
      <c r="O23" s="15">
        <v>10</v>
      </c>
      <c r="P23" s="16">
        <f t="shared" si="1"/>
        <v>68</v>
      </c>
    </row>
    <row r="24" spans="1:16" x14ac:dyDescent="0.3">
      <c r="A24" s="13" t="s">
        <v>56</v>
      </c>
      <c r="B24" s="13" t="s">
        <v>69</v>
      </c>
      <c r="C24" s="13" t="s">
        <v>63</v>
      </c>
      <c r="D24" s="14">
        <v>226305</v>
      </c>
      <c r="E24" s="14">
        <v>150000</v>
      </c>
      <c r="F24" s="9">
        <v>40</v>
      </c>
      <c r="G24" s="9">
        <v>38</v>
      </c>
      <c r="H24" s="9">
        <f t="shared" si="0"/>
        <v>78</v>
      </c>
      <c r="I24" s="15">
        <v>25</v>
      </c>
      <c r="J24" s="15">
        <v>6</v>
      </c>
      <c r="K24" s="15">
        <v>15</v>
      </c>
      <c r="L24" s="15">
        <v>3</v>
      </c>
      <c r="M24" s="15">
        <v>6</v>
      </c>
      <c r="N24" s="15">
        <v>5</v>
      </c>
      <c r="O24" s="15">
        <v>6</v>
      </c>
      <c r="P24" s="16">
        <f t="shared" si="1"/>
        <v>66</v>
      </c>
    </row>
    <row r="25" spans="1:16" x14ac:dyDescent="0.3">
      <c r="A25" s="13" t="s">
        <v>57</v>
      </c>
      <c r="B25" s="13" t="s">
        <v>70</v>
      </c>
      <c r="C25" s="13" t="s">
        <v>64</v>
      </c>
      <c r="D25" s="14">
        <v>535000</v>
      </c>
      <c r="E25" s="14">
        <v>150000</v>
      </c>
      <c r="F25" s="9">
        <v>45</v>
      </c>
      <c r="G25" s="9">
        <v>36</v>
      </c>
      <c r="H25" s="9">
        <f t="shared" si="0"/>
        <v>81</v>
      </c>
      <c r="I25" s="15">
        <v>19</v>
      </c>
      <c r="J25" s="15">
        <v>15</v>
      </c>
      <c r="K25" s="15">
        <v>5</v>
      </c>
      <c r="L25" s="15">
        <v>5</v>
      </c>
      <c r="M25" s="15">
        <v>10</v>
      </c>
      <c r="N25" s="15">
        <v>10</v>
      </c>
      <c r="O25" s="15">
        <v>10</v>
      </c>
      <c r="P25" s="16">
        <f t="shared" si="1"/>
        <v>74</v>
      </c>
    </row>
    <row r="26" spans="1:16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dataValidations count="7">
    <dataValidation type="whole" allowBlank="1" showInputMessage="1" showErrorMessage="1" errorTitle="ZNOVU A LÉPE" error="To je móóóóóóc!!!!" sqref="I19:I25">
      <formula1>0</formula1>
      <formula2>30</formula2>
    </dataValidation>
    <dataValidation type="whole" showInputMessage="1" showErrorMessage="1" errorTitle="ZNOVU A LÉPE" error="To je móóóóóóc!!!!" sqref="J19:K25">
      <formula1>0</formula1>
      <formula2>15</formula2>
    </dataValidation>
    <dataValidation type="whole" allowBlank="1" showInputMessage="1" showErrorMessage="1" errorTitle="ZNOVU A LÉPE" error="To je móóóóóóc!!!!" sqref="L19:L25">
      <formula1>0</formula1>
      <formula2>5</formula2>
    </dataValidation>
    <dataValidation type="whole" showInputMessage="1" showErrorMessage="1" errorTitle="ZNOVU A LÉPE" error="To je móóóóóóc!!!!" sqref="M19:M25">
      <formula1>0</formula1>
      <formula2>10</formula2>
    </dataValidation>
    <dataValidation type="whole" showInputMessage="1" showErrorMessage="1" errorTitle="ZNOVU A LÉPE" error="To je móóóóóóc!!!!_x000a__x000a_" sqref="N19:N25">
      <formula1>0</formula1>
      <formula2>15</formula2>
    </dataValidation>
    <dataValidation type="whole" showInputMessage="1" showErrorMessage="1" errorTitle="ZNOVU A LÉPE" error="To je móóóóóóc!!!!_x000a__x000a_" sqref="O19:O25">
      <formula1>0</formula1>
      <formula2>10</formula2>
    </dataValidation>
    <dataValidation type="whole" showInputMessage="1" showErrorMessage="1" errorTitle="ZNOVU A LÉPE" error="To je móóóóóóc!!!!" sqref="P19:P2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10" workbookViewId="0">
      <selection activeCell="I19" sqref="I19:O25"/>
    </sheetView>
  </sheetViews>
  <sheetFormatPr defaultColWidth="9.109375" defaultRowHeight="12" x14ac:dyDescent="0.3"/>
  <cols>
    <col min="1" max="1" width="9.33203125" style="1" customWidth="1"/>
    <col min="2" max="2" width="27.886718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24.44140625" style="1" customWidth="1"/>
    <col min="19" max="19" width="14.44140625" style="1" customWidth="1"/>
    <col min="20" max="20" width="23" style="1" customWidth="1"/>
    <col min="21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0.109375" style="1" customWidth="1"/>
    <col min="28" max="16384" width="9.109375" style="1"/>
  </cols>
  <sheetData>
    <row r="1" spans="1:9" ht="35.25" customHeight="1" x14ac:dyDescent="0.3">
      <c r="A1" s="2" t="s">
        <v>73</v>
      </c>
    </row>
    <row r="2" spans="1:9" ht="12.6" x14ac:dyDescent="0.3">
      <c r="A2" s="1" t="s">
        <v>45</v>
      </c>
      <c r="I2" s="3" t="s">
        <v>0</v>
      </c>
    </row>
    <row r="3" spans="1:9" ht="12.6" x14ac:dyDescent="0.3">
      <c r="A3" s="1" t="s">
        <v>28</v>
      </c>
      <c r="I3" s="4" t="s">
        <v>40</v>
      </c>
    </row>
    <row r="4" spans="1:9" ht="12.6" x14ac:dyDescent="0.3">
      <c r="A4" s="1" t="s">
        <v>46</v>
      </c>
      <c r="I4" s="5" t="s">
        <v>41</v>
      </c>
    </row>
    <row r="5" spans="1:9" ht="12.6" x14ac:dyDescent="0.3">
      <c r="A5" s="1" t="s">
        <v>36</v>
      </c>
      <c r="I5" s="4" t="s">
        <v>42</v>
      </c>
    </row>
    <row r="6" spans="1:9" ht="12.6" x14ac:dyDescent="0.3">
      <c r="A6" s="1" t="s">
        <v>47</v>
      </c>
      <c r="I6" s="4"/>
    </row>
    <row r="7" spans="1:9" ht="12.6" x14ac:dyDescent="0.3">
      <c r="A7" s="1" t="s">
        <v>37</v>
      </c>
      <c r="I7" s="4" t="s">
        <v>74</v>
      </c>
    </row>
    <row r="8" spans="1:9" ht="12.6" x14ac:dyDescent="0.3">
      <c r="A8" s="1" t="s">
        <v>39</v>
      </c>
    </row>
    <row r="9" spans="1:9" x14ac:dyDescent="0.3">
      <c r="I9" s="1" t="s">
        <v>29</v>
      </c>
    </row>
    <row r="10" spans="1:9" x14ac:dyDescent="0.3">
      <c r="I10" s="1" t="s">
        <v>30</v>
      </c>
    </row>
    <row r="11" spans="1:9" x14ac:dyDescent="0.3">
      <c r="I11" s="1" t="s">
        <v>31</v>
      </c>
    </row>
    <row r="12" spans="1:9" x14ac:dyDescent="0.3">
      <c r="I12" s="1" t="s">
        <v>48</v>
      </c>
    </row>
    <row r="13" spans="1:9" x14ac:dyDescent="0.3">
      <c r="I13" s="1" t="s">
        <v>49</v>
      </c>
    </row>
    <row r="14" spans="1:9" x14ac:dyDescent="0.3">
      <c r="I14" s="1" t="s">
        <v>38</v>
      </c>
    </row>
    <row r="15" spans="1:9" x14ac:dyDescent="0.3">
      <c r="I15" s="1" t="s">
        <v>50</v>
      </c>
    </row>
    <row r="17" spans="1:16" ht="106.5" customHeight="1" x14ac:dyDescent="0.3">
      <c r="A17" s="6" t="s">
        <v>1</v>
      </c>
      <c r="B17" s="6" t="s">
        <v>2</v>
      </c>
      <c r="C17" s="6" t="s">
        <v>25</v>
      </c>
      <c r="D17" s="6" t="s">
        <v>23</v>
      </c>
      <c r="E17" s="6" t="s">
        <v>3</v>
      </c>
      <c r="F17" s="6" t="s">
        <v>4</v>
      </c>
      <c r="G17" s="6" t="s">
        <v>5</v>
      </c>
      <c r="H17" s="6" t="s">
        <v>6</v>
      </c>
      <c r="I17" s="7" t="s">
        <v>32</v>
      </c>
      <c r="J17" s="7" t="s">
        <v>24</v>
      </c>
      <c r="K17" s="7" t="s">
        <v>27</v>
      </c>
      <c r="L17" s="7" t="s">
        <v>7</v>
      </c>
      <c r="M17" s="7" t="s">
        <v>8</v>
      </c>
      <c r="N17" s="7" t="s">
        <v>33</v>
      </c>
      <c r="O17" s="7" t="s">
        <v>9</v>
      </c>
      <c r="P17" s="6" t="s">
        <v>10</v>
      </c>
    </row>
    <row r="18" spans="1:16" x14ac:dyDescent="0.3">
      <c r="A18" s="8"/>
      <c r="B18" s="8"/>
      <c r="C18" s="8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</row>
    <row r="19" spans="1:16" x14ac:dyDescent="0.3">
      <c r="A19" s="13" t="s">
        <v>51</v>
      </c>
      <c r="B19" s="13" t="s">
        <v>65</v>
      </c>
      <c r="C19" s="13" t="s">
        <v>58</v>
      </c>
      <c r="D19" s="14">
        <v>360800</v>
      </c>
      <c r="E19" s="14">
        <v>150000</v>
      </c>
      <c r="F19" s="9">
        <v>30</v>
      </c>
      <c r="G19" s="9">
        <v>38</v>
      </c>
      <c r="H19" s="9">
        <f t="shared" ref="H19:H25" si="0">SUM(F19:G19)</f>
        <v>68</v>
      </c>
      <c r="I19" s="15">
        <v>20</v>
      </c>
      <c r="J19" s="15">
        <v>12</v>
      </c>
      <c r="K19" s="15">
        <v>10</v>
      </c>
      <c r="L19" s="15">
        <v>5</v>
      </c>
      <c r="M19" s="15">
        <v>7</v>
      </c>
      <c r="N19" s="15">
        <v>11</v>
      </c>
      <c r="O19" s="15">
        <v>9</v>
      </c>
      <c r="P19" s="16">
        <f>SUM(I19:O19)</f>
        <v>74</v>
      </c>
    </row>
    <row r="20" spans="1:16" x14ac:dyDescent="0.3">
      <c r="A20" s="13" t="s">
        <v>52</v>
      </c>
      <c r="B20" s="13" t="s">
        <v>66</v>
      </c>
      <c r="C20" s="13" t="s">
        <v>59</v>
      </c>
      <c r="D20" s="14">
        <v>907332</v>
      </c>
      <c r="E20" s="14">
        <v>150000</v>
      </c>
      <c r="F20" s="9">
        <v>55</v>
      </c>
      <c r="G20" s="9">
        <v>40</v>
      </c>
      <c r="H20" s="9">
        <f t="shared" si="0"/>
        <v>95</v>
      </c>
      <c r="I20" s="15">
        <v>25</v>
      </c>
      <c r="J20" s="15">
        <v>12</v>
      </c>
      <c r="K20" s="15">
        <v>10</v>
      </c>
      <c r="L20" s="15">
        <v>5</v>
      </c>
      <c r="M20" s="15">
        <v>7</v>
      </c>
      <c r="N20" s="15">
        <v>11</v>
      </c>
      <c r="O20" s="15">
        <v>9</v>
      </c>
      <c r="P20" s="16">
        <f t="shared" ref="P20:P25" si="1">SUM(I20:O20)</f>
        <v>79</v>
      </c>
    </row>
    <row r="21" spans="1:16" x14ac:dyDescent="0.3">
      <c r="A21" s="13" t="s">
        <v>53</v>
      </c>
      <c r="B21" s="13" t="s">
        <v>67</v>
      </c>
      <c r="C21" s="13" t="s">
        <v>60</v>
      </c>
      <c r="D21" s="14">
        <v>500745</v>
      </c>
      <c r="E21" s="14">
        <v>150000</v>
      </c>
      <c r="F21" s="9">
        <v>30</v>
      </c>
      <c r="G21" s="9">
        <v>35</v>
      </c>
      <c r="H21" s="9">
        <f t="shared" si="0"/>
        <v>65</v>
      </c>
      <c r="I21" s="15">
        <v>25</v>
      </c>
      <c r="J21" s="15">
        <v>12</v>
      </c>
      <c r="K21" s="15">
        <v>10</v>
      </c>
      <c r="L21" s="15">
        <v>5</v>
      </c>
      <c r="M21" s="15">
        <v>7</v>
      </c>
      <c r="N21" s="15">
        <v>11</v>
      </c>
      <c r="O21" s="15">
        <v>9</v>
      </c>
      <c r="P21" s="16">
        <f t="shared" si="1"/>
        <v>79</v>
      </c>
    </row>
    <row r="22" spans="1:16" x14ac:dyDescent="0.3">
      <c r="A22" s="13" t="s">
        <v>54</v>
      </c>
      <c r="B22" s="13" t="s">
        <v>68</v>
      </c>
      <c r="C22" s="13" t="s">
        <v>61</v>
      </c>
      <c r="D22" s="14">
        <v>716000</v>
      </c>
      <c r="E22" s="14">
        <v>150000</v>
      </c>
      <c r="F22" s="9">
        <v>49</v>
      </c>
      <c r="G22" s="9"/>
      <c r="H22" s="9">
        <f t="shared" si="0"/>
        <v>49</v>
      </c>
      <c r="I22" s="15">
        <v>22</v>
      </c>
      <c r="J22" s="15">
        <v>12</v>
      </c>
      <c r="K22" s="15">
        <v>10</v>
      </c>
      <c r="L22" s="15">
        <v>5</v>
      </c>
      <c r="M22" s="15">
        <v>7</v>
      </c>
      <c r="N22" s="15">
        <v>11</v>
      </c>
      <c r="O22" s="15">
        <v>9</v>
      </c>
      <c r="P22" s="16">
        <f t="shared" si="1"/>
        <v>76</v>
      </c>
    </row>
    <row r="23" spans="1:16" x14ac:dyDescent="0.3">
      <c r="A23" s="13" t="s">
        <v>55</v>
      </c>
      <c r="B23" s="13" t="s">
        <v>68</v>
      </c>
      <c r="C23" s="13" t="s">
        <v>62</v>
      </c>
      <c r="D23" s="14">
        <v>490500</v>
      </c>
      <c r="E23" s="14">
        <v>150000</v>
      </c>
      <c r="F23" s="9">
        <v>51</v>
      </c>
      <c r="G23" s="9">
        <v>40</v>
      </c>
      <c r="H23" s="9">
        <f t="shared" si="0"/>
        <v>91</v>
      </c>
      <c r="I23" s="15">
        <v>20</v>
      </c>
      <c r="J23" s="15">
        <v>12</v>
      </c>
      <c r="K23" s="15">
        <v>10</v>
      </c>
      <c r="L23" s="15">
        <v>5</v>
      </c>
      <c r="M23" s="15">
        <v>7</v>
      </c>
      <c r="N23" s="15">
        <v>11</v>
      </c>
      <c r="O23" s="15">
        <v>9</v>
      </c>
      <c r="P23" s="16">
        <f t="shared" si="1"/>
        <v>74</v>
      </c>
    </row>
    <row r="24" spans="1:16" x14ac:dyDescent="0.3">
      <c r="A24" s="13" t="s">
        <v>56</v>
      </c>
      <c r="B24" s="13" t="s">
        <v>69</v>
      </c>
      <c r="C24" s="13" t="s">
        <v>63</v>
      </c>
      <c r="D24" s="14">
        <v>226305</v>
      </c>
      <c r="E24" s="14">
        <v>150000</v>
      </c>
      <c r="F24" s="9">
        <v>40</v>
      </c>
      <c r="G24" s="9">
        <v>38</v>
      </c>
      <c r="H24" s="9">
        <f t="shared" si="0"/>
        <v>78</v>
      </c>
      <c r="I24" s="15">
        <v>24</v>
      </c>
      <c r="J24" s="15">
        <v>12</v>
      </c>
      <c r="K24" s="15">
        <v>10</v>
      </c>
      <c r="L24" s="15">
        <v>5</v>
      </c>
      <c r="M24" s="15">
        <v>7</v>
      </c>
      <c r="N24" s="15">
        <v>11</v>
      </c>
      <c r="O24" s="15">
        <v>7</v>
      </c>
      <c r="P24" s="16">
        <f t="shared" si="1"/>
        <v>76</v>
      </c>
    </row>
    <row r="25" spans="1:16" x14ac:dyDescent="0.3">
      <c r="A25" s="13" t="s">
        <v>57</v>
      </c>
      <c r="B25" s="13" t="s">
        <v>70</v>
      </c>
      <c r="C25" s="13" t="s">
        <v>64</v>
      </c>
      <c r="D25" s="14">
        <v>535000</v>
      </c>
      <c r="E25" s="14">
        <v>150000</v>
      </c>
      <c r="F25" s="9">
        <v>45</v>
      </c>
      <c r="G25" s="9">
        <v>36</v>
      </c>
      <c r="H25" s="9">
        <f t="shared" si="0"/>
        <v>81</v>
      </c>
      <c r="I25" s="15">
        <v>26</v>
      </c>
      <c r="J25" s="15">
        <v>12</v>
      </c>
      <c r="K25" s="15">
        <v>10</v>
      </c>
      <c r="L25" s="15">
        <v>5</v>
      </c>
      <c r="M25" s="15">
        <v>7</v>
      </c>
      <c r="N25" s="15">
        <v>11</v>
      </c>
      <c r="O25" s="15">
        <v>8</v>
      </c>
      <c r="P25" s="16">
        <f t="shared" si="1"/>
        <v>79</v>
      </c>
    </row>
    <row r="26" spans="1:16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sortState ref="A19:H25">
    <sortCondition ref="A19"/>
  </sortState>
  <dataValidations count="7">
    <dataValidation type="whole" showInputMessage="1" showErrorMessage="1" errorTitle="ZNOVU A LÉPE" error="To je móóóóóóc!!!!" sqref="P19:P25">
      <formula1>0</formula1>
      <formula2>100</formula2>
    </dataValidation>
    <dataValidation type="whole" showInputMessage="1" showErrorMessage="1" errorTitle="ZNOVU A LÉPE" error="To je móóóóóóc!!!!_x000a__x000a_" sqref="O19:O25">
      <formula1>0</formula1>
      <formula2>10</formula2>
    </dataValidation>
    <dataValidation type="whole" showInputMessage="1" showErrorMessage="1" errorTitle="ZNOVU A LÉPE" error="To je móóóóóóc!!!!_x000a__x000a_" sqref="N19:N25">
      <formula1>0</formula1>
      <formula2>15</formula2>
    </dataValidation>
    <dataValidation type="whole" showInputMessage="1" showErrorMessage="1" errorTitle="ZNOVU A LÉPE" error="To je móóóóóóc!!!!" sqref="M19:M25">
      <formula1>0</formula1>
      <formula2>10</formula2>
    </dataValidation>
    <dataValidation type="whole" allowBlank="1" showInputMessage="1" showErrorMessage="1" errorTitle="ZNOVU A LÉPE" error="To je móóóóóóc!!!!" sqref="L19:L25">
      <formula1>0</formula1>
      <formula2>5</formula2>
    </dataValidation>
    <dataValidation type="whole" showInputMessage="1" showErrorMessage="1" errorTitle="ZNOVU A LÉPE" error="To je móóóóóóc!!!!" sqref="J19:K25">
      <formula1>0</formula1>
      <formula2>15</formula2>
    </dataValidation>
    <dataValidation type="whole" allowBlank="1" showInputMessage="1" showErrorMessage="1" errorTitle="ZNOVU A LÉPE" error="To je móóóóóóc!!!!" sqref="I19:I25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3" workbookViewId="0">
      <selection activeCell="I19" sqref="I19:O25"/>
    </sheetView>
  </sheetViews>
  <sheetFormatPr defaultColWidth="9.109375" defaultRowHeight="12" x14ac:dyDescent="0.3"/>
  <cols>
    <col min="1" max="1" width="9.33203125" style="1" customWidth="1"/>
    <col min="2" max="2" width="27.886718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24.44140625" style="1" customWidth="1"/>
    <col min="19" max="19" width="14.44140625" style="1" customWidth="1"/>
    <col min="20" max="20" width="23" style="1" customWidth="1"/>
    <col min="21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0.109375" style="1" customWidth="1"/>
    <col min="28" max="16384" width="9.109375" style="1"/>
  </cols>
  <sheetData>
    <row r="1" spans="1:9" ht="35.25" customHeight="1" x14ac:dyDescent="0.3">
      <c r="A1" s="2" t="s">
        <v>73</v>
      </c>
    </row>
    <row r="2" spans="1:9" ht="12.6" x14ac:dyDescent="0.3">
      <c r="A2" s="1" t="s">
        <v>45</v>
      </c>
      <c r="I2" s="3" t="s">
        <v>0</v>
      </c>
    </row>
    <row r="3" spans="1:9" ht="12.6" x14ac:dyDescent="0.3">
      <c r="A3" s="1" t="s">
        <v>28</v>
      </c>
      <c r="I3" s="4" t="s">
        <v>40</v>
      </c>
    </row>
    <row r="4" spans="1:9" ht="12.6" x14ac:dyDescent="0.3">
      <c r="A4" s="1" t="s">
        <v>46</v>
      </c>
      <c r="I4" s="5" t="s">
        <v>41</v>
      </c>
    </row>
    <row r="5" spans="1:9" ht="12.6" x14ac:dyDescent="0.3">
      <c r="A5" s="1" t="s">
        <v>36</v>
      </c>
      <c r="I5" s="4" t="s">
        <v>42</v>
      </c>
    </row>
    <row r="6" spans="1:9" ht="12.6" x14ac:dyDescent="0.3">
      <c r="A6" s="1" t="s">
        <v>47</v>
      </c>
      <c r="I6" s="4"/>
    </row>
    <row r="7" spans="1:9" ht="12.6" x14ac:dyDescent="0.3">
      <c r="A7" s="1" t="s">
        <v>37</v>
      </c>
      <c r="I7" s="4" t="s">
        <v>74</v>
      </c>
    </row>
    <row r="8" spans="1:9" ht="12.6" x14ac:dyDescent="0.3">
      <c r="A8" s="1" t="s">
        <v>39</v>
      </c>
    </row>
    <row r="9" spans="1:9" x14ac:dyDescent="0.3">
      <c r="I9" s="1" t="s">
        <v>29</v>
      </c>
    </row>
    <row r="10" spans="1:9" x14ac:dyDescent="0.3">
      <c r="I10" s="1" t="s">
        <v>30</v>
      </c>
    </row>
    <row r="11" spans="1:9" x14ac:dyDescent="0.3">
      <c r="I11" s="1" t="s">
        <v>31</v>
      </c>
    </row>
    <row r="12" spans="1:9" x14ac:dyDescent="0.3">
      <c r="I12" s="1" t="s">
        <v>48</v>
      </c>
    </row>
    <row r="13" spans="1:9" x14ac:dyDescent="0.3">
      <c r="I13" s="1" t="s">
        <v>49</v>
      </c>
    </row>
    <row r="14" spans="1:9" x14ac:dyDescent="0.3">
      <c r="I14" s="1" t="s">
        <v>38</v>
      </c>
    </row>
    <row r="15" spans="1:9" x14ac:dyDescent="0.3">
      <c r="I15" s="1" t="s">
        <v>50</v>
      </c>
    </row>
    <row r="17" spans="1:16" ht="106.5" customHeight="1" x14ac:dyDescent="0.3">
      <c r="A17" s="6" t="s">
        <v>1</v>
      </c>
      <c r="B17" s="6" t="s">
        <v>2</v>
      </c>
      <c r="C17" s="6" t="s">
        <v>25</v>
      </c>
      <c r="D17" s="6" t="s">
        <v>23</v>
      </c>
      <c r="E17" s="6" t="s">
        <v>3</v>
      </c>
      <c r="F17" s="6" t="s">
        <v>4</v>
      </c>
      <c r="G17" s="6" t="s">
        <v>5</v>
      </c>
      <c r="H17" s="6" t="s">
        <v>6</v>
      </c>
      <c r="I17" s="7" t="s">
        <v>32</v>
      </c>
      <c r="J17" s="7" t="s">
        <v>24</v>
      </c>
      <c r="K17" s="7" t="s">
        <v>27</v>
      </c>
      <c r="L17" s="7" t="s">
        <v>7</v>
      </c>
      <c r="M17" s="7" t="s">
        <v>8</v>
      </c>
      <c r="N17" s="7" t="s">
        <v>33</v>
      </c>
      <c r="O17" s="7" t="s">
        <v>9</v>
      </c>
      <c r="P17" s="6" t="s">
        <v>10</v>
      </c>
    </row>
    <row r="18" spans="1:16" x14ac:dyDescent="0.3">
      <c r="A18" s="8"/>
      <c r="B18" s="8"/>
      <c r="C18" s="8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</row>
    <row r="19" spans="1:16" x14ac:dyDescent="0.3">
      <c r="A19" s="13" t="s">
        <v>51</v>
      </c>
      <c r="B19" s="13" t="s">
        <v>65</v>
      </c>
      <c r="C19" s="13" t="s">
        <v>58</v>
      </c>
      <c r="D19" s="14">
        <v>360800</v>
      </c>
      <c r="E19" s="14">
        <v>150000</v>
      </c>
      <c r="F19" s="9">
        <v>30</v>
      </c>
      <c r="G19" s="9">
        <v>38</v>
      </c>
      <c r="H19" s="9">
        <f t="shared" ref="H19:H25" si="0">SUM(F19:G19)</f>
        <v>68</v>
      </c>
      <c r="I19" s="15">
        <v>19</v>
      </c>
      <c r="J19" s="15">
        <v>13</v>
      </c>
      <c r="K19" s="15">
        <v>6</v>
      </c>
      <c r="L19" s="15">
        <v>4</v>
      </c>
      <c r="M19" s="15">
        <v>7</v>
      </c>
      <c r="N19" s="15">
        <v>5</v>
      </c>
      <c r="O19" s="15">
        <v>10</v>
      </c>
      <c r="P19" s="16">
        <f>SUM(I19:O19)</f>
        <v>64</v>
      </c>
    </row>
    <row r="20" spans="1:16" x14ac:dyDescent="0.3">
      <c r="A20" s="13" t="s">
        <v>52</v>
      </c>
      <c r="B20" s="13" t="s">
        <v>66</v>
      </c>
      <c r="C20" s="13" t="s">
        <v>59</v>
      </c>
      <c r="D20" s="14">
        <v>907332</v>
      </c>
      <c r="E20" s="14">
        <v>150000</v>
      </c>
      <c r="F20" s="9">
        <v>55</v>
      </c>
      <c r="G20" s="9">
        <v>40</v>
      </c>
      <c r="H20" s="9">
        <f t="shared" si="0"/>
        <v>95</v>
      </c>
      <c r="I20" s="15">
        <v>24</v>
      </c>
      <c r="J20" s="15">
        <v>15</v>
      </c>
      <c r="K20" s="15">
        <v>9</v>
      </c>
      <c r="L20" s="15">
        <v>5</v>
      </c>
      <c r="M20" s="15">
        <v>9</v>
      </c>
      <c r="N20" s="15">
        <v>14</v>
      </c>
      <c r="O20" s="15">
        <v>10</v>
      </c>
      <c r="P20" s="16">
        <f t="shared" ref="P20:P25" si="1">SUM(I20:O20)</f>
        <v>86</v>
      </c>
    </row>
    <row r="21" spans="1:16" x14ac:dyDescent="0.3">
      <c r="A21" s="13" t="s">
        <v>53</v>
      </c>
      <c r="B21" s="13" t="s">
        <v>67</v>
      </c>
      <c r="C21" s="13" t="s">
        <v>60</v>
      </c>
      <c r="D21" s="14">
        <v>500745</v>
      </c>
      <c r="E21" s="14">
        <v>150000</v>
      </c>
      <c r="F21" s="9">
        <v>30</v>
      </c>
      <c r="G21" s="9">
        <v>35</v>
      </c>
      <c r="H21" s="9">
        <f t="shared" si="0"/>
        <v>65</v>
      </c>
      <c r="I21" s="15">
        <v>27</v>
      </c>
      <c r="J21" s="15">
        <v>15</v>
      </c>
      <c r="K21" s="15">
        <v>11</v>
      </c>
      <c r="L21" s="15">
        <v>5</v>
      </c>
      <c r="M21" s="15">
        <v>9</v>
      </c>
      <c r="N21" s="15">
        <v>12</v>
      </c>
      <c r="O21" s="15">
        <v>10</v>
      </c>
      <c r="P21" s="16">
        <f t="shared" si="1"/>
        <v>89</v>
      </c>
    </row>
    <row r="22" spans="1:16" x14ac:dyDescent="0.3">
      <c r="A22" s="13" t="s">
        <v>54</v>
      </c>
      <c r="B22" s="13" t="s">
        <v>68</v>
      </c>
      <c r="C22" s="13" t="s">
        <v>61</v>
      </c>
      <c r="D22" s="14">
        <v>716000</v>
      </c>
      <c r="E22" s="14">
        <v>150000</v>
      </c>
      <c r="F22" s="9">
        <v>49</v>
      </c>
      <c r="G22" s="9"/>
      <c r="H22" s="9">
        <f t="shared" si="0"/>
        <v>49</v>
      </c>
      <c r="I22" s="15">
        <v>20</v>
      </c>
      <c r="J22" s="15">
        <v>15</v>
      </c>
      <c r="K22" s="15">
        <v>9</v>
      </c>
      <c r="L22" s="15">
        <v>5</v>
      </c>
      <c r="M22" s="15">
        <v>8</v>
      </c>
      <c r="N22" s="15">
        <v>11</v>
      </c>
      <c r="O22" s="15">
        <v>10</v>
      </c>
      <c r="P22" s="16">
        <f t="shared" si="1"/>
        <v>78</v>
      </c>
    </row>
    <row r="23" spans="1:16" x14ac:dyDescent="0.3">
      <c r="A23" s="13" t="s">
        <v>55</v>
      </c>
      <c r="B23" s="13" t="s">
        <v>68</v>
      </c>
      <c r="C23" s="13" t="s">
        <v>62</v>
      </c>
      <c r="D23" s="14">
        <v>490500</v>
      </c>
      <c r="E23" s="14">
        <v>150000</v>
      </c>
      <c r="F23" s="9">
        <v>51</v>
      </c>
      <c r="G23" s="9">
        <v>40</v>
      </c>
      <c r="H23" s="9">
        <f t="shared" si="0"/>
        <v>91</v>
      </c>
      <c r="I23" s="15">
        <v>11</v>
      </c>
      <c r="J23" s="15">
        <v>15</v>
      </c>
      <c r="K23" s="15">
        <v>5</v>
      </c>
      <c r="L23" s="15">
        <v>5</v>
      </c>
      <c r="M23" s="15">
        <v>9</v>
      </c>
      <c r="N23" s="15">
        <v>10</v>
      </c>
      <c r="O23" s="15">
        <v>10</v>
      </c>
      <c r="P23" s="16">
        <f t="shared" si="1"/>
        <v>65</v>
      </c>
    </row>
    <row r="24" spans="1:16" x14ac:dyDescent="0.3">
      <c r="A24" s="13" t="s">
        <v>56</v>
      </c>
      <c r="B24" s="13" t="s">
        <v>69</v>
      </c>
      <c r="C24" s="13" t="s">
        <v>63</v>
      </c>
      <c r="D24" s="14">
        <v>226305</v>
      </c>
      <c r="E24" s="14">
        <v>150000</v>
      </c>
      <c r="F24" s="9">
        <v>40</v>
      </c>
      <c r="G24" s="9">
        <v>38</v>
      </c>
      <c r="H24" s="9">
        <f t="shared" si="0"/>
        <v>78</v>
      </c>
      <c r="I24" s="15">
        <v>26</v>
      </c>
      <c r="J24" s="15">
        <v>7</v>
      </c>
      <c r="K24" s="15">
        <v>14</v>
      </c>
      <c r="L24" s="15">
        <v>3</v>
      </c>
      <c r="M24" s="15">
        <v>6</v>
      </c>
      <c r="N24" s="15">
        <v>5</v>
      </c>
      <c r="O24" s="15">
        <v>6</v>
      </c>
      <c r="P24" s="16">
        <f t="shared" si="1"/>
        <v>67</v>
      </c>
    </row>
    <row r="25" spans="1:16" x14ac:dyDescent="0.3">
      <c r="A25" s="13" t="s">
        <v>57</v>
      </c>
      <c r="B25" s="13" t="s">
        <v>70</v>
      </c>
      <c r="C25" s="13" t="s">
        <v>64</v>
      </c>
      <c r="D25" s="14">
        <v>535000</v>
      </c>
      <c r="E25" s="14">
        <v>150000</v>
      </c>
      <c r="F25" s="9">
        <v>45</v>
      </c>
      <c r="G25" s="9">
        <v>36</v>
      </c>
      <c r="H25" s="9">
        <f t="shared" si="0"/>
        <v>81</v>
      </c>
      <c r="I25" s="15">
        <v>18</v>
      </c>
      <c r="J25" s="15">
        <v>15</v>
      </c>
      <c r="K25" s="15">
        <v>8</v>
      </c>
      <c r="L25" s="15">
        <v>5</v>
      </c>
      <c r="M25" s="15">
        <v>6</v>
      </c>
      <c r="N25" s="15">
        <v>10</v>
      </c>
      <c r="O25" s="15">
        <v>10</v>
      </c>
      <c r="P25" s="16">
        <f t="shared" si="1"/>
        <v>72</v>
      </c>
    </row>
    <row r="26" spans="1:16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dataValidations count="7">
    <dataValidation type="whole" allowBlank="1" showInputMessage="1" showErrorMessage="1" errorTitle="ZNOVU A LÉPE" error="To je móóóóóóc!!!!" sqref="I19:I25">
      <formula1>0</formula1>
      <formula2>30</formula2>
    </dataValidation>
    <dataValidation type="whole" showInputMessage="1" showErrorMessage="1" errorTitle="ZNOVU A LÉPE" error="To je móóóóóóc!!!!" sqref="J19:K25">
      <formula1>0</formula1>
      <formula2>15</formula2>
    </dataValidation>
    <dataValidation type="whole" allowBlank="1" showInputMessage="1" showErrorMessage="1" errorTitle="ZNOVU A LÉPE" error="To je móóóóóóc!!!!" sqref="L19:L25">
      <formula1>0</formula1>
      <formula2>5</formula2>
    </dataValidation>
    <dataValidation type="whole" showInputMessage="1" showErrorMessage="1" errorTitle="ZNOVU A LÉPE" error="To je móóóóóóc!!!!" sqref="M19:M25">
      <formula1>0</formula1>
      <formula2>10</formula2>
    </dataValidation>
    <dataValidation type="whole" showInputMessage="1" showErrorMessage="1" errorTitle="ZNOVU A LÉPE" error="To je móóóóóóc!!!!_x000a__x000a_" sqref="N19:N25">
      <formula1>0</formula1>
      <formula2>15</formula2>
    </dataValidation>
    <dataValidation type="whole" showInputMessage="1" showErrorMessage="1" errorTitle="ZNOVU A LÉPE" error="To je móóóóóóc!!!!_x000a__x000a_" sqref="O19:O25">
      <formula1>0</formula1>
      <formula2>10</formula2>
    </dataValidation>
    <dataValidation type="whole" showInputMessage="1" showErrorMessage="1" errorTitle="ZNOVU A LÉPE" error="To je móóóóóóc!!!!" sqref="P19:P2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3" workbookViewId="0">
      <selection activeCell="H28" sqref="H28"/>
    </sheetView>
  </sheetViews>
  <sheetFormatPr defaultColWidth="9.109375" defaultRowHeight="12" x14ac:dyDescent="0.3"/>
  <cols>
    <col min="1" max="1" width="9.33203125" style="1" customWidth="1"/>
    <col min="2" max="2" width="27.88671875" style="1" customWidth="1"/>
    <col min="3" max="3" width="23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24.44140625" style="1" customWidth="1"/>
    <col min="19" max="19" width="14.44140625" style="1" customWidth="1"/>
    <col min="20" max="20" width="23" style="1" customWidth="1"/>
    <col min="21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0.109375" style="1" customWidth="1"/>
    <col min="28" max="16384" width="9.109375" style="1"/>
  </cols>
  <sheetData>
    <row r="1" spans="1:9" ht="35.25" customHeight="1" x14ac:dyDescent="0.3">
      <c r="A1" s="2" t="s">
        <v>73</v>
      </c>
    </row>
    <row r="2" spans="1:9" ht="12.6" x14ac:dyDescent="0.3">
      <c r="A2" s="1" t="s">
        <v>45</v>
      </c>
      <c r="I2" s="3" t="s">
        <v>0</v>
      </c>
    </row>
    <row r="3" spans="1:9" ht="12.6" x14ac:dyDescent="0.3">
      <c r="A3" s="1" t="s">
        <v>28</v>
      </c>
      <c r="I3" s="4" t="s">
        <v>40</v>
      </c>
    </row>
    <row r="4" spans="1:9" ht="12.6" x14ac:dyDescent="0.3">
      <c r="A4" s="1" t="s">
        <v>46</v>
      </c>
      <c r="I4" s="5" t="s">
        <v>41</v>
      </c>
    </row>
    <row r="5" spans="1:9" ht="12.6" x14ac:dyDescent="0.3">
      <c r="A5" s="1" t="s">
        <v>36</v>
      </c>
      <c r="I5" s="4" t="s">
        <v>42</v>
      </c>
    </row>
    <row r="6" spans="1:9" ht="12.6" x14ac:dyDescent="0.3">
      <c r="A6" s="1" t="s">
        <v>47</v>
      </c>
      <c r="I6" s="4"/>
    </row>
    <row r="7" spans="1:9" ht="12.6" x14ac:dyDescent="0.3">
      <c r="A7" s="1" t="s">
        <v>37</v>
      </c>
      <c r="I7" s="4" t="s">
        <v>74</v>
      </c>
    </row>
    <row r="8" spans="1:9" ht="12.6" x14ac:dyDescent="0.3">
      <c r="A8" s="1" t="s">
        <v>39</v>
      </c>
    </row>
    <row r="9" spans="1:9" x14ac:dyDescent="0.3">
      <c r="I9" s="1" t="s">
        <v>29</v>
      </c>
    </row>
    <row r="10" spans="1:9" x14ac:dyDescent="0.3">
      <c r="I10" s="1" t="s">
        <v>30</v>
      </c>
    </row>
    <row r="11" spans="1:9" x14ac:dyDescent="0.3">
      <c r="I11" s="1" t="s">
        <v>31</v>
      </c>
    </row>
    <row r="12" spans="1:9" x14ac:dyDescent="0.3">
      <c r="I12" s="1" t="s">
        <v>48</v>
      </c>
    </row>
    <row r="13" spans="1:9" x14ac:dyDescent="0.3">
      <c r="I13" s="1" t="s">
        <v>49</v>
      </c>
    </row>
    <row r="14" spans="1:9" x14ac:dyDescent="0.3">
      <c r="I14" s="1" t="s">
        <v>38</v>
      </c>
    </row>
    <row r="15" spans="1:9" x14ac:dyDescent="0.3">
      <c r="I15" s="1" t="s">
        <v>50</v>
      </c>
    </row>
    <row r="17" spans="1:16" ht="106.5" customHeight="1" x14ac:dyDescent="0.3">
      <c r="A17" s="6" t="s">
        <v>1</v>
      </c>
      <c r="B17" s="6" t="s">
        <v>2</v>
      </c>
      <c r="C17" s="6" t="s">
        <v>25</v>
      </c>
      <c r="D17" s="6" t="s">
        <v>23</v>
      </c>
      <c r="E17" s="6" t="s">
        <v>3</v>
      </c>
      <c r="F17" s="6" t="s">
        <v>4</v>
      </c>
      <c r="G17" s="6" t="s">
        <v>5</v>
      </c>
      <c r="H17" s="6" t="s">
        <v>6</v>
      </c>
      <c r="I17" s="7" t="s">
        <v>32</v>
      </c>
      <c r="J17" s="7" t="s">
        <v>24</v>
      </c>
      <c r="K17" s="7" t="s">
        <v>27</v>
      </c>
      <c r="L17" s="7" t="s">
        <v>7</v>
      </c>
      <c r="M17" s="7" t="s">
        <v>8</v>
      </c>
      <c r="N17" s="7" t="s">
        <v>33</v>
      </c>
      <c r="O17" s="7" t="s">
        <v>9</v>
      </c>
      <c r="P17" s="6" t="s">
        <v>10</v>
      </c>
    </row>
    <row r="18" spans="1:16" x14ac:dyDescent="0.3">
      <c r="A18" s="8"/>
      <c r="B18" s="8"/>
      <c r="C18" s="8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</row>
    <row r="19" spans="1:16" x14ac:dyDescent="0.3">
      <c r="A19" s="13" t="s">
        <v>51</v>
      </c>
      <c r="B19" s="13" t="s">
        <v>65</v>
      </c>
      <c r="C19" s="13" t="s">
        <v>58</v>
      </c>
      <c r="D19" s="14">
        <v>360800</v>
      </c>
      <c r="E19" s="14">
        <v>150000</v>
      </c>
      <c r="F19" s="9">
        <v>30</v>
      </c>
      <c r="G19" s="9">
        <v>38</v>
      </c>
      <c r="H19" s="9">
        <f t="shared" ref="H19:H25" si="0">SUM(F19:G19)</f>
        <v>68</v>
      </c>
      <c r="I19" s="15">
        <v>20</v>
      </c>
      <c r="J19" s="15">
        <v>14</v>
      </c>
      <c r="K19" s="15">
        <v>6</v>
      </c>
      <c r="L19" s="15">
        <v>4</v>
      </c>
      <c r="M19" s="15">
        <v>6</v>
      </c>
      <c r="N19" s="15">
        <v>5</v>
      </c>
      <c r="O19" s="15">
        <v>10</v>
      </c>
      <c r="P19" s="16">
        <f>SUM(I19:O19)</f>
        <v>65</v>
      </c>
    </row>
    <row r="20" spans="1:16" x14ac:dyDescent="0.3">
      <c r="A20" s="13" t="s">
        <v>52</v>
      </c>
      <c r="B20" s="13" t="s">
        <v>66</v>
      </c>
      <c r="C20" s="13" t="s">
        <v>59</v>
      </c>
      <c r="D20" s="14">
        <v>907332</v>
      </c>
      <c r="E20" s="14">
        <v>150000</v>
      </c>
      <c r="F20" s="9">
        <v>55</v>
      </c>
      <c r="G20" s="9">
        <v>40</v>
      </c>
      <c r="H20" s="9">
        <f t="shared" si="0"/>
        <v>95</v>
      </c>
      <c r="I20" s="15">
        <v>24</v>
      </c>
      <c r="J20" s="15">
        <v>15</v>
      </c>
      <c r="K20" s="15">
        <v>10</v>
      </c>
      <c r="L20" s="15">
        <v>5</v>
      </c>
      <c r="M20" s="15">
        <v>9</v>
      </c>
      <c r="N20" s="15">
        <v>14</v>
      </c>
      <c r="O20" s="15">
        <v>10</v>
      </c>
      <c r="P20" s="16">
        <f t="shared" ref="P20:P25" si="1">SUM(I20:O20)</f>
        <v>87</v>
      </c>
    </row>
    <row r="21" spans="1:16" x14ac:dyDescent="0.3">
      <c r="A21" s="13" t="s">
        <v>53</v>
      </c>
      <c r="B21" s="13" t="s">
        <v>67</v>
      </c>
      <c r="C21" s="13" t="s">
        <v>60</v>
      </c>
      <c r="D21" s="14">
        <v>500745</v>
      </c>
      <c r="E21" s="14">
        <v>150000</v>
      </c>
      <c r="F21" s="9">
        <v>30</v>
      </c>
      <c r="G21" s="9">
        <v>35</v>
      </c>
      <c r="H21" s="9">
        <f t="shared" si="0"/>
        <v>65</v>
      </c>
      <c r="I21" s="15">
        <v>27</v>
      </c>
      <c r="J21" s="15">
        <v>15</v>
      </c>
      <c r="K21" s="15">
        <v>12</v>
      </c>
      <c r="L21" s="15">
        <v>5</v>
      </c>
      <c r="M21" s="15">
        <v>9</v>
      </c>
      <c r="N21" s="15">
        <v>12</v>
      </c>
      <c r="O21" s="15">
        <v>10</v>
      </c>
      <c r="P21" s="16">
        <f t="shared" si="1"/>
        <v>90</v>
      </c>
    </row>
    <row r="22" spans="1:16" x14ac:dyDescent="0.3">
      <c r="A22" s="13" t="s">
        <v>54</v>
      </c>
      <c r="B22" s="13" t="s">
        <v>68</v>
      </c>
      <c r="C22" s="13" t="s">
        <v>61</v>
      </c>
      <c r="D22" s="14">
        <v>716000</v>
      </c>
      <c r="E22" s="14">
        <v>150000</v>
      </c>
      <c r="F22" s="9">
        <v>49</v>
      </c>
      <c r="G22" s="9"/>
      <c r="H22" s="9">
        <f t="shared" si="0"/>
        <v>49</v>
      </c>
      <c r="I22" s="15">
        <v>20</v>
      </c>
      <c r="J22" s="15">
        <v>15</v>
      </c>
      <c r="K22" s="15">
        <v>9</v>
      </c>
      <c r="L22" s="15">
        <v>5</v>
      </c>
      <c r="M22" s="15">
        <v>8</v>
      </c>
      <c r="N22" s="15">
        <v>9</v>
      </c>
      <c r="O22" s="15">
        <v>10</v>
      </c>
      <c r="P22" s="16">
        <f t="shared" si="1"/>
        <v>76</v>
      </c>
    </row>
    <row r="23" spans="1:16" x14ac:dyDescent="0.3">
      <c r="A23" s="13" t="s">
        <v>55</v>
      </c>
      <c r="B23" s="13" t="s">
        <v>68</v>
      </c>
      <c r="C23" s="13" t="s">
        <v>62</v>
      </c>
      <c r="D23" s="14">
        <v>490500</v>
      </c>
      <c r="E23" s="14">
        <v>150000</v>
      </c>
      <c r="F23" s="9">
        <v>51</v>
      </c>
      <c r="G23" s="9">
        <v>40</v>
      </c>
      <c r="H23" s="9">
        <f t="shared" si="0"/>
        <v>91</v>
      </c>
      <c r="I23" s="15">
        <v>15</v>
      </c>
      <c r="J23" s="15">
        <v>15</v>
      </c>
      <c r="K23" s="15">
        <v>7</v>
      </c>
      <c r="L23" s="15">
        <v>5</v>
      </c>
      <c r="M23" s="15">
        <v>8</v>
      </c>
      <c r="N23" s="15">
        <v>9</v>
      </c>
      <c r="O23" s="15">
        <v>10</v>
      </c>
      <c r="P23" s="16">
        <f t="shared" si="1"/>
        <v>69</v>
      </c>
    </row>
    <row r="24" spans="1:16" x14ac:dyDescent="0.3">
      <c r="A24" s="13" t="s">
        <v>56</v>
      </c>
      <c r="B24" s="13" t="s">
        <v>69</v>
      </c>
      <c r="C24" s="13" t="s">
        <v>63</v>
      </c>
      <c r="D24" s="14">
        <v>226305</v>
      </c>
      <c r="E24" s="14">
        <v>150000</v>
      </c>
      <c r="F24" s="9">
        <v>40</v>
      </c>
      <c r="G24" s="9">
        <v>38</v>
      </c>
      <c r="H24" s="9">
        <f t="shared" si="0"/>
        <v>78</v>
      </c>
      <c r="I24" s="15">
        <v>25</v>
      </c>
      <c r="J24" s="15">
        <v>7</v>
      </c>
      <c r="K24" s="15">
        <v>14</v>
      </c>
      <c r="L24" s="15">
        <v>3</v>
      </c>
      <c r="M24" s="15">
        <v>7</v>
      </c>
      <c r="N24" s="15">
        <v>6</v>
      </c>
      <c r="O24" s="15">
        <v>7</v>
      </c>
      <c r="P24" s="16">
        <f t="shared" si="1"/>
        <v>69</v>
      </c>
    </row>
    <row r="25" spans="1:16" x14ac:dyDescent="0.3">
      <c r="A25" s="13" t="s">
        <v>57</v>
      </c>
      <c r="B25" s="13" t="s">
        <v>70</v>
      </c>
      <c r="C25" s="13" t="s">
        <v>64</v>
      </c>
      <c r="D25" s="14">
        <v>535000</v>
      </c>
      <c r="E25" s="14">
        <v>150000</v>
      </c>
      <c r="F25" s="9">
        <v>45</v>
      </c>
      <c r="G25" s="9">
        <v>36</v>
      </c>
      <c r="H25" s="9">
        <f t="shared" si="0"/>
        <v>81</v>
      </c>
      <c r="I25" s="15">
        <v>20</v>
      </c>
      <c r="J25" s="15">
        <v>13</v>
      </c>
      <c r="K25" s="15">
        <v>6</v>
      </c>
      <c r="L25" s="15">
        <v>5</v>
      </c>
      <c r="M25" s="15">
        <v>6</v>
      </c>
      <c r="N25" s="15">
        <v>10</v>
      </c>
      <c r="O25" s="15">
        <v>10</v>
      </c>
      <c r="P25" s="16">
        <f t="shared" si="1"/>
        <v>70</v>
      </c>
    </row>
    <row r="26" spans="1:16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dataValidations count="7">
    <dataValidation type="whole" allowBlank="1" showInputMessage="1" showErrorMessage="1" errorTitle="ZNOVU A LÉPE" error="To je móóóóóóc!!!!" sqref="I19:I25">
      <formula1>0</formula1>
      <formula2>30</formula2>
    </dataValidation>
    <dataValidation type="whole" showInputMessage="1" showErrorMessage="1" errorTitle="ZNOVU A LÉPE" error="To je móóóóóóc!!!!" sqref="J19:K25">
      <formula1>0</formula1>
      <formula2>15</formula2>
    </dataValidation>
    <dataValidation type="whole" allowBlank="1" showInputMessage="1" showErrorMessage="1" errorTitle="ZNOVU A LÉPE" error="To je móóóóóóc!!!!" sqref="L19:L25">
      <formula1>0</formula1>
      <formula2>5</formula2>
    </dataValidation>
    <dataValidation type="whole" showInputMessage="1" showErrorMessage="1" errorTitle="ZNOVU A LÉPE" error="To je móóóóóóc!!!!" sqref="M19:M25">
      <formula1>0</formula1>
      <formula2>10</formula2>
    </dataValidation>
    <dataValidation type="whole" showInputMessage="1" showErrorMessage="1" errorTitle="ZNOVU A LÉPE" error="To je móóóóóóc!!!!_x000a__x000a_" sqref="N19:N25">
      <formula1>0</formula1>
      <formula2>15</formula2>
    </dataValidation>
    <dataValidation type="whole" showInputMessage="1" showErrorMessage="1" errorTitle="ZNOVU A LÉPE" error="To je móóóóóóc!!!!_x000a__x000a_" sqref="O19:O25">
      <formula1>0</formula1>
      <formula2>10</formula2>
    </dataValidation>
    <dataValidation type="whole" showInputMessage="1" showErrorMessage="1" errorTitle="ZNOVU A LÉPE" error="To je móóóóóóc!!!!" sqref="P19:P25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</vt:lpstr>
      <vt:lpstr>JK</vt:lpstr>
      <vt:lpstr>LD</vt:lpstr>
      <vt:lpstr>PB</vt:lpstr>
      <vt:lpstr>RN</vt:lpstr>
      <vt:lpstr>ZK</vt:lpstr>
      <vt:lpstr>DISTRIBUCE!Oblast_tisku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2014-06-30T13:47:30Z</cp:lastPrinted>
  <dcterms:created xsi:type="dcterms:W3CDTF">2013-12-06T22:03:05Z</dcterms:created>
  <dcterms:modified xsi:type="dcterms:W3CDTF">2017-03-15T08:50:44Z</dcterms:modified>
</cp:coreProperties>
</file>