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3. zasedání 22_2\"/>
    </mc:Choice>
  </mc:AlternateContent>
  <bookViews>
    <workbookView xWindow="0" yWindow="0" windowWidth="23040" windowHeight="9108"/>
  </bookViews>
  <sheets>
    <sheet name="vyvoj" sheetId="1" r:id="rId1"/>
    <sheet name="IH" sheetId="2" r:id="rId2"/>
    <sheet name="JK" sheetId="6" r:id="rId3"/>
    <sheet name="PV" sheetId="3" r:id="rId4"/>
    <sheet name="RN" sheetId="4" r:id="rId5"/>
    <sheet name="ZK" sheetId="5" r:id="rId6"/>
  </sheets>
  <definedNames>
    <definedName name="_xlnm.Print_Area" localSheetId="0">vyvoj!$A$1:$S$46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6" l="1"/>
  <c r="D45" i="6"/>
  <c r="P43" i="6"/>
  <c r="H43" i="6"/>
  <c r="P42" i="6"/>
  <c r="H42" i="6"/>
  <c r="P41" i="6"/>
  <c r="H41" i="6"/>
  <c r="P40" i="6"/>
  <c r="H40" i="6"/>
  <c r="P39" i="6"/>
  <c r="H39" i="6"/>
  <c r="P38" i="6"/>
  <c r="H38" i="6"/>
  <c r="P37" i="6"/>
  <c r="H37" i="6"/>
  <c r="P36" i="6"/>
  <c r="H36" i="6"/>
  <c r="P35" i="6"/>
  <c r="H35" i="6"/>
  <c r="P34" i="6"/>
  <c r="H34" i="6"/>
  <c r="P33" i="6"/>
  <c r="H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P18" i="6"/>
  <c r="H18" i="6"/>
  <c r="P17" i="6"/>
  <c r="H17" i="6"/>
  <c r="P16" i="6"/>
  <c r="H16" i="6"/>
  <c r="P15" i="6"/>
  <c r="H15" i="6"/>
  <c r="E45" i="5"/>
  <c r="D45" i="5"/>
  <c r="P43" i="5"/>
  <c r="H43" i="5"/>
  <c r="P42" i="5"/>
  <c r="H42" i="5"/>
  <c r="P41" i="5"/>
  <c r="H41" i="5"/>
  <c r="P40" i="5"/>
  <c r="H40" i="5"/>
  <c r="P39" i="5"/>
  <c r="H39" i="5"/>
  <c r="P38" i="5"/>
  <c r="H38" i="5"/>
  <c r="P37" i="5"/>
  <c r="H37" i="5"/>
  <c r="P36" i="5"/>
  <c r="H36" i="5"/>
  <c r="P35" i="5"/>
  <c r="H35" i="5"/>
  <c r="P34" i="5"/>
  <c r="H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P16" i="5"/>
  <c r="H16" i="5"/>
  <c r="P15" i="5"/>
  <c r="H15" i="5"/>
  <c r="E45" i="4"/>
  <c r="D45" i="4"/>
  <c r="P43" i="4"/>
  <c r="H43" i="4"/>
  <c r="P42" i="4"/>
  <c r="H42" i="4"/>
  <c r="P41" i="4"/>
  <c r="H41" i="4"/>
  <c r="P40" i="4"/>
  <c r="H40" i="4"/>
  <c r="P39" i="4"/>
  <c r="H39" i="4"/>
  <c r="P38" i="4"/>
  <c r="H38" i="4"/>
  <c r="P37" i="4"/>
  <c r="H37" i="4"/>
  <c r="P36" i="4"/>
  <c r="H36" i="4"/>
  <c r="P35" i="4"/>
  <c r="H35" i="4"/>
  <c r="P34" i="4"/>
  <c r="H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P17" i="4"/>
  <c r="H17" i="4"/>
  <c r="P16" i="4"/>
  <c r="H16" i="4"/>
  <c r="P15" i="4"/>
  <c r="H15" i="4"/>
  <c r="E45" i="3"/>
  <c r="D45" i="3"/>
  <c r="P43" i="3"/>
  <c r="H43" i="3"/>
  <c r="P42" i="3"/>
  <c r="H42" i="3"/>
  <c r="P41" i="3"/>
  <c r="H41" i="3"/>
  <c r="P40" i="3"/>
  <c r="H40" i="3"/>
  <c r="P39" i="3"/>
  <c r="H39" i="3"/>
  <c r="P38" i="3"/>
  <c r="H38" i="3"/>
  <c r="P37" i="3"/>
  <c r="H37" i="3"/>
  <c r="P36" i="3"/>
  <c r="H36" i="3"/>
  <c r="P35" i="3"/>
  <c r="H35" i="3"/>
  <c r="P34" i="3"/>
  <c r="H34" i="3"/>
  <c r="P33" i="3"/>
  <c r="H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P18" i="3"/>
  <c r="H18" i="3"/>
  <c r="P17" i="3"/>
  <c r="H17" i="3"/>
  <c r="P16" i="3"/>
  <c r="H16" i="3"/>
  <c r="P15" i="3"/>
  <c r="H15" i="3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18" i="1"/>
  <c r="E45" i="2" l="1"/>
  <c r="D45" i="2"/>
  <c r="P43" i="2"/>
  <c r="H43" i="2"/>
  <c r="P42" i="2"/>
  <c r="H42" i="2"/>
  <c r="P41" i="2"/>
  <c r="H41" i="2"/>
  <c r="P40" i="2"/>
  <c r="H40" i="2"/>
  <c r="P39" i="2"/>
  <c r="H39" i="2"/>
  <c r="P38" i="2"/>
  <c r="H38" i="2"/>
  <c r="P37" i="2"/>
  <c r="H37" i="2"/>
  <c r="P36" i="2"/>
  <c r="H36" i="2"/>
  <c r="P35" i="2"/>
  <c r="H35" i="2"/>
  <c r="P34" i="2"/>
  <c r="H34" i="2"/>
  <c r="P33" i="2"/>
  <c r="H33" i="2"/>
  <c r="P32" i="2"/>
  <c r="H32" i="2"/>
  <c r="P31" i="2"/>
  <c r="H31" i="2"/>
  <c r="P30" i="2"/>
  <c r="H30" i="2"/>
  <c r="P29" i="2"/>
  <c r="H29" i="2"/>
  <c r="P28" i="2"/>
  <c r="H28" i="2"/>
  <c r="P27" i="2"/>
  <c r="H27" i="2"/>
  <c r="P26" i="2"/>
  <c r="H26" i="2"/>
  <c r="P25" i="2"/>
  <c r="H25" i="2"/>
  <c r="P24" i="2"/>
  <c r="H24" i="2"/>
  <c r="P23" i="2"/>
  <c r="H23" i="2"/>
  <c r="P22" i="2"/>
  <c r="H22" i="2"/>
  <c r="P21" i="2"/>
  <c r="H21" i="2"/>
  <c r="P20" i="2"/>
  <c r="H20" i="2"/>
  <c r="P19" i="2"/>
  <c r="H19" i="2"/>
  <c r="P18" i="2"/>
  <c r="H18" i="2"/>
  <c r="P17" i="2"/>
  <c r="H17" i="2"/>
  <c r="P16" i="2"/>
  <c r="H16" i="2"/>
  <c r="P15" i="2"/>
  <c r="H15" i="2"/>
  <c r="R47" i="1" l="1"/>
  <c r="D48" i="1" l="1"/>
  <c r="E48" i="1"/>
  <c r="R48" i="1"/>
  <c r="H29" i="1" l="1"/>
  <c r="H38" i="1"/>
  <c r="H43" i="1"/>
  <c r="H44" i="1"/>
  <c r="H22" i="1"/>
  <c r="H32" i="1"/>
  <c r="H23" i="1"/>
  <c r="H20" i="1"/>
  <c r="H34" i="1"/>
  <c r="H18" i="1"/>
  <c r="H26" i="1"/>
  <c r="H30" i="1"/>
  <c r="H37" i="1"/>
  <c r="H28" i="1"/>
  <c r="H27" i="1"/>
  <c r="H31" i="1"/>
  <c r="H19" i="1"/>
  <c r="H40" i="1"/>
  <c r="H35" i="1"/>
  <c r="P29" i="1"/>
  <c r="P38" i="1"/>
  <c r="P43" i="1"/>
  <c r="P44" i="1"/>
  <c r="P27" i="1"/>
  <c r="P31" i="1"/>
  <c r="P19" i="1"/>
  <c r="P40" i="1"/>
  <c r="P35" i="1"/>
  <c r="P28" i="1"/>
  <c r="P22" i="1"/>
  <c r="P32" i="1"/>
  <c r="P23" i="1"/>
  <c r="P20" i="1"/>
  <c r="P34" i="1"/>
  <c r="P18" i="1"/>
  <c r="P26" i="1"/>
  <c r="P30" i="1"/>
  <c r="P37" i="1"/>
  <c r="P25" i="1"/>
  <c r="H41" i="1" l="1"/>
  <c r="H21" i="1"/>
  <c r="H36" i="1"/>
  <c r="H46" i="1"/>
  <c r="H45" i="1"/>
  <c r="H42" i="1"/>
  <c r="H39" i="1"/>
  <c r="H33" i="1"/>
  <c r="H24" i="1"/>
  <c r="H25" i="1"/>
  <c r="P41" i="1"/>
  <c r="P21" i="1"/>
  <c r="P36" i="1"/>
  <c r="P46" i="1"/>
  <c r="P45" i="1"/>
  <c r="P42" i="1"/>
  <c r="P39" i="1"/>
  <c r="P33" i="1"/>
  <c r="P24" i="1"/>
</calcChain>
</file>

<file path=xl/sharedStrings.xml><?xml version="1.0" encoding="utf-8"?>
<sst xmlns="http://schemas.openxmlformats.org/spreadsheetml/2006/main" count="889" uniqueCount="139">
  <si>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</si>
  <si>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</si>
  <si>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</si>
  <si>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</si>
  <si>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</si>
  <si>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</si>
  <si>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</si>
  <si>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</si>
  <si>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</si>
  <si>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</si>
  <si>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</si>
  <si>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</si>
  <si>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</si>
  <si>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</si>
  <si>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</si>
  <si>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</si>
  <si>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</si>
  <si>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</si>
  <si>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</si>
  <si>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</si>
  <si>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</si>
  <si>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</si>
  <si>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</si>
  <si>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</si>
  <si>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</si>
  <si>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</si>
  <si>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</si>
  <si>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1. vývoj českého kinematografického díla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</si>
  <si>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</si>
  <si>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Podpora je určena pro vývoj celovečerního hraného filmu, jehož součástí je vypracování konečné verze scénáře, realizačních předpokladů výroby,</t>
  </si>
  <si>
    <t>vytvoření plánu výroby, aproximativního rozpočtu, finančního plánu a jeho předpokládaného zajištění.</t>
  </si>
  <si>
    <t>Realizační strategie</t>
  </si>
  <si>
    <t>žadatel - komplexní dílo ano/ne</t>
  </si>
  <si>
    <t>Rada - komplexní dílo ano/ne</t>
  </si>
  <si>
    <t>Umělecká  kvalita projektu</t>
  </si>
  <si>
    <t>Kompletní vývoj celovečerního hraného českého kinematografického díla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</si>
  <si>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2016-1-7-31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</si>
  <si>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8. listopadu 2016 do 8. prosince 2016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</si>
  <si>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prosince 2019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</si>
  <si>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9 000 000 Kč</t>
    </r>
  </si>
  <si>
    <t>3. zvýšit potenciál  projektů pro získání mezinárodní koprodukce (Eurimages, Media, zahraniční partneři, zahraniční televizní vysilatelé)</t>
  </si>
  <si>
    <t>4. podporovat filmy, jejichž téma směřuje k mezinárodní srozumitelnosti při zachování národního charakteru díla</t>
  </si>
  <si>
    <t>5. přiblížit vývoj českého filmu evropským standardům (kvalitativně, profesně i finančně)</t>
  </si>
  <si>
    <t xml:space="preserve">    které směřují k zajištění financování díla a k přípravě natáčení</t>
  </si>
  <si>
    <t>1. podporovat žánrovou, tematickou a stylovou pestrost námětů tak, aby se účinněji rozvíjel stabilní základ pro různorodou filmovou výrobu</t>
  </si>
  <si>
    <t xml:space="preserve">2. podporovat vývoj kinematografického díla ve smyslu prohloubené práce autora a dramaturga na scénáři a následných aktivit producenta, </t>
  </si>
  <si>
    <t>1550/2016</t>
  </si>
  <si>
    <t>1556/2016</t>
  </si>
  <si>
    <t>1557/2016</t>
  </si>
  <si>
    <t>1559/2016</t>
  </si>
  <si>
    <t>1560/2016</t>
  </si>
  <si>
    <t>1561/2016</t>
  </si>
  <si>
    <t>1562/2016</t>
  </si>
  <si>
    <t>1564/2016</t>
  </si>
  <si>
    <t>1565/2016</t>
  </si>
  <si>
    <t>1566/2016</t>
  </si>
  <si>
    <t>1567/2016</t>
  </si>
  <si>
    <t>1569/2016</t>
  </si>
  <si>
    <t>1570/2016</t>
  </si>
  <si>
    <t>1571/2016</t>
  </si>
  <si>
    <t>1573/2016</t>
  </si>
  <si>
    <t>1574/2016</t>
  </si>
  <si>
    <t>1576/2016</t>
  </si>
  <si>
    <t>1577/2016</t>
  </si>
  <si>
    <t>1578/2016</t>
  </si>
  <si>
    <t>1579/2016</t>
  </si>
  <si>
    <t>1580/2016</t>
  </si>
  <si>
    <t>1582/2016</t>
  </si>
  <si>
    <t>1583/2016</t>
  </si>
  <si>
    <t>1584/2016</t>
  </si>
  <si>
    <t>1585/2016</t>
  </si>
  <si>
    <t>1587/2016</t>
  </si>
  <si>
    <t>1589/2016</t>
  </si>
  <si>
    <t>1600/2016</t>
  </si>
  <si>
    <t>1601/2016</t>
  </si>
  <si>
    <t>název projektu</t>
  </si>
  <si>
    <t xml:space="preserve">CINEART TV Prague </t>
  </si>
  <si>
    <t>FilmBrigade</t>
  </si>
  <si>
    <t>ArtCorp</t>
  </si>
  <si>
    <t xml:space="preserve">ROAD MOVIES </t>
  </si>
  <si>
    <t>Logline Production</t>
  </si>
  <si>
    <t>BEDNA FILMS</t>
  </si>
  <si>
    <t>Background Films</t>
  </si>
  <si>
    <t>Prague Movie Company</t>
  </si>
  <si>
    <t>three brothers</t>
  </si>
  <si>
    <t>NEGATIV</t>
  </si>
  <si>
    <t>Czech FILM</t>
  </si>
  <si>
    <t xml:space="preserve">Lumiere Film </t>
  </si>
  <si>
    <t>Evolution Films</t>
  </si>
  <si>
    <t>Pink Productions</t>
  </si>
  <si>
    <t xml:space="preserve">Up&amp;Up production </t>
  </si>
  <si>
    <t xml:space="preserve">Goodmind </t>
  </si>
  <si>
    <t>nutprodukce</t>
  </si>
  <si>
    <t>Bionaut</t>
  </si>
  <si>
    <t>endorfilm</t>
  </si>
  <si>
    <t>Silk Films</t>
  </si>
  <si>
    <t xml:space="preserve">SCREENPLAY BY </t>
  </si>
  <si>
    <t xml:space="preserve">W.I.P. </t>
  </si>
  <si>
    <t>BIO ILLUSION</t>
  </si>
  <si>
    <t>Vojáci</t>
  </si>
  <si>
    <t>Bratři</t>
  </si>
  <si>
    <t>Špína</t>
  </si>
  <si>
    <t>Ondráci čtveráci</t>
  </si>
  <si>
    <t>U dobré naděje</t>
  </si>
  <si>
    <t>Pravidla vášně</t>
  </si>
  <si>
    <t>Teroristka</t>
  </si>
  <si>
    <t>Hovory s TGM</t>
  </si>
  <si>
    <t>Vyvolený</t>
  </si>
  <si>
    <t>Pražské orgie</t>
  </si>
  <si>
    <t>Zlatovláska</t>
  </si>
  <si>
    <t>Národní třída</t>
  </si>
  <si>
    <t>Uprostřed září zpěv</t>
  </si>
  <si>
    <t>Kefer</t>
  </si>
  <si>
    <t>Škola duchů</t>
  </si>
  <si>
    <t>Obrazy lásky</t>
  </si>
  <si>
    <t>Země strašidel</t>
  </si>
  <si>
    <t>Jako v ráji</t>
  </si>
  <si>
    <t>Nostalgia</t>
  </si>
  <si>
    <t>Bohemian Rhapsody</t>
  </si>
  <si>
    <t>Peří</t>
  </si>
  <si>
    <t>Sára</t>
  </si>
  <si>
    <t>Staříci</t>
  </si>
  <si>
    <t>Psovod Gerža</t>
  </si>
  <si>
    <t>Vyhnání Gerty Schnirch</t>
  </si>
  <si>
    <t>Miss Hanoi</t>
  </si>
  <si>
    <t>Nikdy se nevzdávej</t>
  </si>
  <si>
    <t>Labutě</t>
  </si>
  <si>
    <t>Kriegel- Muž, který stál v cestě</t>
  </si>
  <si>
    <t>ne</t>
  </si>
  <si>
    <t>ano</t>
  </si>
  <si>
    <t xml:space="preserve">ne </t>
  </si>
  <si>
    <t>x</t>
  </si>
  <si>
    <t>31.4.2019</t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</si>
  <si>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není určeno</t>
    </r>
  </si>
  <si>
    <t>0%-53%</t>
  </si>
  <si>
    <t>neuvedeno</t>
  </si>
  <si>
    <t>dotace</t>
  </si>
  <si>
    <t xml:space="preserve">Projekt 1585/2016 Vyhnání Gerty Schnirch bude na základě usnesení rady č. 52/2016 částečně hrazen ze státní dotace do výše jejího zůstatku </t>
  </si>
  <si>
    <t xml:space="preserve">ve výši 350 000 korun. Zbytek podpory ve výši 750 000 korun bude hrazen z jiných prostředků Fondu.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</si>
</sst>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theme="2" tint="-9.9978637043366805E-2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theme="2" tint="-0.249977111117893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theme="2" tint="-0.249977111117893"/>
      </bottom>
      <diagonal/>
    </border>
    <border>
      <left style="thin">
        <color rgb="FFB4B4B4"/>
      </left>
      <right style="thin">
        <color rgb="FFB4B4B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4B4B4"/>
      </left>
      <right style="thin">
        <color theme="2" tint="-0.249977111117893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4B4B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9.9978637043366805E-2"/>
      </left>
      <right style="thin">
        <color rgb="FFB4B4B4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/>
      <bottom style="thin">
        <color theme="2" tint="-0.249977111117893"/>
      </bottom>
      <diagonal/>
    </border>
    <border>
      <left style="thin">
        <color rgb="FFB4B4B4"/>
      </left>
      <right style="thin">
        <color theme="2" tint="-0.249977111117893"/>
      </right>
      <top style="thin">
        <color rgb="FFB4B4B4"/>
      </top>
      <bottom style="thin">
        <color theme="2" tint="-0.249977111117893"/>
      </bottom>
      <diagonal/>
    </border>
    <border>
      <left style="thin">
        <color theme="2" tint="-9.9978637043366805E-2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rgb="FFB4B4B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9.9978637043366805E-2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 style="thin">
        <color theme="2" tint="-0.249977111117893"/>
      </top>
      <bottom/>
      <diagonal/>
    </border>
    <border>
      <left style="thin">
        <color rgb="FFB4B4B4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0" fontId="6" fillId="0" borderId="0" applyFill="0" applyProtection="0"/>
  </cellStyleXfs>
  <cellXfs count="106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left" vertical="top"/>
    </xf>
    <xf numFmtId="4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3" fontId="2" fillId="2" borderId="3" xfId="0" applyNumberFormat="1" applyFont="1" applyFill="1" applyBorder="1" applyAlignment="1">
      <alignment horizontal="left" vertical="top"/>
    </xf>
    <xf numFmtId="3" fontId="2" fillId="2" borderId="4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9" fontId="2" fillId="2" borderId="9" xfId="0" applyNumberFormat="1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3" fontId="2" fillId="2" borderId="7" xfId="0" applyNumberFormat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9" fontId="2" fillId="2" borderId="2" xfId="0" applyNumberFormat="1" applyFont="1" applyFill="1" applyBorder="1" applyAlignment="1">
      <alignment horizontal="left" vertical="top"/>
    </xf>
    <xf numFmtId="3" fontId="2" fillId="2" borderId="26" xfId="0" applyNumberFormat="1" applyFont="1" applyFill="1" applyBorder="1" applyAlignment="1">
      <alignment horizontal="left" vertical="top"/>
    </xf>
    <xf numFmtId="3" fontId="2" fillId="2" borderId="27" xfId="0" applyNumberFormat="1" applyFont="1" applyFill="1" applyBorder="1" applyAlignment="1">
      <alignment horizontal="left" vertical="top"/>
    </xf>
    <xf numFmtId="3" fontId="2" fillId="2" borderId="28" xfId="0" applyNumberFormat="1" applyFont="1" applyFill="1" applyBorder="1" applyAlignment="1">
      <alignment horizontal="left" vertical="top"/>
    </xf>
    <xf numFmtId="4" fontId="2" fillId="2" borderId="27" xfId="0" applyNumberFormat="1" applyFont="1" applyFill="1" applyBorder="1" applyAlignment="1" applyProtection="1">
      <alignment horizontal="left" vertical="top"/>
    </xf>
    <xf numFmtId="4" fontId="2" fillId="2" borderId="27" xfId="0" applyNumberFormat="1" applyFont="1" applyFill="1" applyBorder="1" applyAlignment="1">
      <alignment horizontal="left" vertical="top"/>
    </xf>
    <xf numFmtId="0" fontId="2" fillId="2" borderId="27" xfId="0" applyFont="1" applyFill="1" applyBorder="1" applyAlignment="1">
      <alignment horizontal="left" vertical="top"/>
    </xf>
    <xf numFmtId="9" fontId="2" fillId="2" borderId="27" xfId="0" applyNumberFormat="1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3" fontId="2" fillId="2" borderId="24" xfId="0" applyNumberFormat="1" applyFont="1" applyFill="1" applyBorder="1" applyAlignment="1">
      <alignment horizontal="left" vertical="top"/>
    </xf>
    <xf numFmtId="0" fontId="4" fillId="0" borderId="21" xfId="0" applyFont="1" applyBorder="1" applyAlignment="1">
      <alignment horizontal="center" wrapText="1"/>
    </xf>
    <xf numFmtId="0" fontId="4" fillId="2" borderId="20" xfId="0" applyFont="1" applyFill="1" applyBorder="1" applyAlignment="1"/>
    <xf numFmtId="0" fontId="2" fillId="2" borderId="20" xfId="0" applyFont="1" applyFill="1" applyBorder="1" applyAlignment="1">
      <alignment wrapText="1"/>
    </xf>
    <xf numFmtId="3" fontId="5" fillId="0" borderId="19" xfId="0" applyNumberFormat="1" applyFont="1" applyBorder="1" applyAlignment="1">
      <alignment wrapText="1"/>
    </xf>
    <xf numFmtId="3" fontId="5" fillId="0" borderId="18" xfId="0" applyNumberFormat="1" applyFont="1" applyBorder="1" applyAlignment="1">
      <alignment wrapText="1"/>
    </xf>
    <xf numFmtId="0" fontId="4" fillId="0" borderId="15" xfId="0" applyFont="1" applyBorder="1" applyAlignment="1">
      <alignment horizontal="center" wrapText="1"/>
    </xf>
    <xf numFmtId="9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4" fontId="4" fillId="0" borderId="7" xfId="0" applyNumberFormat="1" applyFont="1" applyBorder="1" applyAlignment="1">
      <alignment horizontal="right" wrapText="1"/>
    </xf>
    <xf numFmtId="0" fontId="4" fillId="2" borderId="21" xfId="0" applyFont="1" applyFill="1" applyBorder="1" applyAlignment="1"/>
    <xf numFmtId="0" fontId="4" fillId="2" borderId="21" xfId="0" applyFont="1" applyFill="1" applyBorder="1" applyAlignment="1">
      <alignment wrapText="1"/>
    </xf>
    <xf numFmtId="3" fontId="5" fillId="0" borderId="20" xfId="0" applyNumberFormat="1" applyFont="1" applyBorder="1" applyAlignment="1">
      <alignment wrapText="1"/>
    </xf>
    <xf numFmtId="9" fontId="4" fillId="0" borderId="6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4" fontId="4" fillId="0" borderId="6" xfId="0" applyNumberFormat="1" applyFont="1" applyBorder="1" applyAlignment="1">
      <alignment horizontal="right" wrapText="1"/>
    </xf>
    <xf numFmtId="0" fontId="4" fillId="2" borderId="19" xfId="0" applyFont="1" applyFill="1" applyBorder="1" applyAlignment="1"/>
    <xf numFmtId="3" fontId="5" fillId="0" borderId="10" xfId="0" applyNumberFormat="1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21" xfId="0" applyFont="1" applyFill="1" applyBorder="1" applyAlignment="1">
      <alignment horizontal="center"/>
    </xf>
    <xf numFmtId="3" fontId="5" fillId="0" borderId="0" xfId="0" applyNumberFormat="1" applyFont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2" borderId="22" xfId="0" applyFont="1" applyFill="1" applyBorder="1" applyAlignment="1"/>
    <xf numFmtId="0" fontId="4" fillId="2" borderId="16" xfId="0" applyFont="1" applyFill="1" applyBorder="1" applyAlignment="1">
      <alignment wrapText="1"/>
    </xf>
    <xf numFmtId="0" fontId="4" fillId="0" borderId="18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14" fontId="4" fillId="0" borderId="8" xfId="0" applyNumberFormat="1" applyFont="1" applyBorder="1" applyAlignment="1">
      <alignment horizontal="right" wrapText="1"/>
    </xf>
    <xf numFmtId="0" fontId="4" fillId="0" borderId="23" xfId="0" applyFont="1" applyBorder="1" applyAlignment="1">
      <alignment horizontal="center" wrapText="1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9" fontId="4" fillId="0" borderId="8" xfId="0" applyNumberFormat="1" applyFont="1" applyBorder="1" applyAlignment="1">
      <alignment horizontal="center" wrapText="1"/>
    </xf>
    <xf numFmtId="0" fontId="4" fillId="2" borderId="18" xfId="0" applyFont="1" applyFill="1" applyBorder="1" applyAlignment="1">
      <alignment wrapText="1"/>
    </xf>
    <xf numFmtId="9" fontId="4" fillId="0" borderId="11" xfId="0" applyNumberFormat="1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3" fontId="1" fillId="0" borderId="20" xfId="0" applyNumberFormat="1" applyFont="1" applyBorder="1" applyAlignment="1">
      <alignment horizontal="right" wrapText="1"/>
    </xf>
    <xf numFmtId="3" fontId="5" fillId="0" borderId="21" xfId="0" applyNumberFormat="1" applyFont="1" applyBorder="1" applyAlignment="1">
      <alignment wrapText="1"/>
    </xf>
    <xf numFmtId="14" fontId="4" fillId="0" borderId="14" xfId="0" applyNumberFormat="1" applyFont="1" applyBorder="1" applyAlignment="1">
      <alignment horizontal="right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3" fontId="5" fillId="0" borderId="14" xfId="0" applyNumberFormat="1" applyFont="1" applyBorder="1" applyAlignment="1">
      <alignment wrapText="1"/>
    </xf>
    <xf numFmtId="0" fontId="4" fillId="2" borderId="25" xfId="0" applyFont="1" applyFill="1" applyBorder="1" applyAlignment="1"/>
    <xf numFmtId="0" fontId="4" fillId="2" borderId="25" xfId="0" applyFont="1" applyFill="1" applyBorder="1" applyAlignment="1">
      <alignment wrapText="1"/>
    </xf>
    <xf numFmtId="3" fontId="5" fillId="0" borderId="25" xfId="0" applyNumberFormat="1" applyFont="1" applyBorder="1" applyAlignment="1">
      <alignment wrapText="1"/>
    </xf>
    <xf numFmtId="0" fontId="4" fillId="0" borderId="28" xfId="0" applyFont="1" applyBorder="1" applyAlignment="1">
      <alignment horizontal="center" wrapText="1"/>
    </xf>
    <xf numFmtId="9" fontId="4" fillId="0" borderId="28" xfId="0" applyNumberFormat="1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14" fontId="4" fillId="0" borderId="31" xfId="0" applyNumberFormat="1" applyFont="1" applyBorder="1" applyAlignment="1">
      <alignment horizontal="right" wrapText="1"/>
    </xf>
    <xf numFmtId="3" fontId="1" fillId="2" borderId="24" xfId="0" applyNumberFormat="1" applyFont="1" applyFill="1" applyBorder="1" applyAlignment="1">
      <alignment horizontal="right" vertical="top"/>
    </xf>
    <xf numFmtId="3" fontId="1" fillId="2" borderId="24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 vertical="top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left" vertical="top"/>
    </xf>
    <xf numFmtId="0" fontId="4" fillId="0" borderId="23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2" borderId="18" xfId="0" applyFont="1" applyFill="1" applyBorder="1" applyAlignment="1"/>
    <xf numFmtId="3" fontId="5" fillId="0" borderId="0" xfId="0" applyNumberFormat="1" applyFont="1" applyBorder="1" applyAlignment="1">
      <alignment wrapText="1"/>
    </xf>
    <xf numFmtId="3" fontId="1" fillId="0" borderId="14" xfId="0" applyNumberFormat="1" applyFont="1" applyBorder="1" applyAlignment="1">
      <alignment horizontal="right" wrapText="1"/>
    </xf>
    <xf numFmtId="3" fontId="2" fillId="2" borderId="27" xfId="0" applyNumberFormat="1" applyFont="1" applyFill="1" applyBorder="1" applyAlignment="1">
      <alignment horizontal="right" vertical="top"/>
    </xf>
    <xf numFmtId="9" fontId="2" fillId="2" borderId="29" xfId="0" applyNumberFormat="1" applyFont="1" applyFill="1" applyBorder="1" applyAlignment="1">
      <alignment horizontal="left" vertical="top"/>
    </xf>
    <xf numFmtId="9" fontId="2" fillId="2" borderId="15" xfId="0" applyNumberFormat="1" applyFont="1" applyFill="1" applyBorder="1" applyAlignment="1">
      <alignment horizontal="left" vertical="top"/>
    </xf>
    <xf numFmtId="49" fontId="4" fillId="0" borderId="8" xfId="0" applyNumberFormat="1" applyFont="1" applyBorder="1" applyAlignment="1"/>
    <xf numFmtId="0" fontId="4" fillId="0" borderId="0" xfId="0" applyFont="1" applyBorder="1" applyAlignment="1">
      <alignment horizontal="center" wrapText="1"/>
    </xf>
    <xf numFmtId="0" fontId="4" fillId="0" borderId="10" xfId="0" applyFont="1" applyBorder="1" applyAlignment="1"/>
    <xf numFmtId="49" fontId="2" fillId="2" borderId="27" xfId="0" applyNumberFormat="1" applyFont="1" applyFill="1" applyBorder="1" applyAlignment="1">
      <alignment horizontal="left" vertical="top"/>
    </xf>
    <xf numFmtId="0" fontId="6" fillId="0" borderId="0" xfId="1" applyFill="1" applyProtection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"/>
  <sheetViews>
    <sheetView tabSelected="1" topLeftCell="G13" zoomScale="90" zoomScaleNormal="90" workbookViewId="0">
      <selection activeCell="AA17" sqref="AA17"/>
    </sheetView>
  </sheetViews>
  <sheetFormatPr defaultColWidth="9.109375" defaultRowHeight="12" x14ac:dyDescent="0.3"/>
  <cols>
    <col min="1" max="1" width="9.33203125" style="1" customWidth="1"/>
    <col min="2" max="2" width="19.554687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0.109375" style="1" customWidth="1"/>
    <col min="18" max="18" width="14.44140625" style="1" customWidth="1"/>
    <col min="19" max="21" width="9.109375" style="1"/>
    <col min="22" max="22" width="11.44140625" style="1" customWidth="1"/>
    <col min="23" max="25" width="9.109375" style="1"/>
    <col min="26" max="26" width="10.88671875" style="1" bestFit="1" customWidth="1"/>
    <col min="27" max="27" width="13.33203125" style="1" customWidth="1"/>
    <col min="28" max="29" width="9.109375" style="1" customWidth="1"/>
    <col min="30" max="16384" width="9.109375" style="1"/>
  </cols>
  <sheetData>
    <row r="1" spans="1:28" ht="35.25" customHeight="1" x14ac:dyDescent="0.3">
      <c r="A1" s="2" t="s">
        <v>35</v>
      </c>
    </row>
    <row r="2" spans="1:28" ht="12.6" x14ac:dyDescent="0.3">
      <c r="A2" s="1" t="s">
        <v>36</v>
      </c>
      <c r="I2" s="10" t="s">
        <v>0</v>
      </c>
    </row>
    <row r="3" spans="1:28" ht="12.6" x14ac:dyDescent="0.3">
      <c r="A3" s="1" t="s">
        <v>27</v>
      </c>
      <c r="I3" s="11" t="s">
        <v>44</v>
      </c>
    </row>
    <row r="4" spans="1:28" ht="12.6" x14ac:dyDescent="0.3">
      <c r="A4" s="1" t="s">
        <v>37</v>
      </c>
      <c r="I4" s="11" t="s">
        <v>45</v>
      </c>
    </row>
    <row r="5" spans="1:28" ht="12.6" x14ac:dyDescent="0.3">
      <c r="A5" s="1" t="s">
        <v>39</v>
      </c>
      <c r="I5" s="11" t="s">
        <v>43</v>
      </c>
    </row>
    <row r="6" spans="1:28" ht="12.6" x14ac:dyDescent="0.3">
      <c r="A6" s="1" t="s">
        <v>38</v>
      </c>
      <c r="I6" s="11" t="s">
        <v>40</v>
      </c>
    </row>
    <row r="7" spans="1:28" ht="12.6" x14ac:dyDescent="0.3">
      <c r="A7" s="1" t="s">
        <v>28</v>
      </c>
      <c r="I7" s="11" t="s">
        <v>41</v>
      </c>
    </row>
    <row r="8" spans="1:28" ht="12.6" x14ac:dyDescent="0.3">
      <c r="A8" s="1" t="s">
        <v>133</v>
      </c>
      <c r="I8" s="1" t="s">
        <v>42</v>
      </c>
    </row>
    <row r="10" spans="1:28" x14ac:dyDescent="0.3">
      <c r="H10" s="1" t="s">
        <v>29</v>
      </c>
    </row>
    <row r="11" spans="1:28" x14ac:dyDescent="0.3">
      <c r="H11" s="1" t="s">
        <v>30</v>
      </c>
    </row>
    <row r="13" spans="1:28" x14ac:dyDescent="0.3">
      <c r="H13" s="1" t="s">
        <v>137</v>
      </c>
    </row>
    <row r="14" spans="1:28" x14ac:dyDescent="0.3">
      <c r="H14" s="1" t="s">
        <v>138</v>
      </c>
    </row>
    <row r="16" spans="1:28" ht="106.5" customHeight="1" x14ac:dyDescent="0.3">
      <c r="A16" s="29" t="s">
        <v>1</v>
      </c>
      <c r="B16" s="3" t="s">
        <v>2</v>
      </c>
      <c r="C16" s="3" t="s">
        <v>75</v>
      </c>
      <c r="D16" s="3" t="s">
        <v>23</v>
      </c>
      <c r="E16" s="3" t="s">
        <v>3</v>
      </c>
      <c r="F16" s="3" t="s">
        <v>4</v>
      </c>
      <c r="G16" s="3" t="s">
        <v>5</v>
      </c>
      <c r="H16" s="3" t="s">
        <v>6</v>
      </c>
      <c r="I16" s="18" t="s">
        <v>34</v>
      </c>
      <c r="J16" s="18" t="s">
        <v>24</v>
      </c>
      <c r="K16" s="18" t="s">
        <v>26</v>
      </c>
      <c r="L16" s="18" t="s">
        <v>7</v>
      </c>
      <c r="M16" s="18" t="s">
        <v>8</v>
      </c>
      <c r="N16" s="18" t="s">
        <v>31</v>
      </c>
      <c r="O16" s="18" t="s">
        <v>9</v>
      </c>
      <c r="P16" s="3" t="s">
        <v>10</v>
      </c>
      <c r="Q16" s="3"/>
      <c r="R16" s="3" t="s">
        <v>11</v>
      </c>
      <c r="S16" s="3" t="s">
        <v>12</v>
      </c>
      <c r="T16" s="3" t="s">
        <v>13</v>
      </c>
      <c r="U16" s="3" t="s">
        <v>14</v>
      </c>
      <c r="V16" s="3" t="s">
        <v>15</v>
      </c>
      <c r="W16" s="3" t="s">
        <v>16</v>
      </c>
      <c r="X16" s="3" t="s">
        <v>32</v>
      </c>
      <c r="Y16" s="3" t="s">
        <v>33</v>
      </c>
      <c r="Z16" s="3" t="s">
        <v>17</v>
      </c>
      <c r="AA16" s="3" t="s">
        <v>18</v>
      </c>
      <c r="AB16" s="3" t="s">
        <v>25</v>
      </c>
    </row>
    <row r="17" spans="1:28" x14ac:dyDescent="0.3">
      <c r="A17" s="30"/>
      <c r="B17" s="28"/>
      <c r="C17" s="28"/>
      <c r="D17" s="28"/>
      <c r="E17" s="28"/>
      <c r="F17" s="5"/>
      <c r="G17" s="5"/>
      <c r="H17" s="5"/>
      <c r="I17" s="19" t="s">
        <v>19</v>
      </c>
      <c r="J17" s="4" t="s">
        <v>20</v>
      </c>
      <c r="K17" s="4" t="s">
        <v>20</v>
      </c>
      <c r="L17" s="4" t="s">
        <v>21</v>
      </c>
      <c r="M17" s="4" t="s">
        <v>22</v>
      </c>
      <c r="N17" s="4" t="s">
        <v>20</v>
      </c>
      <c r="O17" s="4" t="s">
        <v>22</v>
      </c>
      <c r="P17" s="5"/>
      <c r="Q17" s="5"/>
      <c r="R17" s="4"/>
      <c r="S17" s="4"/>
      <c r="T17" s="4"/>
      <c r="U17" s="4"/>
      <c r="V17" s="6"/>
      <c r="W17" s="6"/>
      <c r="X17" s="6"/>
      <c r="Y17" s="6"/>
      <c r="Z17" s="7"/>
      <c r="AA17" s="7"/>
      <c r="AB17" s="8"/>
    </row>
    <row r="18" spans="1:28" ht="14.4" customHeight="1" x14ac:dyDescent="0.25">
      <c r="A18" s="41" t="s">
        <v>70</v>
      </c>
      <c r="B18" s="50" t="s">
        <v>85</v>
      </c>
      <c r="C18" s="50" t="s">
        <v>123</v>
      </c>
      <c r="D18" s="52">
        <v>1850000</v>
      </c>
      <c r="E18" s="52">
        <v>920000</v>
      </c>
      <c r="F18" s="22">
        <v>60</v>
      </c>
      <c r="G18" s="5">
        <v>35</v>
      </c>
      <c r="H18" s="20">
        <f t="shared" ref="H18:H46" si="0">SUM(F18:G18)</f>
        <v>95</v>
      </c>
      <c r="I18" s="14">
        <v>27.2</v>
      </c>
      <c r="J18" s="14">
        <v>14.2</v>
      </c>
      <c r="K18" s="14">
        <v>14</v>
      </c>
      <c r="L18" s="14">
        <v>5</v>
      </c>
      <c r="M18" s="14">
        <v>9</v>
      </c>
      <c r="N18" s="14">
        <v>13.4</v>
      </c>
      <c r="O18" s="14">
        <v>10</v>
      </c>
      <c r="P18" s="15">
        <f t="shared" ref="P18:P46" si="1">SUM(I18:O18)</f>
        <v>92.800000000000011</v>
      </c>
      <c r="Q18" s="15">
        <v>92.800000000000011</v>
      </c>
      <c r="R18" s="13">
        <v>900000</v>
      </c>
      <c r="S18" s="8" t="s">
        <v>136</v>
      </c>
      <c r="T18" s="46" t="s">
        <v>129</v>
      </c>
      <c r="U18" s="31" t="s">
        <v>129</v>
      </c>
      <c r="V18" s="47">
        <v>0.5</v>
      </c>
      <c r="W18" s="16">
        <v>0.7</v>
      </c>
      <c r="X18" s="48" t="s">
        <v>128</v>
      </c>
      <c r="Y18" s="16" t="s">
        <v>128</v>
      </c>
      <c r="Z18" s="49">
        <v>43830</v>
      </c>
      <c r="AA18" s="49">
        <v>43830</v>
      </c>
      <c r="AB18" s="16">
        <f>R18/(0.7*D18)</f>
        <v>0.69498069498069504</v>
      </c>
    </row>
    <row r="19" spans="1:28" ht="14.4" customHeight="1" x14ac:dyDescent="0.25">
      <c r="A19" s="41" t="s">
        <v>57</v>
      </c>
      <c r="B19" s="56" t="s">
        <v>85</v>
      </c>
      <c r="C19" s="51" t="s">
        <v>110</v>
      </c>
      <c r="D19" s="52">
        <v>1557000</v>
      </c>
      <c r="E19" s="52">
        <v>850000</v>
      </c>
      <c r="F19" s="22" t="s">
        <v>131</v>
      </c>
      <c r="G19" s="5">
        <v>37</v>
      </c>
      <c r="H19" s="20">
        <f t="shared" si="0"/>
        <v>37</v>
      </c>
      <c r="I19" s="14">
        <v>27</v>
      </c>
      <c r="J19" s="14">
        <v>13.4</v>
      </c>
      <c r="K19" s="14">
        <v>13.4</v>
      </c>
      <c r="L19" s="14">
        <v>5</v>
      </c>
      <c r="M19" s="14">
        <v>9</v>
      </c>
      <c r="N19" s="14">
        <v>14</v>
      </c>
      <c r="O19" s="14">
        <v>10</v>
      </c>
      <c r="P19" s="15">
        <f t="shared" si="1"/>
        <v>91.8</v>
      </c>
      <c r="Q19" s="15">
        <v>91.8</v>
      </c>
      <c r="R19" s="13">
        <v>750000</v>
      </c>
      <c r="S19" s="8" t="s">
        <v>136</v>
      </c>
      <c r="T19" s="41" t="s">
        <v>129</v>
      </c>
      <c r="U19" s="31" t="s">
        <v>129</v>
      </c>
      <c r="V19" s="53">
        <v>0.55000000000000004</v>
      </c>
      <c r="W19" s="16">
        <v>0.7</v>
      </c>
      <c r="X19" s="101" t="s">
        <v>135</v>
      </c>
      <c r="Y19" s="16" t="s">
        <v>128</v>
      </c>
      <c r="Z19" s="55">
        <v>43465</v>
      </c>
      <c r="AA19" s="55">
        <v>43465</v>
      </c>
      <c r="AB19" s="16">
        <f t="shared" ref="AB19:AB31" si="2">R19/(0.7*D19)</f>
        <v>0.68813652628681532</v>
      </c>
    </row>
    <row r="20" spans="1:28" ht="14.4" customHeight="1" x14ac:dyDescent="0.25">
      <c r="A20" s="41" t="s">
        <v>68</v>
      </c>
      <c r="B20" s="56" t="s">
        <v>94</v>
      </c>
      <c r="C20" s="50" t="s">
        <v>121</v>
      </c>
      <c r="D20" s="52">
        <v>904150</v>
      </c>
      <c r="E20" s="57">
        <v>500000</v>
      </c>
      <c r="F20" s="5">
        <v>45</v>
      </c>
      <c r="G20" s="5">
        <v>39</v>
      </c>
      <c r="H20" s="20">
        <f t="shared" si="0"/>
        <v>84</v>
      </c>
      <c r="I20" s="14">
        <v>23.8</v>
      </c>
      <c r="J20" s="14">
        <v>11.2</v>
      </c>
      <c r="K20" s="14">
        <v>12.4</v>
      </c>
      <c r="L20" s="14">
        <v>5</v>
      </c>
      <c r="M20" s="14">
        <v>8.8000000000000007</v>
      </c>
      <c r="N20" s="14">
        <v>13.4</v>
      </c>
      <c r="O20" s="14">
        <v>10</v>
      </c>
      <c r="P20" s="15">
        <f t="shared" si="1"/>
        <v>84.600000000000009</v>
      </c>
      <c r="Q20" s="15">
        <v>84.600000000000009</v>
      </c>
      <c r="R20" s="13">
        <v>500000</v>
      </c>
      <c r="S20" s="8" t="s">
        <v>136</v>
      </c>
      <c r="T20" s="41" t="s">
        <v>129</v>
      </c>
      <c r="U20" s="31" t="s">
        <v>129</v>
      </c>
      <c r="V20" s="53">
        <v>0.55000000000000004</v>
      </c>
      <c r="W20" s="16">
        <v>0.8</v>
      </c>
      <c r="X20" s="54" t="s">
        <v>128</v>
      </c>
      <c r="Y20" s="16" t="s">
        <v>128</v>
      </c>
      <c r="Z20" s="55">
        <v>43830</v>
      </c>
      <c r="AA20" s="55">
        <v>43830</v>
      </c>
      <c r="AB20" s="16">
        <f t="shared" si="2"/>
        <v>0.79000797908058873</v>
      </c>
    </row>
    <row r="21" spans="1:28" ht="24.6" x14ac:dyDescent="0.25">
      <c r="A21" s="41" t="s">
        <v>47</v>
      </c>
      <c r="B21" s="56" t="s">
        <v>77</v>
      </c>
      <c r="C21" s="51" t="s">
        <v>100</v>
      </c>
      <c r="D21" s="52">
        <v>2551843</v>
      </c>
      <c r="E21" s="96">
        <v>800000</v>
      </c>
      <c r="F21" s="5">
        <v>60</v>
      </c>
      <c r="G21" s="5">
        <v>35</v>
      </c>
      <c r="H21" s="20">
        <f t="shared" si="0"/>
        <v>95</v>
      </c>
      <c r="I21" s="14">
        <v>23.8</v>
      </c>
      <c r="J21" s="14">
        <v>13</v>
      </c>
      <c r="K21" s="14">
        <v>13</v>
      </c>
      <c r="L21" s="14">
        <v>5</v>
      </c>
      <c r="M21" s="14">
        <v>8.1999999999999993</v>
      </c>
      <c r="N21" s="14">
        <v>13.6</v>
      </c>
      <c r="O21" s="14">
        <v>7.2</v>
      </c>
      <c r="P21" s="15">
        <f t="shared" si="1"/>
        <v>83.8</v>
      </c>
      <c r="Q21" s="15">
        <v>83.8</v>
      </c>
      <c r="R21" s="12">
        <v>800000</v>
      </c>
      <c r="S21" s="8" t="s">
        <v>136</v>
      </c>
      <c r="T21" s="41" t="s">
        <v>129</v>
      </c>
      <c r="U21" s="31" t="s">
        <v>129</v>
      </c>
      <c r="V21" s="53">
        <v>0.31</v>
      </c>
      <c r="W21" s="25">
        <v>0.6</v>
      </c>
      <c r="X21" s="58" t="s">
        <v>128</v>
      </c>
      <c r="Y21" s="16" t="s">
        <v>128</v>
      </c>
      <c r="Z21" s="55">
        <v>43496</v>
      </c>
      <c r="AA21" s="55">
        <v>43496</v>
      </c>
      <c r="AB21" s="16">
        <f t="shared" si="2"/>
        <v>0.44785558627907085</v>
      </c>
    </row>
    <row r="22" spans="1:28" ht="14.4" customHeight="1" x14ac:dyDescent="0.25">
      <c r="A22" s="41" t="s">
        <v>65</v>
      </c>
      <c r="B22" s="42" t="s">
        <v>92</v>
      </c>
      <c r="C22" s="50" t="s">
        <v>118</v>
      </c>
      <c r="D22" s="52">
        <v>1959705</v>
      </c>
      <c r="E22" s="45">
        <v>600000</v>
      </c>
      <c r="F22" s="22">
        <v>60</v>
      </c>
      <c r="G22" s="5">
        <v>34</v>
      </c>
      <c r="H22" s="20">
        <f t="shared" si="0"/>
        <v>94</v>
      </c>
      <c r="I22" s="14">
        <v>24.4</v>
      </c>
      <c r="J22" s="14">
        <v>11.4</v>
      </c>
      <c r="K22" s="14">
        <v>11.8</v>
      </c>
      <c r="L22" s="14">
        <v>5</v>
      </c>
      <c r="M22" s="14">
        <v>8.8000000000000007</v>
      </c>
      <c r="N22" s="14">
        <v>12.4</v>
      </c>
      <c r="O22" s="14">
        <v>10</v>
      </c>
      <c r="P22" s="15">
        <f t="shared" si="1"/>
        <v>83.8</v>
      </c>
      <c r="Q22" s="15">
        <v>83.8</v>
      </c>
      <c r="R22" s="13">
        <v>600000</v>
      </c>
      <c r="S22" s="8" t="s">
        <v>136</v>
      </c>
      <c r="T22" s="61" t="s">
        <v>128</v>
      </c>
      <c r="U22" s="31" t="s">
        <v>129</v>
      </c>
      <c r="V22" s="53">
        <v>0.38</v>
      </c>
      <c r="W22" s="25">
        <v>0.6</v>
      </c>
      <c r="X22" s="58" t="s">
        <v>128</v>
      </c>
      <c r="Y22" s="16" t="s">
        <v>128</v>
      </c>
      <c r="Z22" s="55">
        <v>43830</v>
      </c>
      <c r="AA22" s="55">
        <v>43830</v>
      </c>
      <c r="AB22" s="16">
        <f t="shared" si="2"/>
        <v>0.43738361495370842</v>
      </c>
    </row>
    <row r="23" spans="1:28" ht="24.6" x14ac:dyDescent="0.25">
      <c r="A23" s="41" t="s">
        <v>67</v>
      </c>
      <c r="B23" s="42" t="s">
        <v>93</v>
      </c>
      <c r="C23" s="50" t="s">
        <v>120</v>
      </c>
      <c r="D23" s="52">
        <v>2759999</v>
      </c>
      <c r="E23" s="52">
        <v>500000</v>
      </c>
      <c r="F23" s="22">
        <v>7</v>
      </c>
      <c r="G23" s="5">
        <v>37</v>
      </c>
      <c r="H23" s="20">
        <f t="shared" si="0"/>
        <v>44</v>
      </c>
      <c r="I23" s="14">
        <v>21.6</v>
      </c>
      <c r="J23" s="14">
        <v>12.2</v>
      </c>
      <c r="K23" s="14">
        <v>11.2</v>
      </c>
      <c r="L23" s="14">
        <v>5</v>
      </c>
      <c r="M23" s="14">
        <v>9</v>
      </c>
      <c r="N23" s="14">
        <v>13.2</v>
      </c>
      <c r="O23" s="14">
        <v>10</v>
      </c>
      <c r="P23" s="15">
        <f t="shared" si="1"/>
        <v>82.2</v>
      </c>
      <c r="Q23" s="15">
        <v>82.2</v>
      </c>
      <c r="R23" s="13">
        <v>500000</v>
      </c>
      <c r="S23" s="8" t="s">
        <v>136</v>
      </c>
      <c r="T23" s="61" t="s">
        <v>128</v>
      </c>
      <c r="U23" s="31" t="s">
        <v>129</v>
      </c>
      <c r="V23" s="53">
        <v>0.18</v>
      </c>
      <c r="W23" s="25">
        <v>0.6</v>
      </c>
      <c r="X23" s="58" t="s">
        <v>129</v>
      </c>
      <c r="Y23" s="16" t="s">
        <v>128</v>
      </c>
      <c r="Z23" s="55">
        <v>43511</v>
      </c>
      <c r="AA23" s="55">
        <v>43524</v>
      </c>
      <c r="AB23" s="16">
        <f t="shared" si="2"/>
        <v>0.25879926561049998</v>
      </c>
    </row>
    <row r="24" spans="1:28" ht="24.6" x14ac:dyDescent="0.25">
      <c r="A24" s="41" t="s">
        <v>60</v>
      </c>
      <c r="B24" s="62" t="s">
        <v>88</v>
      </c>
      <c r="C24" s="63" t="s">
        <v>113</v>
      </c>
      <c r="D24" s="52">
        <v>1230000</v>
      </c>
      <c r="E24" s="52">
        <v>600000</v>
      </c>
      <c r="F24" s="22">
        <v>50</v>
      </c>
      <c r="G24" s="5">
        <v>33</v>
      </c>
      <c r="H24" s="20">
        <f t="shared" si="0"/>
        <v>83</v>
      </c>
      <c r="I24" s="14">
        <v>23.2</v>
      </c>
      <c r="J24" s="14">
        <v>11.4</v>
      </c>
      <c r="K24" s="14">
        <v>11.6</v>
      </c>
      <c r="L24" s="14">
        <v>4.8</v>
      </c>
      <c r="M24" s="14">
        <v>9</v>
      </c>
      <c r="N24" s="14">
        <v>11.6</v>
      </c>
      <c r="O24" s="14">
        <v>9.8000000000000007</v>
      </c>
      <c r="P24" s="15">
        <f t="shared" si="1"/>
        <v>81.399999999999991</v>
      </c>
      <c r="Q24" s="15">
        <v>81.399999999999991</v>
      </c>
      <c r="R24" s="13">
        <v>600000</v>
      </c>
      <c r="S24" s="8" t="s">
        <v>136</v>
      </c>
      <c r="T24" s="61" t="s">
        <v>129</v>
      </c>
      <c r="U24" s="31" t="s">
        <v>129</v>
      </c>
      <c r="V24" s="53">
        <v>0.49</v>
      </c>
      <c r="W24" s="25">
        <v>0.7</v>
      </c>
      <c r="X24" s="58" t="s">
        <v>128</v>
      </c>
      <c r="Y24" s="16" t="s">
        <v>128</v>
      </c>
      <c r="Z24" s="55">
        <v>43100</v>
      </c>
      <c r="AA24" s="55">
        <v>43100</v>
      </c>
      <c r="AB24" s="16">
        <f t="shared" si="2"/>
        <v>0.69686411149825789</v>
      </c>
    </row>
    <row r="25" spans="1:28" ht="24.6" x14ac:dyDescent="0.25">
      <c r="A25" s="41" t="s">
        <v>74</v>
      </c>
      <c r="B25" s="42" t="s">
        <v>98</v>
      </c>
      <c r="C25" s="51" t="s">
        <v>127</v>
      </c>
      <c r="D25" s="52">
        <v>2306519</v>
      </c>
      <c r="E25" s="57">
        <v>1000000</v>
      </c>
      <c r="F25" s="5" t="s">
        <v>131</v>
      </c>
      <c r="G25" s="5">
        <v>30</v>
      </c>
      <c r="H25" s="20">
        <f t="shared" si="0"/>
        <v>30</v>
      </c>
      <c r="I25" s="14">
        <v>22.6</v>
      </c>
      <c r="J25" s="14">
        <v>12.2</v>
      </c>
      <c r="K25" s="14">
        <v>12.8</v>
      </c>
      <c r="L25" s="14">
        <v>4.2</v>
      </c>
      <c r="M25" s="14">
        <v>7.4</v>
      </c>
      <c r="N25" s="14">
        <v>12.6</v>
      </c>
      <c r="O25" s="14">
        <v>8.1999999999999993</v>
      </c>
      <c r="P25" s="15">
        <f t="shared" si="1"/>
        <v>80</v>
      </c>
      <c r="Q25" s="15">
        <v>80</v>
      </c>
      <c r="R25" s="13">
        <v>900000</v>
      </c>
      <c r="S25" s="8" t="s">
        <v>136</v>
      </c>
      <c r="T25" s="61" t="s">
        <v>129</v>
      </c>
      <c r="U25" s="31" t="s">
        <v>129</v>
      </c>
      <c r="V25" s="53">
        <v>0.43</v>
      </c>
      <c r="W25" s="25">
        <v>0.6</v>
      </c>
      <c r="X25" s="58" t="s">
        <v>128</v>
      </c>
      <c r="Y25" s="16" t="s">
        <v>128</v>
      </c>
      <c r="Z25" s="55">
        <v>42978</v>
      </c>
      <c r="AA25" s="55">
        <v>42978</v>
      </c>
      <c r="AB25" s="16">
        <f t="shared" si="2"/>
        <v>0.5574262712400313</v>
      </c>
    </row>
    <row r="26" spans="1:28" ht="24.6" x14ac:dyDescent="0.25">
      <c r="A26" s="41" t="s">
        <v>71</v>
      </c>
      <c r="B26" s="42" t="s">
        <v>96</v>
      </c>
      <c r="C26" s="50" t="s">
        <v>124</v>
      </c>
      <c r="D26" s="52">
        <v>1829650</v>
      </c>
      <c r="E26" s="52">
        <v>730000</v>
      </c>
      <c r="F26" s="22">
        <v>43</v>
      </c>
      <c r="G26" s="5">
        <v>31</v>
      </c>
      <c r="H26" s="20">
        <f t="shared" si="0"/>
        <v>74</v>
      </c>
      <c r="I26" s="14">
        <v>22.2</v>
      </c>
      <c r="J26" s="14">
        <v>11.2</v>
      </c>
      <c r="K26" s="14">
        <v>11.2</v>
      </c>
      <c r="L26" s="14">
        <v>5</v>
      </c>
      <c r="M26" s="14">
        <v>9</v>
      </c>
      <c r="N26" s="14">
        <v>13.2</v>
      </c>
      <c r="O26" s="14">
        <v>6.8</v>
      </c>
      <c r="P26" s="15">
        <f t="shared" si="1"/>
        <v>78.599999999999994</v>
      </c>
      <c r="Q26" s="15">
        <v>78.599999999999994</v>
      </c>
      <c r="R26" s="13">
        <v>700000</v>
      </c>
      <c r="S26" s="8" t="s">
        <v>136</v>
      </c>
      <c r="T26" s="61" t="s">
        <v>128</v>
      </c>
      <c r="U26" s="31" t="s">
        <v>129</v>
      </c>
      <c r="V26" s="53">
        <v>0.4</v>
      </c>
      <c r="W26" s="25">
        <v>0.6</v>
      </c>
      <c r="X26" s="103" t="s">
        <v>135</v>
      </c>
      <c r="Y26" s="16" t="s">
        <v>128</v>
      </c>
      <c r="Z26" s="79" t="s">
        <v>132</v>
      </c>
      <c r="AA26" s="55">
        <v>43585</v>
      </c>
      <c r="AB26" s="16">
        <f t="shared" si="2"/>
        <v>0.54655261935342825</v>
      </c>
    </row>
    <row r="27" spans="1:28" ht="14.4" customHeight="1" x14ac:dyDescent="0.25">
      <c r="A27" s="94" t="s">
        <v>55</v>
      </c>
      <c r="B27" s="42" t="s">
        <v>83</v>
      </c>
      <c r="C27" s="51" t="s">
        <v>108</v>
      </c>
      <c r="D27" s="52">
        <v>1848052</v>
      </c>
      <c r="E27" s="52">
        <v>900000</v>
      </c>
      <c r="F27" s="22">
        <v>57</v>
      </c>
      <c r="G27" s="5">
        <v>32</v>
      </c>
      <c r="H27" s="20">
        <f t="shared" si="0"/>
        <v>89</v>
      </c>
      <c r="I27" s="14">
        <v>21.4</v>
      </c>
      <c r="J27" s="14">
        <v>12.8</v>
      </c>
      <c r="K27" s="14">
        <v>11.4</v>
      </c>
      <c r="L27" s="14">
        <v>4.8</v>
      </c>
      <c r="M27" s="14">
        <v>7.6</v>
      </c>
      <c r="N27" s="14">
        <v>12.2</v>
      </c>
      <c r="O27" s="14">
        <v>7</v>
      </c>
      <c r="P27" s="15">
        <f t="shared" si="1"/>
        <v>77.2</v>
      </c>
      <c r="Q27" s="15">
        <v>77.2</v>
      </c>
      <c r="R27" s="13">
        <v>800000</v>
      </c>
      <c r="S27" s="8" t="s">
        <v>136</v>
      </c>
      <c r="T27" s="61" t="s">
        <v>129</v>
      </c>
      <c r="U27" s="31" t="s">
        <v>129</v>
      </c>
      <c r="V27" s="53">
        <v>0.49</v>
      </c>
      <c r="W27" s="25">
        <v>0.65</v>
      </c>
      <c r="X27" s="58" t="s">
        <v>128</v>
      </c>
      <c r="Y27" s="16" t="s">
        <v>128</v>
      </c>
      <c r="Z27" s="55">
        <v>42946</v>
      </c>
      <c r="AA27" s="55">
        <v>42947</v>
      </c>
      <c r="AB27" s="16">
        <f t="shared" si="2"/>
        <v>0.61841178866024493</v>
      </c>
    </row>
    <row r="28" spans="1:28" ht="14.4" customHeight="1" x14ac:dyDescent="0.25">
      <c r="A28" s="93" t="s">
        <v>54</v>
      </c>
      <c r="B28" s="42" t="s">
        <v>82</v>
      </c>
      <c r="C28" s="68" t="s">
        <v>107</v>
      </c>
      <c r="D28" s="45">
        <v>1618000</v>
      </c>
      <c r="E28" s="52">
        <v>670000</v>
      </c>
      <c r="F28" s="22">
        <v>39</v>
      </c>
      <c r="G28" s="5">
        <v>21</v>
      </c>
      <c r="H28" s="20">
        <f t="shared" si="0"/>
        <v>60</v>
      </c>
      <c r="I28" s="14">
        <v>21</v>
      </c>
      <c r="J28" s="14">
        <v>10.4</v>
      </c>
      <c r="K28" s="14">
        <v>9.4</v>
      </c>
      <c r="L28" s="14">
        <v>4.2</v>
      </c>
      <c r="M28" s="14">
        <v>8</v>
      </c>
      <c r="N28" s="14">
        <v>11.6</v>
      </c>
      <c r="O28" s="14">
        <v>8</v>
      </c>
      <c r="P28" s="15">
        <f t="shared" si="1"/>
        <v>72.599999999999994</v>
      </c>
      <c r="Q28" s="15">
        <v>72.599999999999994</v>
      </c>
      <c r="R28" s="13">
        <v>500000</v>
      </c>
      <c r="S28" s="8" t="s">
        <v>136</v>
      </c>
      <c r="T28" s="61" t="s">
        <v>129</v>
      </c>
      <c r="U28" s="31" t="s">
        <v>129</v>
      </c>
      <c r="V28" s="53">
        <v>0.66</v>
      </c>
      <c r="W28" s="25">
        <v>0.7</v>
      </c>
      <c r="X28" s="65" t="s">
        <v>128</v>
      </c>
      <c r="Y28" s="16" t="s">
        <v>128</v>
      </c>
      <c r="Z28" s="66">
        <v>43830</v>
      </c>
      <c r="AA28" s="66">
        <v>43830</v>
      </c>
      <c r="AB28" s="16">
        <f t="shared" si="2"/>
        <v>0.44146212254988521</v>
      </c>
    </row>
    <row r="29" spans="1:28" ht="14.4" customHeight="1" x14ac:dyDescent="0.25">
      <c r="A29" s="64" t="s">
        <v>61</v>
      </c>
      <c r="B29" s="42" t="s">
        <v>89</v>
      </c>
      <c r="C29" s="69" t="s">
        <v>114</v>
      </c>
      <c r="D29" s="52">
        <v>1300853</v>
      </c>
      <c r="E29" s="52">
        <v>620000</v>
      </c>
      <c r="F29" s="22">
        <v>48</v>
      </c>
      <c r="G29" s="5">
        <v>33</v>
      </c>
      <c r="H29" s="20">
        <f t="shared" si="0"/>
        <v>81</v>
      </c>
      <c r="I29" s="14">
        <v>20</v>
      </c>
      <c r="J29" s="14">
        <v>10.4</v>
      </c>
      <c r="K29" s="14">
        <v>10.4</v>
      </c>
      <c r="L29" s="14">
        <v>4</v>
      </c>
      <c r="M29" s="14">
        <v>8.1999999999999993</v>
      </c>
      <c r="N29" s="14">
        <v>11.2</v>
      </c>
      <c r="O29" s="14">
        <v>8.1999999999999993</v>
      </c>
      <c r="P29" s="15">
        <f t="shared" si="1"/>
        <v>72.400000000000006</v>
      </c>
      <c r="Q29" s="15">
        <v>72.400000000000006</v>
      </c>
      <c r="R29" s="13">
        <v>500000</v>
      </c>
      <c r="S29" s="8" t="s">
        <v>136</v>
      </c>
      <c r="T29" s="61" t="s">
        <v>128</v>
      </c>
      <c r="U29" s="31" t="s">
        <v>129</v>
      </c>
      <c r="V29" s="53">
        <v>0.48</v>
      </c>
      <c r="W29" s="25">
        <v>0.6</v>
      </c>
      <c r="X29" s="58" t="s">
        <v>128</v>
      </c>
      <c r="Y29" s="16" t="s">
        <v>128</v>
      </c>
      <c r="Z29" s="66">
        <v>43678</v>
      </c>
      <c r="AA29" s="55">
        <v>43677</v>
      </c>
      <c r="AB29" s="16">
        <f t="shared" si="2"/>
        <v>0.54909026176340781</v>
      </c>
    </row>
    <row r="30" spans="1:28" ht="14.4" customHeight="1" x14ac:dyDescent="0.25">
      <c r="A30" s="41" t="s">
        <v>72</v>
      </c>
      <c r="B30" s="56" t="s">
        <v>97</v>
      </c>
      <c r="C30" s="42" t="s">
        <v>125</v>
      </c>
      <c r="D30" s="52">
        <v>3461240</v>
      </c>
      <c r="E30" s="52">
        <v>700000</v>
      </c>
      <c r="F30" s="22">
        <v>60</v>
      </c>
      <c r="G30" s="5">
        <v>32</v>
      </c>
      <c r="H30" s="20">
        <f t="shared" si="0"/>
        <v>92</v>
      </c>
      <c r="I30" s="14">
        <v>18.600000000000001</v>
      </c>
      <c r="J30" s="14">
        <v>12.4</v>
      </c>
      <c r="K30" s="14">
        <v>9.4</v>
      </c>
      <c r="L30" s="14">
        <v>4</v>
      </c>
      <c r="M30" s="14">
        <v>8.8000000000000007</v>
      </c>
      <c r="N30" s="14">
        <v>12.8</v>
      </c>
      <c r="O30" s="14">
        <v>6.2</v>
      </c>
      <c r="P30" s="15">
        <f t="shared" si="1"/>
        <v>72.2</v>
      </c>
      <c r="Q30" s="15">
        <v>72.2</v>
      </c>
      <c r="R30" s="13">
        <v>500000</v>
      </c>
      <c r="S30" s="8" t="s">
        <v>136</v>
      </c>
      <c r="T30" s="61" t="s">
        <v>128</v>
      </c>
      <c r="U30" s="31" t="s">
        <v>129</v>
      </c>
      <c r="V30" s="70">
        <v>0.2</v>
      </c>
      <c r="W30" s="25">
        <v>0.6</v>
      </c>
      <c r="X30" s="58" t="s">
        <v>128</v>
      </c>
      <c r="Y30" s="16" t="s">
        <v>128</v>
      </c>
      <c r="Z30" s="66">
        <v>43251</v>
      </c>
      <c r="AA30" s="66">
        <v>43251</v>
      </c>
      <c r="AB30" s="16">
        <f t="shared" si="2"/>
        <v>0.20636699977051989</v>
      </c>
    </row>
    <row r="31" spans="1:28" ht="14.4" customHeight="1" x14ac:dyDescent="0.25">
      <c r="A31" s="41" t="s">
        <v>56</v>
      </c>
      <c r="B31" s="50" t="s">
        <v>84</v>
      </c>
      <c r="C31" s="69" t="s">
        <v>109</v>
      </c>
      <c r="D31" s="52">
        <v>1695680</v>
      </c>
      <c r="E31" s="52">
        <v>700000</v>
      </c>
      <c r="F31" s="22">
        <v>52</v>
      </c>
      <c r="G31" s="5">
        <v>26</v>
      </c>
      <c r="H31" s="20">
        <f t="shared" si="0"/>
        <v>78</v>
      </c>
      <c r="I31" s="14">
        <v>19.2</v>
      </c>
      <c r="J31" s="14">
        <v>12.6</v>
      </c>
      <c r="K31" s="14">
        <v>9.6</v>
      </c>
      <c r="L31" s="14">
        <v>3.8</v>
      </c>
      <c r="M31" s="14">
        <v>8</v>
      </c>
      <c r="N31" s="14">
        <v>11</v>
      </c>
      <c r="O31" s="14">
        <v>7</v>
      </c>
      <c r="P31" s="15">
        <f t="shared" si="1"/>
        <v>71.199999999999989</v>
      </c>
      <c r="Q31" s="15">
        <v>71.199999999999989</v>
      </c>
      <c r="R31" s="13">
        <v>450000</v>
      </c>
      <c r="S31" s="8" t="s">
        <v>136</v>
      </c>
      <c r="T31" s="61" t="s">
        <v>128</v>
      </c>
      <c r="U31" s="31" t="s">
        <v>129</v>
      </c>
      <c r="V31" s="70">
        <v>0.41</v>
      </c>
      <c r="W31" s="25">
        <v>0.6</v>
      </c>
      <c r="X31" s="58" t="s">
        <v>128</v>
      </c>
      <c r="Y31" s="16" t="s">
        <v>128</v>
      </c>
      <c r="Z31" s="55">
        <v>43008</v>
      </c>
      <c r="AA31" s="55">
        <v>43008</v>
      </c>
      <c r="AB31" s="16">
        <f t="shared" si="2"/>
        <v>0.37911465775213654</v>
      </c>
    </row>
    <row r="32" spans="1:28" ht="14.4" customHeight="1" x14ac:dyDescent="0.25">
      <c r="A32" s="67" t="s">
        <v>66</v>
      </c>
      <c r="B32" s="50" t="s">
        <v>92</v>
      </c>
      <c r="C32" s="95" t="s">
        <v>119</v>
      </c>
      <c r="D32" s="52">
        <v>959000</v>
      </c>
      <c r="E32" s="52">
        <v>550000</v>
      </c>
      <c r="F32" s="22">
        <v>54</v>
      </c>
      <c r="G32" s="5">
        <v>22</v>
      </c>
      <c r="H32" s="20">
        <f t="shared" si="0"/>
        <v>76</v>
      </c>
      <c r="I32" s="14">
        <v>15.6</v>
      </c>
      <c r="J32" s="14">
        <v>9.6</v>
      </c>
      <c r="K32" s="14">
        <v>8</v>
      </c>
      <c r="L32" s="14">
        <v>4.5999999999999996</v>
      </c>
      <c r="M32" s="14">
        <v>8.1999999999999993</v>
      </c>
      <c r="N32" s="14">
        <v>9.6</v>
      </c>
      <c r="O32" s="14">
        <v>10</v>
      </c>
      <c r="P32" s="15">
        <f t="shared" si="1"/>
        <v>65.599999999999994</v>
      </c>
      <c r="Q32" s="15">
        <v>65.599999999999994</v>
      </c>
      <c r="R32" s="13"/>
      <c r="S32" s="8"/>
      <c r="T32" s="61" t="s">
        <v>129</v>
      </c>
      <c r="U32" s="16"/>
      <c r="V32" s="70">
        <v>0.56999999999999995</v>
      </c>
      <c r="W32" s="24"/>
      <c r="X32" s="58" t="s">
        <v>128</v>
      </c>
      <c r="Y32" s="16"/>
      <c r="Z32" s="55">
        <v>43190</v>
      </c>
      <c r="AA32" s="8"/>
      <c r="AB32" s="8"/>
    </row>
    <row r="33" spans="1:28" ht="14.4" customHeight="1" x14ac:dyDescent="0.25">
      <c r="A33" s="94" t="s">
        <v>53</v>
      </c>
      <c r="B33" s="50" t="s">
        <v>81</v>
      </c>
      <c r="C33" s="69" t="s">
        <v>106</v>
      </c>
      <c r="D33" s="52">
        <v>933040</v>
      </c>
      <c r="E33" s="57">
        <v>500000</v>
      </c>
      <c r="F33" s="5">
        <v>40</v>
      </c>
      <c r="G33" s="5">
        <v>25</v>
      </c>
      <c r="H33" s="20">
        <f t="shared" si="0"/>
        <v>65</v>
      </c>
      <c r="I33" s="14">
        <v>15.6</v>
      </c>
      <c r="J33" s="14">
        <v>11</v>
      </c>
      <c r="K33" s="14">
        <v>9.6</v>
      </c>
      <c r="L33" s="14">
        <v>4</v>
      </c>
      <c r="M33" s="14">
        <v>8</v>
      </c>
      <c r="N33" s="14">
        <v>8.8000000000000007</v>
      </c>
      <c r="O33" s="14">
        <v>8</v>
      </c>
      <c r="P33" s="15">
        <f t="shared" si="1"/>
        <v>65</v>
      </c>
      <c r="Q33" s="15">
        <v>65</v>
      </c>
      <c r="R33" s="13"/>
      <c r="S33" s="8"/>
      <c r="T33" s="61" t="s">
        <v>129</v>
      </c>
      <c r="U33" s="16"/>
      <c r="V33" s="70" t="s">
        <v>134</v>
      </c>
      <c r="W33" s="24"/>
      <c r="X33" s="58" t="s">
        <v>128</v>
      </c>
      <c r="Y33" s="16"/>
      <c r="Z33" s="55">
        <v>42855</v>
      </c>
      <c r="AA33" s="8"/>
      <c r="AB33" s="8"/>
    </row>
    <row r="34" spans="1:28" ht="14.4" customHeight="1" x14ac:dyDescent="0.25">
      <c r="A34" s="41" t="s">
        <v>69</v>
      </c>
      <c r="B34" s="50" t="s">
        <v>95</v>
      </c>
      <c r="C34" s="42" t="s">
        <v>122</v>
      </c>
      <c r="D34" s="52">
        <v>883575</v>
      </c>
      <c r="E34" s="52">
        <v>580000</v>
      </c>
      <c r="F34" s="22">
        <v>55</v>
      </c>
      <c r="G34" s="5">
        <v>27</v>
      </c>
      <c r="H34" s="20">
        <f t="shared" si="0"/>
        <v>82</v>
      </c>
      <c r="I34" s="14">
        <v>18.8</v>
      </c>
      <c r="J34" s="14">
        <v>9.6</v>
      </c>
      <c r="K34" s="14">
        <v>9.6</v>
      </c>
      <c r="L34" s="14">
        <v>4.2</v>
      </c>
      <c r="M34" s="14">
        <v>7.4</v>
      </c>
      <c r="N34" s="14">
        <v>10</v>
      </c>
      <c r="O34" s="14">
        <v>5.2</v>
      </c>
      <c r="P34" s="15">
        <f t="shared" si="1"/>
        <v>64.8</v>
      </c>
      <c r="Q34" s="15">
        <v>64.8</v>
      </c>
      <c r="R34" s="13"/>
      <c r="S34" s="8"/>
      <c r="T34" s="61" t="s">
        <v>129</v>
      </c>
      <c r="U34" s="16"/>
      <c r="V34" s="72">
        <v>0.66</v>
      </c>
      <c r="W34" s="26"/>
      <c r="X34" s="58" t="s">
        <v>128</v>
      </c>
      <c r="Y34" s="16"/>
      <c r="Z34" s="55">
        <v>43769</v>
      </c>
      <c r="AA34" s="8"/>
      <c r="AB34" s="8"/>
    </row>
    <row r="35" spans="1:28" ht="14.4" customHeight="1" x14ac:dyDescent="0.25">
      <c r="A35" s="73" t="s">
        <v>59</v>
      </c>
      <c r="B35" s="50" t="s">
        <v>87</v>
      </c>
      <c r="C35" s="69" t="s">
        <v>112</v>
      </c>
      <c r="D35" s="52">
        <v>1201021</v>
      </c>
      <c r="E35" s="52">
        <v>590000</v>
      </c>
      <c r="F35" s="22">
        <v>42</v>
      </c>
      <c r="G35" s="5">
        <v>20</v>
      </c>
      <c r="H35" s="20">
        <f t="shared" si="0"/>
        <v>62</v>
      </c>
      <c r="I35" s="14">
        <v>17.8</v>
      </c>
      <c r="J35" s="14">
        <v>10.6</v>
      </c>
      <c r="K35" s="14">
        <v>10.4</v>
      </c>
      <c r="L35" s="14">
        <v>3.6</v>
      </c>
      <c r="M35" s="14">
        <v>7.2</v>
      </c>
      <c r="N35" s="14">
        <v>9.8000000000000007</v>
      </c>
      <c r="O35" s="14">
        <v>4</v>
      </c>
      <c r="P35" s="15">
        <f t="shared" si="1"/>
        <v>63.400000000000006</v>
      </c>
      <c r="Q35" s="15">
        <v>63.400000000000006</v>
      </c>
      <c r="R35" s="13"/>
      <c r="S35" s="8"/>
      <c r="T35" s="61" t="s">
        <v>128</v>
      </c>
      <c r="U35" s="16"/>
      <c r="V35" s="70">
        <v>0.49</v>
      </c>
      <c r="W35" s="24"/>
      <c r="X35" s="58" t="s">
        <v>128</v>
      </c>
      <c r="Y35" s="16"/>
      <c r="Z35" s="55">
        <v>43039</v>
      </c>
      <c r="AA35" s="8"/>
      <c r="AB35" s="8"/>
    </row>
    <row r="36" spans="1:28" ht="14.4" customHeight="1" x14ac:dyDescent="0.25">
      <c r="A36" s="41" t="s">
        <v>48</v>
      </c>
      <c r="B36" s="50" t="s">
        <v>76</v>
      </c>
      <c r="C36" s="69" t="s">
        <v>101</v>
      </c>
      <c r="D36" s="75">
        <v>1009010</v>
      </c>
      <c r="E36" s="52">
        <v>475000</v>
      </c>
      <c r="F36" s="22">
        <v>60</v>
      </c>
      <c r="G36" s="5">
        <v>22</v>
      </c>
      <c r="H36" s="20">
        <f t="shared" si="0"/>
        <v>82</v>
      </c>
      <c r="I36" s="14">
        <v>11.8</v>
      </c>
      <c r="J36" s="14">
        <v>11.4</v>
      </c>
      <c r="K36" s="14">
        <v>7</v>
      </c>
      <c r="L36" s="14">
        <v>4</v>
      </c>
      <c r="M36" s="14">
        <v>7.6</v>
      </c>
      <c r="N36" s="14">
        <v>9.1999999999999993</v>
      </c>
      <c r="O36" s="14">
        <v>9.4</v>
      </c>
      <c r="P36" s="15">
        <f t="shared" si="1"/>
        <v>60.4</v>
      </c>
      <c r="Q36" s="15">
        <v>60.4</v>
      </c>
      <c r="R36" s="12"/>
      <c r="S36" s="8"/>
      <c r="T36" s="61" t="s">
        <v>129</v>
      </c>
      <c r="U36" s="16"/>
      <c r="V36" s="70">
        <v>0.47</v>
      </c>
      <c r="W36" s="25"/>
      <c r="X36" s="58" t="s">
        <v>128</v>
      </c>
      <c r="Y36" s="16"/>
      <c r="Z36" s="55">
        <v>43220</v>
      </c>
      <c r="AA36" s="9"/>
      <c r="AB36" s="16"/>
    </row>
    <row r="37" spans="1:28" ht="14.4" customHeight="1" x14ac:dyDescent="0.25">
      <c r="A37" s="41" t="s">
        <v>73</v>
      </c>
      <c r="B37" s="50" t="s">
        <v>98</v>
      </c>
      <c r="C37" s="69" t="s">
        <v>126</v>
      </c>
      <c r="D37" s="75">
        <v>979125</v>
      </c>
      <c r="E37" s="52">
        <v>350000</v>
      </c>
      <c r="F37" s="22">
        <v>57</v>
      </c>
      <c r="G37" s="5">
        <v>31</v>
      </c>
      <c r="H37" s="20">
        <f t="shared" si="0"/>
        <v>88</v>
      </c>
      <c r="I37" s="14">
        <v>11.4</v>
      </c>
      <c r="J37" s="14">
        <v>10.199999999999999</v>
      </c>
      <c r="K37" s="14">
        <v>6.8</v>
      </c>
      <c r="L37" s="14">
        <v>3.4</v>
      </c>
      <c r="M37" s="14">
        <v>8</v>
      </c>
      <c r="N37" s="14">
        <v>10</v>
      </c>
      <c r="O37" s="14">
        <v>8.1999999999999993</v>
      </c>
      <c r="P37" s="15">
        <f t="shared" si="1"/>
        <v>58</v>
      </c>
      <c r="Q37" s="15">
        <v>58</v>
      </c>
      <c r="R37" s="13"/>
      <c r="S37" s="8"/>
      <c r="T37" s="61" t="s">
        <v>128</v>
      </c>
      <c r="U37" s="16"/>
      <c r="V37" s="70">
        <v>0.36</v>
      </c>
      <c r="W37" s="24"/>
      <c r="X37" s="58" t="s">
        <v>128</v>
      </c>
      <c r="Y37" s="16"/>
      <c r="Z37" s="55">
        <v>43100</v>
      </c>
      <c r="AA37" s="8"/>
      <c r="AB37" s="8"/>
    </row>
    <row r="38" spans="1:28" ht="14.4" customHeight="1" x14ac:dyDescent="0.25">
      <c r="A38" s="41" t="s">
        <v>62</v>
      </c>
      <c r="B38" s="50" t="s">
        <v>90</v>
      </c>
      <c r="C38" s="69" t="s">
        <v>115</v>
      </c>
      <c r="D38" s="52">
        <v>1998557</v>
      </c>
      <c r="E38" s="52">
        <v>1200000</v>
      </c>
      <c r="F38" s="22">
        <v>46</v>
      </c>
      <c r="G38" s="5">
        <v>24</v>
      </c>
      <c r="H38" s="20">
        <f t="shared" si="0"/>
        <v>70</v>
      </c>
      <c r="I38" s="14">
        <v>16.2</v>
      </c>
      <c r="J38" s="14">
        <v>7.6</v>
      </c>
      <c r="K38" s="14">
        <v>7.8</v>
      </c>
      <c r="L38" s="14">
        <v>4</v>
      </c>
      <c r="M38" s="14">
        <v>7.4</v>
      </c>
      <c r="N38" s="14">
        <v>8.8000000000000007</v>
      </c>
      <c r="O38" s="14">
        <v>5</v>
      </c>
      <c r="P38" s="15">
        <f t="shared" si="1"/>
        <v>56.8</v>
      </c>
      <c r="Q38" s="15">
        <v>56.8</v>
      </c>
      <c r="R38" s="13"/>
      <c r="S38" s="8"/>
      <c r="T38" s="61" t="s">
        <v>129</v>
      </c>
      <c r="U38" s="16"/>
      <c r="V38" s="70">
        <v>0.6</v>
      </c>
      <c r="W38" s="24"/>
      <c r="X38" s="102" t="s">
        <v>129</v>
      </c>
      <c r="Y38" s="25"/>
      <c r="Z38" s="76">
        <v>43189</v>
      </c>
      <c r="AA38" s="8"/>
      <c r="AB38" s="8"/>
    </row>
    <row r="39" spans="1:28" ht="14.4" customHeight="1" x14ac:dyDescent="0.25">
      <c r="A39" s="59" t="s">
        <v>52</v>
      </c>
      <c r="B39" s="50" t="s">
        <v>80</v>
      </c>
      <c r="C39" s="69" t="s">
        <v>105</v>
      </c>
      <c r="D39" s="52">
        <v>964950</v>
      </c>
      <c r="E39" s="52">
        <v>400000</v>
      </c>
      <c r="F39" s="22">
        <v>35</v>
      </c>
      <c r="G39" s="5">
        <v>25</v>
      </c>
      <c r="H39" s="20">
        <f t="shared" si="0"/>
        <v>60</v>
      </c>
      <c r="I39" s="14">
        <v>14.2</v>
      </c>
      <c r="J39" s="14">
        <v>10.6</v>
      </c>
      <c r="K39" s="14">
        <v>7.4</v>
      </c>
      <c r="L39" s="14">
        <v>3</v>
      </c>
      <c r="M39" s="14">
        <v>7.2</v>
      </c>
      <c r="N39" s="14">
        <v>6.2</v>
      </c>
      <c r="O39" s="14">
        <v>8</v>
      </c>
      <c r="P39" s="15">
        <f t="shared" si="1"/>
        <v>56.6</v>
      </c>
      <c r="Q39" s="15">
        <v>56.6</v>
      </c>
      <c r="R39" s="13"/>
      <c r="S39" s="8"/>
      <c r="T39" s="61" t="s">
        <v>129</v>
      </c>
      <c r="U39" s="16"/>
      <c r="V39" s="70">
        <v>0.41</v>
      </c>
      <c r="W39" s="24"/>
      <c r="X39" s="102" t="s">
        <v>128</v>
      </c>
      <c r="Y39" s="16"/>
      <c r="Z39" s="55">
        <v>42947</v>
      </c>
      <c r="AA39" s="8"/>
      <c r="AB39" s="8"/>
    </row>
    <row r="40" spans="1:28" ht="14.4" customHeight="1" x14ac:dyDescent="0.25">
      <c r="A40" s="41" t="s">
        <v>58</v>
      </c>
      <c r="B40" s="50" t="s">
        <v>86</v>
      </c>
      <c r="C40" s="69" t="s">
        <v>111</v>
      </c>
      <c r="D40" s="52">
        <v>721000</v>
      </c>
      <c r="E40" s="52">
        <v>360000</v>
      </c>
      <c r="F40" s="22">
        <v>24</v>
      </c>
      <c r="G40" s="5">
        <v>30</v>
      </c>
      <c r="H40" s="20">
        <f t="shared" si="0"/>
        <v>54</v>
      </c>
      <c r="I40" s="14">
        <v>14</v>
      </c>
      <c r="J40" s="14">
        <v>8</v>
      </c>
      <c r="K40" s="14">
        <v>8.6</v>
      </c>
      <c r="L40" s="14">
        <v>3.2</v>
      </c>
      <c r="M40" s="14">
        <v>7.8</v>
      </c>
      <c r="N40" s="14">
        <v>6.4</v>
      </c>
      <c r="O40" s="14">
        <v>6.6</v>
      </c>
      <c r="P40" s="15">
        <f t="shared" si="1"/>
        <v>54.6</v>
      </c>
      <c r="Q40" s="15">
        <v>54.6</v>
      </c>
      <c r="R40" s="13"/>
      <c r="S40" s="8"/>
      <c r="T40" s="61" t="s">
        <v>130</v>
      </c>
      <c r="U40" s="16"/>
      <c r="V40" s="70">
        <v>0.5</v>
      </c>
      <c r="W40" s="24"/>
      <c r="X40" s="77" t="s">
        <v>128</v>
      </c>
      <c r="Y40" s="16"/>
      <c r="Z40" s="55">
        <v>42582</v>
      </c>
      <c r="AA40" s="8"/>
      <c r="AB40" s="8"/>
    </row>
    <row r="41" spans="1:28" ht="14.4" customHeight="1" x14ac:dyDescent="0.25">
      <c r="A41" s="41" t="s">
        <v>46</v>
      </c>
      <c r="B41" s="42" t="s">
        <v>76</v>
      </c>
      <c r="C41" s="43" t="s">
        <v>99</v>
      </c>
      <c r="D41" s="44">
        <v>1040040</v>
      </c>
      <c r="E41" s="45">
        <v>450000</v>
      </c>
      <c r="F41" s="21">
        <v>28</v>
      </c>
      <c r="G41" s="20">
        <v>33</v>
      </c>
      <c r="H41" s="20">
        <f t="shared" si="0"/>
        <v>61</v>
      </c>
      <c r="I41" s="14">
        <v>9.1999999999999993</v>
      </c>
      <c r="J41" s="14">
        <v>7.8</v>
      </c>
      <c r="K41" s="14">
        <v>5.4</v>
      </c>
      <c r="L41" s="14">
        <v>4</v>
      </c>
      <c r="M41" s="14">
        <v>7.8</v>
      </c>
      <c r="N41" s="14">
        <v>7.8</v>
      </c>
      <c r="O41" s="14">
        <v>9.4</v>
      </c>
      <c r="P41" s="15">
        <f t="shared" si="1"/>
        <v>51.399999999999991</v>
      </c>
      <c r="Q41" s="15">
        <v>52.2</v>
      </c>
      <c r="R41" s="13"/>
      <c r="S41" s="8"/>
      <c r="T41" s="61" t="s">
        <v>128</v>
      </c>
      <c r="U41" s="16"/>
      <c r="V41" s="70">
        <v>0.34</v>
      </c>
      <c r="W41" s="23"/>
      <c r="X41" s="78" t="s">
        <v>128</v>
      </c>
      <c r="Y41" s="16"/>
      <c r="Z41" s="55">
        <v>42978</v>
      </c>
      <c r="AA41" s="8"/>
      <c r="AB41" s="8"/>
    </row>
    <row r="42" spans="1:28" ht="14.4" customHeight="1" x14ac:dyDescent="0.25">
      <c r="A42" s="73" t="s">
        <v>51</v>
      </c>
      <c r="B42" s="50" t="s">
        <v>80</v>
      </c>
      <c r="C42" s="69" t="s">
        <v>104</v>
      </c>
      <c r="D42" s="52">
        <v>1492050</v>
      </c>
      <c r="E42" s="52">
        <v>500000</v>
      </c>
      <c r="F42" s="22">
        <v>30</v>
      </c>
      <c r="G42" s="5">
        <v>26</v>
      </c>
      <c r="H42" s="20">
        <f t="shared" si="0"/>
        <v>56</v>
      </c>
      <c r="I42" s="14">
        <v>12.4</v>
      </c>
      <c r="J42" s="14">
        <v>10</v>
      </c>
      <c r="K42" s="14">
        <v>6</v>
      </c>
      <c r="L42" s="14">
        <v>3</v>
      </c>
      <c r="M42" s="14">
        <v>7.2</v>
      </c>
      <c r="N42" s="14">
        <v>5.6</v>
      </c>
      <c r="O42" s="14">
        <v>8</v>
      </c>
      <c r="P42" s="15">
        <f t="shared" si="1"/>
        <v>52.2</v>
      </c>
      <c r="Q42" s="15">
        <v>51.399999999999991</v>
      </c>
      <c r="R42" s="12"/>
      <c r="S42" s="8"/>
      <c r="T42" s="61" t="s">
        <v>128</v>
      </c>
      <c r="U42" s="16"/>
      <c r="V42" s="70">
        <v>0.43</v>
      </c>
      <c r="W42" s="25"/>
      <c r="X42" s="77" t="s">
        <v>128</v>
      </c>
      <c r="Y42" s="16"/>
      <c r="Z42" s="55">
        <v>43250</v>
      </c>
      <c r="AA42" s="17"/>
      <c r="AB42" s="16"/>
    </row>
    <row r="43" spans="1:28" ht="14.4" customHeight="1" x14ac:dyDescent="0.25">
      <c r="A43" s="41" t="s">
        <v>63</v>
      </c>
      <c r="B43" s="50" t="s">
        <v>91</v>
      </c>
      <c r="C43" s="69" t="s">
        <v>116</v>
      </c>
      <c r="D43" s="52">
        <v>1508700</v>
      </c>
      <c r="E43" s="52">
        <v>900000</v>
      </c>
      <c r="F43" s="22">
        <v>50</v>
      </c>
      <c r="G43" s="5">
        <v>32</v>
      </c>
      <c r="H43" s="20">
        <f t="shared" si="0"/>
        <v>82</v>
      </c>
      <c r="I43" s="14">
        <v>11.2</v>
      </c>
      <c r="J43" s="14">
        <v>6.6</v>
      </c>
      <c r="K43" s="14">
        <v>6</v>
      </c>
      <c r="L43" s="14">
        <v>3.6</v>
      </c>
      <c r="M43" s="14">
        <v>8</v>
      </c>
      <c r="N43" s="14">
        <v>7.8</v>
      </c>
      <c r="O43" s="14">
        <v>5</v>
      </c>
      <c r="P43" s="15">
        <f t="shared" si="1"/>
        <v>48.199999999999996</v>
      </c>
      <c r="Q43" s="15">
        <v>48.199999999999996</v>
      </c>
      <c r="R43" s="13"/>
      <c r="S43" s="8"/>
      <c r="T43" s="61" t="s">
        <v>129</v>
      </c>
      <c r="U43" s="16"/>
      <c r="V43" s="70">
        <v>0.6</v>
      </c>
      <c r="W43" s="24"/>
      <c r="X43" s="77" t="s">
        <v>128</v>
      </c>
      <c r="Y43" s="16"/>
      <c r="Z43" s="55">
        <v>43830</v>
      </c>
      <c r="AA43" s="8"/>
      <c r="AB43" s="8"/>
    </row>
    <row r="44" spans="1:28" ht="14.4" customHeight="1" x14ac:dyDescent="0.25">
      <c r="A44" s="41" t="s">
        <v>64</v>
      </c>
      <c r="B44" s="50" t="s">
        <v>91</v>
      </c>
      <c r="C44" s="69" t="s">
        <v>117</v>
      </c>
      <c r="D44" s="52">
        <v>896125</v>
      </c>
      <c r="E44" s="97">
        <v>530000</v>
      </c>
      <c r="F44" s="5">
        <v>30</v>
      </c>
      <c r="G44" s="5">
        <v>17</v>
      </c>
      <c r="H44" s="20">
        <f t="shared" si="0"/>
        <v>47</v>
      </c>
      <c r="I44" s="14">
        <v>10.8</v>
      </c>
      <c r="J44" s="14">
        <v>6.6</v>
      </c>
      <c r="K44" s="14">
        <v>6.4</v>
      </c>
      <c r="L44" s="14">
        <v>3.6</v>
      </c>
      <c r="M44" s="14">
        <v>7.4</v>
      </c>
      <c r="N44" s="14">
        <v>8.1999999999999993</v>
      </c>
      <c r="O44" s="14">
        <v>5</v>
      </c>
      <c r="P44" s="15">
        <f t="shared" si="1"/>
        <v>48</v>
      </c>
      <c r="Q44" s="15">
        <v>48</v>
      </c>
      <c r="R44" s="13"/>
      <c r="S44" s="8"/>
      <c r="T44" s="54" t="s">
        <v>129</v>
      </c>
      <c r="U44" s="16"/>
      <c r="V44" s="70">
        <v>0.59</v>
      </c>
      <c r="W44" s="24"/>
      <c r="X44" s="77" t="s">
        <v>128</v>
      </c>
      <c r="Y44" s="16"/>
      <c r="Z44" s="55">
        <v>43830</v>
      </c>
      <c r="AA44" s="8"/>
      <c r="AB44" s="8"/>
    </row>
    <row r="45" spans="1:28" ht="14.4" customHeight="1" x14ac:dyDescent="0.25">
      <c r="A45" s="59" t="s">
        <v>50</v>
      </c>
      <c r="B45" s="50" t="s">
        <v>79</v>
      </c>
      <c r="C45" s="69" t="s">
        <v>103</v>
      </c>
      <c r="D45" s="52">
        <v>999730</v>
      </c>
      <c r="E45" s="52">
        <v>500000</v>
      </c>
      <c r="F45" s="22">
        <v>30</v>
      </c>
      <c r="G45" s="5">
        <v>20</v>
      </c>
      <c r="H45" s="27">
        <f t="shared" si="0"/>
        <v>50</v>
      </c>
      <c r="I45" s="14">
        <v>8.4</v>
      </c>
      <c r="J45" s="14">
        <v>8.6</v>
      </c>
      <c r="K45" s="14">
        <v>5.6</v>
      </c>
      <c r="L45" s="14">
        <v>4.4000000000000004</v>
      </c>
      <c r="M45" s="14">
        <v>7</v>
      </c>
      <c r="N45" s="14">
        <v>7.8</v>
      </c>
      <c r="O45" s="14">
        <v>5</v>
      </c>
      <c r="P45" s="15">
        <f t="shared" si="1"/>
        <v>46.8</v>
      </c>
      <c r="Q45" s="15">
        <v>46.8</v>
      </c>
      <c r="R45" s="12"/>
      <c r="S45" s="8"/>
      <c r="T45" s="54" t="s">
        <v>128</v>
      </c>
      <c r="U45" s="16"/>
      <c r="V45" s="70">
        <v>0.5</v>
      </c>
      <c r="W45" s="100"/>
      <c r="X45" s="77" t="s">
        <v>128</v>
      </c>
      <c r="Y45" s="16"/>
      <c r="Z45" s="55">
        <v>43008</v>
      </c>
      <c r="AA45" s="17"/>
      <c r="AB45" s="16"/>
    </row>
    <row r="46" spans="1:28" ht="14.4" customHeight="1" x14ac:dyDescent="0.25">
      <c r="A46" s="67" t="s">
        <v>49</v>
      </c>
      <c r="B46" s="81" t="s">
        <v>78</v>
      </c>
      <c r="C46" s="82" t="s">
        <v>102</v>
      </c>
      <c r="D46" s="83">
        <v>5735000</v>
      </c>
      <c r="E46" s="83">
        <v>2035000</v>
      </c>
      <c r="F46" s="32">
        <v>20</v>
      </c>
      <c r="G46" s="33">
        <v>21</v>
      </c>
      <c r="H46" s="34">
        <f t="shared" si="0"/>
        <v>41</v>
      </c>
      <c r="I46" s="35">
        <v>4.8</v>
      </c>
      <c r="J46" s="35">
        <v>6.6</v>
      </c>
      <c r="K46" s="35">
        <v>4.2</v>
      </c>
      <c r="L46" s="35">
        <v>1.6</v>
      </c>
      <c r="M46" s="35">
        <v>2.6</v>
      </c>
      <c r="N46" s="35">
        <v>2.2000000000000002</v>
      </c>
      <c r="O46" s="35">
        <v>4.8</v>
      </c>
      <c r="P46" s="36">
        <f t="shared" si="1"/>
        <v>26.8</v>
      </c>
      <c r="Q46" s="36">
        <v>26.8</v>
      </c>
      <c r="R46" s="98"/>
      <c r="S46" s="37"/>
      <c r="T46" s="84" t="s">
        <v>128</v>
      </c>
      <c r="U46" s="38"/>
      <c r="V46" s="85">
        <v>0.35</v>
      </c>
      <c r="W46" s="99"/>
      <c r="X46" s="86" t="s">
        <v>128</v>
      </c>
      <c r="Y46" s="38"/>
      <c r="Z46" s="87">
        <v>42875</v>
      </c>
      <c r="AA46" s="104"/>
      <c r="AB46" s="38"/>
    </row>
    <row r="47" spans="1:28" ht="12.6" x14ac:dyDescent="0.25">
      <c r="A47" s="39"/>
      <c r="B47" s="39"/>
      <c r="C47" s="39"/>
      <c r="D47" s="88"/>
      <c r="E47" s="8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40">
        <f>SUM(R18:R46)</f>
        <v>9000000</v>
      </c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1:28" ht="12.6" x14ac:dyDescent="0.25">
      <c r="D48" s="90">
        <f>SUM(D18:D46)</f>
        <v>48193614</v>
      </c>
      <c r="E48" s="91">
        <f>SUM(E18:E46)</f>
        <v>20010000</v>
      </c>
      <c r="R48" s="92">
        <f>9000000-R47</f>
        <v>0</v>
      </c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8:I46">
      <formula1>0</formula1>
      <formula2>30</formula2>
    </dataValidation>
    <dataValidation type="whole" showInputMessage="1" showErrorMessage="1" errorTitle="ZNOVU A LÉPE" error="To je móóóóóóc!!!!" sqref="J18:K46">
      <formula1>0</formula1>
      <formula2>15</formula2>
    </dataValidation>
    <dataValidation type="whole" allowBlank="1" showInputMessage="1" showErrorMessage="1" errorTitle="ZNOVU A LÉPE" error="To je móóóóóóc!!!!" sqref="L18:L46">
      <formula1>0</formula1>
      <formula2>5</formula2>
    </dataValidation>
    <dataValidation type="whole" showInputMessage="1" showErrorMessage="1" errorTitle="ZNOVU A LÉPE" error="To je móóóóóóc!!!!" sqref="M18:M46">
      <formula1>0</formula1>
      <formula2>10</formula2>
    </dataValidation>
    <dataValidation type="whole" showInputMessage="1" showErrorMessage="1" errorTitle="ZNOVU A LÉPE" error="To je móóóóóóc!!!!_x000a__x000a_" sqref="N18:N46">
      <formula1>0</formula1>
      <formula2>15</formula2>
    </dataValidation>
    <dataValidation type="whole" showInputMessage="1" showErrorMessage="1" errorTitle="ZNOVU A LÉPE" error="To je móóóóóóc!!!!_x000a__x000a_" sqref="O18:O46">
      <formula1>0</formula1>
      <formula2>10</formula2>
    </dataValidation>
    <dataValidation type="whole" showInputMessage="1" showErrorMessage="1" errorTitle="ZNOVU A LÉPE" error="To je móóóóóóc!!!!" sqref="P18:Q46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A13" sqref="A1:XFD1048576"/>
    </sheetView>
  </sheetViews>
  <sheetFormatPr defaultColWidth="9.109375" defaultRowHeight="12" x14ac:dyDescent="0.3"/>
  <cols>
    <col min="1" max="1" width="9.33203125" style="1" customWidth="1"/>
    <col min="2" max="2" width="19.5546875" style="1" customWidth="1"/>
    <col min="3" max="3" width="38.44140625" style="1" customWidth="1"/>
    <col min="4" max="4" width="10.44140625" style="1" customWidth="1"/>
    <col min="5" max="5" width="10.3320312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16" ht="35.25" customHeight="1" x14ac:dyDescent="0.3">
      <c r="A1" s="2" t="s">
        <v>35</v>
      </c>
    </row>
    <row r="2" spans="1:16" ht="12.6" x14ac:dyDescent="0.3">
      <c r="A2" s="1" t="s">
        <v>36</v>
      </c>
      <c r="I2" s="10" t="s">
        <v>0</v>
      </c>
    </row>
    <row r="3" spans="1:16" ht="12.6" x14ac:dyDescent="0.3">
      <c r="A3" s="1" t="s">
        <v>27</v>
      </c>
      <c r="I3" s="11" t="s">
        <v>44</v>
      </c>
    </row>
    <row r="4" spans="1:16" ht="12.6" x14ac:dyDescent="0.3">
      <c r="A4" s="1" t="s">
        <v>37</v>
      </c>
      <c r="I4" s="11" t="s">
        <v>45</v>
      </c>
    </row>
    <row r="5" spans="1:16" ht="12.6" x14ac:dyDescent="0.3">
      <c r="A5" s="1" t="s">
        <v>39</v>
      </c>
      <c r="I5" s="11" t="s">
        <v>43</v>
      </c>
    </row>
    <row r="6" spans="1:16" ht="12.6" x14ac:dyDescent="0.3">
      <c r="A6" s="1" t="s">
        <v>38</v>
      </c>
      <c r="I6" s="11" t="s">
        <v>40</v>
      </c>
    </row>
    <row r="7" spans="1:16" ht="12.6" x14ac:dyDescent="0.3">
      <c r="A7" s="1" t="s">
        <v>28</v>
      </c>
      <c r="I7" s="11" t="s">
        <v>41</v>
      </c>
    </row>
    <row r="8" spans="1:16" ht="12.6" x14ac:dyDescent="0.3">
      <c r="A8" s="1" t="s">
        <v>133</v>
      </c>
      <c r="I8" s="1" t="s">
        <v>42</v>
      </c>
    </row>
    <row r="10" spans="1:16" x14ac:dyDescent="0.3">
      <c r="H10" s="1" t="s">
        <v>29</v>
      </c>
    </row>
    <row r="11" spans="1:16" x14ac:dyDescent="0.3">
      <c r="H11" s="1" t="s">
        <v>30</v>
      </c>
    </row>
    <row r="13" spans="1:16" ht="106.5" customHeight="1" x14ac:dyDescent="0.3">
      <c r="A13" s="29" t="s">
        <v>1</v>
      </c>
      <c r="B13" s="3" t="s">
        <v>2</v>
      </c>
      <c r="C13" s="3" t="s">
        <v>75</v>
      </c>
      <c r="D13" s="3" t="s">
        <v>23</v>
      </c>
      <c r="E13" s="3" t="s">
        <v>3</v>
      </c>
      <c r="F13" s="3" t="s">
        <v>4</v>
      </c>
      <c r="G13" s="3" t="s">
        <v>5</v>
      </c>
      <c r="H13" s="3" t="s">
        <v>6</v>
      </c>
      <c r="I13" s="18" t="s">
        <v>34</v>
      </c>
      <c r="J13" s="18" t="s">
        <v>24</v>
      </c>
      <c r="K13" s="18" t="s">
        <v>26</v>
      </c>
      <c r="L13" s="18" t="s">
        <v>7</v>
      </c>
      <c r="M13" s="18" t="s">
        <v>8</v>
      </c>
      <c r="N13" s="18" t="s">
        <v>31</v>
      </c>
      <c r="O13" s="18" t="s">
        <v>9</v>
      </c>
      <c r="P13" s="3" t="s">
        <v>10</v>
      </c>
    </row>
    <row r="14" spans="1:16" x14ac:dyDescent="0.3">
      <c r="A14" s="30"/>
      <c r="B14" s="28"/>
      <c r="C14" s="28"/>
      <c r="D14" s="28"/>
      <c r="E14" s="28"/>
      <c r="F14" s="5"/>
      <c r="G14" s="5"/>
      <c r="H14" s="5"/>
      <c r="I14" s="19" t="s">
        <v>19</v>
      </c>
      <c r="J14" s="4" t="s">
        <v>20</v>
      </c>
      <c r="K14" s="4" t="s">
        <v>20</v>
      </c>
      <c r="L14" s="4" t="s">
        <v>21</v>
      </c>
      <c r="M14" s="4" t="s">
        <v>22</v>
      </c>
      <c r="N14" s="4" t="s">
        <v>20</v>
      </c>
      <c r="O14" s="4" t="s">
        <v>22</v>
      </c>
      <c r="P14" s="5"/>
    </row>
    <row r="15" spans="1:16" ht="14.4" customHeight="1" x14ac:dyDescent="0.25">
      <c r="A15" s="41" t="s">
        <v>46</v>
      </c>
      <c r="B15" s="42" t="s">
        <v>76</v>
      </c>
      <c r="C15" s="43" t="s">
        <v>99</v>
      </c>
      <c r="D15" s="44">
        <v>1040040</v>
      </c>
      <c r="E15" s="45">
        <v>450000</v>
      </c>
      <c r="F15" s="21">
        <v>28</v>
      </c>
      <c r="G15" s="20">
        <v>33</v>
      </c>
      <c r="H15" s="20">
        <f>SUM(F15:G15)</f>
        <v>61</v>
      </c>
      <c r="I15" s="14">
        <v>9</v>
      </c>
      <c r="J15" s="14">
        <v>7</v>
      </c>
      <c r="K15" s="14">
        <v>5</v>
      </c>
      <c r="L15" s="14">
        <v>4</v>
      </c>
      <c r="M15" s="14">
        <v>8</v>
      </c>
      <c r="N15" s="14">
        <v>7</v>
      </c>
      <c r="O15" s="14">
        <v>9</v>
      </c>
      <c r="P15" s="15">
        <f>SUM(I15:O15)</f>
        <v>49</v>
      </c>
    </row>
    <row r="16" spans="1:16" ht="14.4" customHeight="1" x14ac:dyDescent="0.25">
      <c r="A16" s="41" t="s">
        <v>47</v>
      </c>
      <c r="B16" s="50" t="s">
        <v>77</v>
      </c>
      <c r="C16" s="51" t="s">
        <v>100</v>
      </c>
      <c r="D16" s="52">
        <v>2551843</v>
      </c>
      <c r="E16" s="52">
        <v>800000</v>
      </c>
      <c r="F16" s="22">
        <v>60</v>
      </c>
      <c r="G16" s="5">
        <v>35</v>
      </c>
      <c r="H16" s="20">
        <f t="shared" ref="H16:H43" si="0">SUM(F16:G16)</f>
        <v>95</v>
      </c>
      <c r="I16" s="14">
        <v>25</v>
      </c>
      <c r="J16" s="14">
        <v>14</v>
      </c>
      <c r="K16" s="14">
        <v>13</v>
      </c>
      <c r="L16" s="14">
        <v>5</v>
      </c>
      <c r="M16" s="14">
        <v>8</v>
      </c>
      <c r="N16" s="14">
        <v>13</v>
      </c>
      <c r="O16" s="14">
        <v>8</v>
      </c>
      <c r="P16" s="15">
        <f t="shared" ref="P16:P43" si="1">SUM(I16:O16)</f>
        <v>86</v>
      </c>
    </row>
    <row r="17" spans="1:16" ht="14.4" customHeight="1" x14ac:dyDescent="0.25">
      <c r="A17" s="41" t="s">
        <v>48</v>
      </c>
      <c r="B17" s="56" t="s">
        <v>76</v>
      </c>
      <c r="C17" s="51" t="s">
        <v>101</v>
      </c>
      <c r="D17" s="52">
        <v>1009010</v>
      </c>
      <c r="E17" s="52">
        <v>475000</v>
      </c>
      <c r="F17" s="22">
        <v>60</v>
      </c>
      <c r="G17" s="5">
        <v>22</v>
      </c>
      <c r="H17" s="20">
        <f t="shared" si="0"/>
        <v>82</v>
      </c>
      <c r="I17" s="14">
        <v>12</v>
      </c>
      <c r="J17" s="14">
        <v>11</v>
      </c>
      <c r="K17" s="14">
        <v>8</v>
      </c>
      <c r="L17" s="14">
        <v>4</v>
      </c>
      <c r="M17" s="14">
        <v>6</v>
      </c>
      <c r="N17" s="14">
        <v>9</v>
      </c>
      <c r="O17" s="14">
        <v>9</v>
      </c>
      <c r="P17" s="15">
        <f t="shared" si="1"/>
        <v>59</v>
      </c>
    </row>
    <row r="18" spans="1:16" ht="14.4" customHeight="1" x14ac:dyDescent="0.25">
      <c r="A18" s="41" t="s">
        <v>49</v>
      </c>
      <c r="B18" s="56" t="s">
        <v>78</v>
      </c>
      <c r="C18" s="51" t="s">
        <v>102</v>
      </c>
      <c r="D18" s="52">
        <v>5735000</v>
      </c>
      <c r="E18" s="57">
        <v>2035000</v>
      </c>
      <c r="F18" s="5">
        <v>20</v>
      </c>
      <c r="G18" s="5">
        <v>21</v>
      </c>
      <c r="H18" s="20">
        <f t="shared" si="0"/>
        <v>41</v>
      </c>
      <c r="I18" s="14">
        <v>5</v>
      </c>
      <c r="J18" s="14">
        <v>6</v>
      </c>
      <c r="K18" s="14">
        <v>6</v>
      </c>
      <c r="L18" s="14">
        <v>1</v>
      </c>
      <c r="M18" s="14">
        <v>3</v>
      </c>
      <c r="N18" s="14">
        <v>2</v>
      </c>
      <c r="O18" s="14">
        <v>5</v>
      </c>
      <c r="P18" s="15">
        <f t="shared" si="1"/>
        <v>28</v>
      </c>
    </row>
    <row r="19" spans="1:16" ht="12.6" x14ac:dyDescent="0.25">
      <c r="A19" s="59" t="s">
        <v>50</v>
      </c>
      <c r="B19" s="56" t="s">
        <v>79</v>
      </c>
      <c r="C19" s="51" t="s">
        <v>103</v>
      </c>
      <c r="D19" s="52">
        <v>999730</v>
      </c>
      <c r="E19" s="60">
        <v>500000</v>
      </c>
      <c r="F19" s="5">
        <v>30</v>
      </c>
      <c r="G19" s="5">
        <v>20</v>
      </c>
      <c r="H19" s="20">
        <f t="shared" si="0"/>
        <v>50</v>
      </c>
      <c r="I19" s="14">
        <v>10</v>
      </c>
      <c r="J19" s="14">
        <v>7</v>
      </c>
      <c r="K19" s="14">
        <v>5</v>
      </c>
      <c r="L19" s="14">
        <v>5</v>
      </c>
      <c r="M19" s="14">
        <v>7</v>
      </c>
      <c r="N19" s="14">
        <v>8</v>
      </c>
      <c r="O19" s="14">
        <v>5</v>
      </c>
      <c r="P19" s="15">
        <f t="shared" si="1"/>
        <v>47</v>
      </c>
    </row>
    <row r="20" spans="1:16" ht="14.4" customHeight="1" x14ac:dyDescent="0.25">
      <c r="A20" s="41" t="s">
        <v>51</v>
      </c>
      <c r="B20" s="42" t="s">
        <v>80</v>
      </c>
      <c r="C20" s="51" t="s">
        <v>104</v>
      </c>
      <c r="D20" s="52">
        <v>1492050</v>
      </c>
      <c r="E20" s="45">
        <v>500000</v>
      </c>
      <c r="F20" s="22">
        <v>30</v>
      </c>
      <c r="G20" s="5">
        <v>26</v>
      </c>
      <c r="H20" s="20">
        <f t="shared" si="0"/>
        <v>56</v>
      </c>
      <c r="I20" s="14">
        <v>14</v>
      </c>
      <c r="J20" s="14">
        <v>10</v>
      </c>
      <c r="K20" s="14">
        <v>5</v>
      </c>
      <c r="L20" s="14">
        <v>3</v>
      </c>
      <c r="M20" s="14">
        <v>8</v>
      </c>
      <c r="N20" s="14">
        <v>5</v>
      </c>
      <c r="O20" s="14">
        <v>8</v>
      </c>
      <c r="P20" s="15">
        <f t="shared" si="1"/>
        <v>53</v>
      </c>
    </row>
    <row r="21" spans="1:16" ht="12.6" x14ac:dyDescent="0.25">
      <c r="A21" s="59" t="s">
        <v>52</v>
      </c>
      <c r="B21" s="42" t="s">
        <v>80</v>
      </c>
      <c r="C21" s="51" t="s">
        <v>105</v>
      </c>
      <c r="D21" s="52">
        <v>964950</v>
      </c>
      <c r="E21" s="52">
        <v>400000</v>
      </c>
      <c r="F21" s="22">
        <v>35</v>
      </c>
      <c r="G21" s="5">
        <v>25</v>
      </c>
      <c r="H21" s="20">
        <f t="shared" si="0"/>
        <v>60</v>
      </c>
      <c r="I21" s="14">
        <v>15</v>
      </c>
      <c r="J21" s="14">
        <v>11</v>
      </c>
      <c r="K21" s="14">
        <v>6</v>
      </c>
      <c r="L21" s="14">
        <v>3</v>
      </c>
      <c r="M21" s="14">
        <v>8</v>
      </c>
      <c r="N21" s="14">
        <v>5</v>
      </c>
      <c r="O21" s="14">
        <v>8</v>
      </c>
      <c r="P21" s="15">
        <f t="shared" si="1"/>
        <v>56</v>
      </c>
    </row>
    <row r="22" spans="1:16" ht="12.6" x14ac:dyDescent="0.25">
      <c r="A22" s="59" t="s">
        <v>53</v>
      </c>
      <c r="B22" s="62" t="s">
        <v>81</v>
      </c>
      <c r="C22" s="63" t="s">
        <v>106</v>
      </c>
      <c r="D22" s="52">
        <v>933040</v>
      </c>
      <c r="E22" s="52">
        <v>500000</v>
      </c>
      <c r="F22" s="22">
        <v>40</v>
      </c>
      <c r="G22" s="5">
        <v>25</v>
      </c>
      <c r="H22" s="20">
        <f t="shared" si="0"/>
        <v>65</v>
      </c>
      <c r="I22" s="14">
        <v>17</v>
      </c>
      <c r="J22" s="14">
        <v>12</v>
      </c>
      <c r="K22" s="14">
        <v>9</v>
      </c>
      <c r="L22" s="14">
        <v>4</v>
      </c>
      <c r="M22" s="14">
        <v>8</v>
      </c>
      <c r="N22" s="14">
        <v>7</v>
      </c>
      <c r="O22" s="14">
        <v>8</v>
      </c>
      <c r="P22" s="15">
        <f t="shared" si="1"/>
        <v>65</v>
      </c>
    </row>
    <row r="23" spans="1:16" ht="12.6" x14ac:dyDescent="0.25">
      <c r="A23" s="59" t="s">
        <v>54</v>
      </c>
      <c r="B23" s="42" t="s">
        <v>82</v>
      </c>
      <c r="C23" s="51" t="s">
        <v>107</v>
      </c>
      <c r="D23" s="52">
        <v>1618000</v>
      </c>
      <c r="E23" s="57">
        <v>670000</v>
      </c>
      <c r="F23" s="5">
        <v>39</v>
      </c>
      <c r="G23" s="5">
        <v>21</v>
      </c>
      <c r="H23" s="20">
        <f t="shared" si="0"/>
        <v>60</v>
      </c>
      <c r="I23" s="14">
        <v>22</v>
      </c>
      <c r="J23" s="14">
        <v>9</v>
      </c>
      <c r="K23" s="14">
        <v>7</v>
      </c>
      <c r="L23" s="14">
        <v>4</v>
      </c>
      <c r="M23" s="14">
        <v>8</v>
      </c>
      <c r="N23" s="14">
        <v>12</v>
      </c>
      <c r="O23" s="14">
        <v>8</v>
      </c>
      <c r="P23" s="15">
        <f t="shared" si="1"/>
        <v>70</v>
      </c>
    </row>
    <row r="24" spans="1:16" ht="12.6" x14ac:dyDescent="0.25">
      <c r="A24" s="59" t="s">
        <v>55</v>
      </c>
      <c r="B24" s="42" t="s">
        <v>83</v>
      </c>
      <c r="C24" s="51" t="s">
        <v>108</v>
      </c>
      <c r="D24" s="52">
        <v>1848052</v>
      </c>
      <c r="E24" s="52">
        <v>900000</v>
      </c>
      <c r="F24" s="22">
        <v>57</v>
      </c>
      <c r="G24" s="5">
        <v>32</v>
      </c>
      <c r="H24" s="20">
        <f t="shared" si="0"/>
        <v>89</v>
      </c>
      <c r="I24" s="14">
        <v>24</v>
      </c>
      <c r="J24" s="14">
        <v>13</v>
      </c>
      <c r="K24" s="14">
        <v>11</v>
      </c>
      <c r="L24" s="14">
        <v>5</v>
      </c>
      <c r="M24" s="14">
        <v>7</v>
      </c>
      <c r="N24" s="14">
        <v>12</v>
      </c>
      <c r="O24" s="14">
        <v>7</v>
      </c>
      <c r="P24" s="15">
        <f t="shared" si="1"/>
        <v>79</v>
      </c>
    </row>
    <row r="25" spans="1:16" ht="14.4" customHeight="1" x14ac:dyDescent="0.25">
      <c r="A25" s="64" t="s">
        <v>56</v>
      </c>
      <c r="B25" s="42" t="s">
        <v>84</v>
      </c>
      <c r="C25" s="51" t="s">
        <v>109</v>
      </c>
      <c r="D25" s="52">
        <v>1695680</v>
      </c>
      <c r="E25" s="52">
        <v>700000</v>
      </c>
      <c r="F25" s="22">
        <v>52</v>
      </c>
      <c r="G25" s="5">
        <v>26</v>
      </c>
      <c r="H25" s="20">
        <f t="shared" si="0"/>
        <v>78</v>
      </c>
      <c r="I25" s="14">
        <v>20</v>
      </c>
      <c r="J25" s="14">
        <v>12</v>
      </c>
      <c r="K25" s="14">
        <v>9</v>
      </c>
      <c r="L25" s="14">
        <v>3</v>
      </c>
      <c r="M25" s="14">
        <v>8</v>
      </c>
      <c r="N25" s="14">
        <v>12</v>
      </c>
      <c r="O25" s="14">
        <v>7</v>
      </c>
      <c r="P25" s="15">
        <f t="shared" si="1"/>
        <v>71</v>
      </c>
    </row>
    <row r="26" spans="1:16" ht="14.4" customHeight="1" x14ac:dyDescent="0.25">
      <c r="A26" s="67" t="s">
        <v>57</v>
      </c>
      <c r="B26" s="42" t="s">
        <v>85</v>
      </c>
      <c r="C26" s="68" t="s">
        <v>110</v>
      </c>
      <c r="D26" s="45">
        <v>1557000</v>
      </c>
      <c r="E26" s="52">
        <v>850000</v>
      </c>
      <c r="F26" s="22" t="s">
        <v>131</v>
      </c>
      <c r="G26" s="5">
        <v>37</v>
      </c>
      <c r="H26" s="20">
        <f t="shared" si="0"/>
        <v>37</v>
      </c>
      <c r="I26" s="14">
        <v>27</v>
      </c>
      <c r="J26" s="14">
        <v>14</v>
      </c>
      <c r="K26" s="14">
        <v>13</v>
      </c>
      <c r="L26" s="14">
        <v>5</v>
      </c>
      <c r="M26" s="14">
        <v>9</v>
      </c>
      <c r="N26" s="14">
        <v>14</v>
      </c>
      <c r="O26" s="14">
        <v>10</v>
      </c>
      <c r="P26" s="15">
        <f t="shared" si="1"/>
        <v>92</v>
      </c>
    </row>
    <row r="27" spans="1:16" ht="14.4" customHeight="1" x14ac:dyDescent="0.25">
      <c r="A27" s="64" t="s">
        <v>58</v>
      </c>
      <c r="B27" s="42" t="s">
        <v>86</v>
      </c>
      <c r="C27" s="69" t="s">
        <v>111</v>
      </c>
      <c r="D27" s="52">
        <v>721000</v>
      </c>
      <c r="E27" s="52">
        <v>360000</v>
      </c>
      <c r="F27" s="22">
        <v>24</v>
      </c>
      <c r="G27" s="5">
        <v>30</v>
      </c>
      <c r="H27" s="20">
        <f t="shared" si="0"/>
        <v>54</v>
      </c>
      <c r="I27" s="14">
        <v>12</v>
      </c>
      <c r="J27" s="14">
        <v>9</v>
      </c>
      <c r="K27" s="14">
        <v>9</v>
      </c>
      <c r="L27" s="14">
        <v>3</v>
      </c>
      <c r="M27" s="14">
        <v>9</v>
      </c>
      <c r="N27" s="14">
        <v>7</v>
      </c>
      <c r="O27" s="14">
        <v>7</v>
      </c>
      <c r="P27" s="15">
        <f t="shared" si="1"/>
        <v>56</v>
      </c>
    </row>
    <row r="28" spans="1:16" ht="14.4" customHeight="1" x14ac:dyDescent="0.25">
      <c r="A28" s="41" t="s">
        <v>59</v>
      </c>
      <c r="B28" s="56" t="s">
        <v>87</v>
      </c>
      <c r="C28" s="69" t="s">
        <v>112</v>
      </c>
      <c r="D28" s="52">
        <v>1201021</v>
      </c>
      <c r="E28" s="52">
        <v>590000</v>
      </c>
      <c r="F28" s="22">
        <v>42</v>
      </c>
      <c r="G28" s="5">
        <v>20</v>
      </c>
      <c r="H28" s="20">
        <f t="shared" si="0"/>
        <v>62</v>
      </c>
      <c r="I28" s="14">
        <v>19</v>
      </c>
      <c r="J28" s="14">
        <v>11</v>
      </c>
      <c r="K28" s="14">
        <v>11</v>
      </c>
      <c r="L28" s="14">
        <v>4</v>
      </c>
      <c r="M28" s="14">
        <v>7</v>
      </c>
      <c r="N28" s="14">
        <v>9</v>
      </c>
      <c r="O28" s="14">
        <v>4</v>
      </c>
      <c r="P28" s="15">
        <f t="shared" si="1"/>
        <v>65</v>
      </c>
    </row>
    <row r="29" spans="1:16" ht="14.4" customHeight="1" x14ac:dyDescent="0.25">
      <c r="A29" s="41" t="s">
        <v>60</v>
      </c>
      <c r="B29" s="50" t="s">
        <v>88</v>
      </c>
      <c r="C29" s="69" t="s">
        <v>113</v>
      </c>
      <c r="D29" s="52">
        <v>1230000</v>
      </c>
      <c r="E29" s="52">
        <v>600000</v>
      </c>
      <c r="F29" s="22">
        <v>50</v>
      </c>
      <c r="G29" s="5">
        <v>33</v>
      </c>
      <c r="H29" s="20">
        <f t="shared" si="0"/>
        <v>83</v>
      </c>
      <c r="I29" s="14">
        <v>25</v>
      </c>
      <c r="J29" s="14">
        <v>11</v>
      </c>
      <c r="K29" s="14">
        <v>12</v>
      </c>
      <c r="L29" s="14">
        <v>5</v>
      </c>
      <c r="M29" s="14">
        <v>9</v>
      </c>
      <c r="N29" s="14">
        <v>11</v>
      </c>
      <c r="O29" s="14">
        <v>10</v>
      </c>
      <c r="P29" s="15">
        <f t="shared" si="1"/>
        <v>83</v>
      </c>
    </row>
    <row r="30" spans="1:16" ht="14.4" customHeight="1" x14ac:dyDescent="0.25">
      <c r="A30" s="67" t="s">
        <v>61</v>
      </c>
      <c r="B30" s="50" t="s">
        <v>89</v>
      </c>
      <c r="C30" s="71" t="s">
        <v>114</v>
      </c>
      <c r="D30" s="52">
        <v>1300853</v>
      </c>
      <c r="E30" s="52">
        <v>620000</v>
      </c>
      <c r="F30" s="22">
        <v>48</v>
      </c>
      <c r="G30" s="5">
        <v>33</v>
      </c>
      <c r="H30" s="20">
        <f t="shared" si="0"/>
        <v>81</v>
      </c>
      <c r="I30" s="14">
        <v>24</v>
      </c>
      <c r="J30" s="14">
        <v>9</v>
      </c>
      <c r="K30" s="14">
        <v>9</v>
      </c>
      <c r="L30" s="14">
        <v>4</v>
      </c>
      <c r="M30" s="14">
        <v>8</v>
      </c>
      <c r="N30" s="14">
        <v>12</v>
      </c>
      <c r="O30" s="14">
        <v>8</v>
      </c>
      <c r="P30" s="15">
        <f t="shared" si="1"/>
        <v>74</v>
      </c>
    </row>
    <row r="31" spans="1:16" ht="14.4" customHeight="1" x14ac:dyDescent="0.25">
      <c r="A31" s="64" t="s">
        <v>62</v>
      </c>
      <c r="B31" s="50" t="s">
        <v>90</v>
      </c>
      <c r="C31" s="69" t="s">
        <v>115</v>
      </c>
      <c r="D31" s="52">
        <v>1998557</v>
      </c>
      <c r="E31" s="57">
        <v>1200000</v>
      </c>
      <c r="F31" s="5">
        <v>46</v>
      </c>
      <c r="G31" s="5">
        <v>24</v>
      </c>
      <c r="H31" s="20">
        <f t="shared" si="0"/>
        <v>70</v>
      </c>
      <c r="I31" s="14">
        <v>22</v>
      </c>
      <c r="J31" s="14">
        <v>7</v>
      </c>
      <c r="K31" s="14">
        <v>8</v>
      </c>
      <c r="L31" s="14">
        <v>4</v>
      </c>
      <c r="M31" s="14">
        <v>7</v>
      </c>
      <c r="N31" s="14">
        <v>8</v>
      </c>
      <c r="O31" s="14">
        <v>5</v>
      </c>
      <c r="P31" s="15">
        <f t="shared" si="1"/>
        <v>61</v>
      </c>
    </row>
    <row r="32" spans="1:16" ht="14.4" customHeight="1" x14ac:dyDescent="0.25">
      <c r="A32" s="41" t="s">
        <v>63</v>
      </c>
      <c r="B32" s="50" t="s">
        <v>91</v>
      </c>
      <c r="C32" s="69" t="s">
        <v>116</v>
      </c>
      <c r="D32" s="52">
        <v>1508700</v>
      </c>
      <c r="E32" s="52">
        <v>900000</v>
      </c>
      <c r="F32" s="22">
        <v>50</v>
      </c>
      <c r="G32" s="5">
        <v>32</v>
      </c>
      <c r="H32" s="20">
        <f t="shared" si="0"/>
        <v>82</v>
      </c>
      <c r="I32" s="14">
        <v>13</v>
      </c>
      <c r="J32" s="14">
        <v>5</v>
      </c>
      <c r="K32" s="14">
        <v>5</v>
      </c>
      <c r="L32" s="14">
        <v>3</v>
      </c>
      <c r="M32" s="14">
        <v>8</v>
      </c>
      <c r="N32" s="14">
        <v>7</v>
      </c>
      <c r="O32" s="14">
        <v>5</v>
      </c>
      <c r="P32" s="15">
        <f t="shared" si="1"/>
        <v>46</v>
      </c>
    </row>
    <row r="33" spans="1:16" ht="14.4" customHeight="1" x14ac:dyDescent="0.25">
      <c r="A33" s="73" t="s">
        <v>64</v>
      </c>
      <c r="B33" s="50" t="s">
        <v>91</v>
      </c>
      <c r="C33" s="69" t="s">
        <v>117</v>
      </c>
      <c r="D33" s="52">
        <v>896125</v>
      </c>
      <c r="E33" s="74">
        <v>530000</v>
      </c>
      <c r="F33" s="22">
        <v>30</v>
      </c>
      <c r="G33" s="5">
        <v>17</v>
      </c>
      <c r="H33" s="20">
        <f t="shared" si="0"/>
        <v>47</v>
      </c>
      <c r="I33" s="14">
        <v>15</v>
      </c>
      <c r="J33" s="14">
        <v>5</v>
      </c>
      <c r="K33" s="14">
        <v>5</v>
      </c>
      <c r="L33" s="14">
        <v>3</v>
      </c>
      <c r="M33" s="14">
        <v>7</v>
      </c>
      <c r="N33" s="14">
        <v>7</v>
      </c>
      <c r="O33" s="14">
        <v>5</v>
      </c>
      <c r="P33" s="15">
        <f t="shared" si="1"/>
        <v>47</v>
      </c>
    </row>
    <row r="34" spans="1:16" ht="14.4" customHeight="1" x14ac:dyDescent="0.25">
      <c r="A34" s="41" t="s">
        <v>65</v>
      </c>
      <c r="B34" s="50" t="s">
        <v>92</v>
      </c>
      <c r="C34" s="42" t="s">
        <v>118</v>
      </c>
      <c r="D34" s="75">
        <v>1959705</v>
      </c>
      <c r="E34" s="52">
        <v>600000</v>
      </c>
      <c r="F34" s="22">
        <v>60</v>
      </c>
      <c r="G34" s="5">
        <v>34</v>
      </c>
      <c r="H34" s="20">
        <f t="shared" si="0"/>
        <v>94</v>
      </c>
      <c r="I34" s="14">
        <v>25</v>
      </c>
      <c r="J34" s="14">
        <v>12</v>
      </c>
      <c r="K34" s="14">
        <v>12</v>
      </c>
      <c r="L34" s="14">
        <v>5</v>
      </c>
      <c r="M34" s="14">
        <v>9</v>
      </c>
      <c r="N34" s="14">
        <v>12</v>
      </c>
      <c r="O34" s="14">
        <v>10</v>
      </c>
      <c r="P34" s="15">
        <f t="shared" si="1"/>
        <v>85</v>
      </c>
    </row>
    <row r="35" spans="1:16" ht="14.4" customHeight="1" x14ac:dyDescent="0.25">
      <c r="A35" s="41" t="s">
        <v>66</v>
      </c>
      <c r="B35" s="50" t="s">
        <v>92</v>
      </c>
      <c r="C35" s="42" t="s">
        <v>119</v>
      </c>
      <c r="D35" s="75">
        <v>959000</v>
      </c>
      <c r="E35" s="52">
        <v>550000</v>
      </c>
      <c r="F35" s="22">
        <v>54</v>
      </c>
      <c r="G35" s="5">
        <v>22</v>
      </c>
      <c r="H35" s="20">
        <f t="shared" si="0"/>
        <v>76</v>
      </c>
      <c r="I35" s="14">
        <v>17</v>
      </c>
      <c r="J35" s="14">
        <v>9</v>
      </c>
      <c r="K35" s="14">
        <v>7</v>
      </c>
      <c r="L35" s="14">
        <v>5</v>
      </c>
      <c r="M35" s="14">
        <v>8</v>
      </c>
      <c r="N35" s="14">
        <v>10</v>
      </c>
      <c r="O35" s="14">
        <v>10</v>
      </c>
      <c r="P35" s="15">
        <f t="shared" si="1"/>
        <v>66</v>
      </c>
    </row>
    <row r="36" spans="1:16" ht="14.4" customHeight="1" x14ac:dyDescent="0.25">
      <c r="A36" s="41" t="s">
        <v>67</v>
      </c>
      <c r="B36" s="50" t="s">
        <v>93</v>
      </c>
      <c r="C36" s="42" t="s">
        <v>120</v>
      </c>
      <c r="D36" s="52">
        <v>2759999</v>
      </c>
      <c r="E36" s="52">
        <v>500000</v>
      </c>
      <c r="F36" s="22">
        <v>7</v>
      </c>
      <c r="G36" s="5">
        <v>37</v>
      </c>
      <c r="H36" s="20">
        <f t="shared" si="0"/>
        <v>44</v>
      </c>
      <c r="I36" s="14">
        <v>24</v>
      </c>
      <c r="J36" s="14">
        <v>12</v>
      </c>
      <c r="K36" s="14">
        <v>11</v>
      </c>
      <c r="L36" s="14">
        <v>5</v>
      </c>
      <c r="M36" s="14">
        <v>9</v>
      </c>
      <c r="N36" s="14">
        <v>13</v>
      </c>
      <c r="O36" s="14">
        <v>10</v>
      </c>
      <c r="P36" s="15">
        <f t="shared" si="1"/>
        <v>84</v>
      </c>
    </row>
    <row r="37" spans="1:16" ht="14.4" customHeight="1" x14ac:dyDescent="0.25">
      <c r="A37" s="41" t="s">
        <v>68</v>
      </c>
      <c r="B37" s="50" t="s">
        <v>94</v>
      </c>
      <c r="C37" s="42" t="s">
        <v>121</v>
      </c>
      <c r="D37" s="52">
        <v>904150</v>
      </c>
      <c r="E37" s="52">
        <v>500000</v>
      </c>
      <c r="F37" s="22">
        <v>45</v>
      </c>
      <c r="G37" s="5">
        <v>39</v>
      </c>
      <c r="H37" s="20">
        <f t="shared" si="0"/>
        <v>84</v>
      </c>
      <c r="I37" s="14">
        <v>25</v>
      </c>
      <c r="J37" s="14">
        <v>10</v>
      </c>
      <c r="K37" s="14">
        <v>12</v>
      </c>
      <c r="L37" s="14">
        <v>5</v>
      </c>
      <c r="M37" s="14">
        <v>8</v>
      </c>
      <c r="N37" s="14">
        <v>13</v>
      </c>
      <c r="O37" s="14">
        <v>10</v>
      </c>
      <c r="P37" s="15">
        <f t="shared" si="1"/>
        <v>83</v>
      </c>
    </row>
    <row r="38" spans="1:16" ht="14.4" customHeight="1" x14ac:dyDescent="0.25">
      <c r="A38" s="41" t="s">
        <v>69</v>
      </c>
      <c r="B38" s="50" t="s">
        <v>95</v>
      </c>
      <c r="C38" s="42" t="s">
        <v>122</v>
      </c>
      <c r="D38" s="52">
        <v>883575</v>
      </c>
      <c r="E38" s="52">
        <v>580000</v>
      </c>
      <c r="F38" s="22">
        <v>55</v>
      </c>
      <c r="G38" s="5">
        <v>27</v>
      </c>
      <c r="H38" s="20">
        <f t="shared" si="0"/>
        <v>82</v>
      </c>
      <c r="I38" s="14">
        <v>20</v>
      </c>
      <c r="J38" s="14">
        <v>9</v>
      </c>
      <c r="K38" s="14">
        <v>12</v>
      </c>
      <c r="L38" s="14">
        <v>5</v>
      </c>
      <c r="M38" s="14">
        <v>8</v>
      </c>
      <c r="N38" s="14">
        <v>10</v>
      </c>
      <c r="O38" s="14">
        <v>5</v>
      </c>
      <c r="P38" s="15">
        <f t="shared" si="1"/>
        <v>69</v>
      </c>
    </row>
    <row r="39" spans="1:16" ht="14.4" customHeight="1" x14ac:dyDescent="0.25">
      <c r="A39" s="73" t="s">
        <v>70</v>
      </c>
      <c r="B39" s="50" t="s">
        <v>85</v>
      </c>
      <c r="C39" s="42" t="s">
        <v>123</v>
      </c>
      <c r="D39" s="52">
        <v>1850000</v>
      </c>
      <c r="E39" s="52">
        <v>920000</v>
      </c>
      <c r="F39" s="22">
        <v>60</v>
      </c>
      <c r="G39" s="5">
        <v>35</v>
      </c>
      <c r="H39" s="20">
        <f t="shared" si="0"/>
        <v>95</v>
      </c>
      <c r="I39" s="14">
        <v>28</v>
      </c>
      <c r="J39" s="14">
        <v>15</v>
      </c>
      <c r="K39" s="14">
        <v>15</v>
      </c>
      <c r="L39" s="14">
        <v>5</v>
      </c>
      <c r="M39" s="14">
        <v>9</v>
      </c>
      <c r="N39" s="14">
        <v>13</v>
      </c>
      <c r="O39" s="14">
        <v>10</v>
      </c>
      <c r="P39" s="15">
        <f t="shared" si="1"/>
        <v>95</v>
      </c>
    </row>
    <row r="40" spans="1:16" ht="14.4" customHeight="1" x14ac:dyDescent="0.25">
      <c r="A40" s="41" t="s">
        <v>71</v>
      </c>
      <c r="B40" s="50" t="s">
        <v>96</v>
      </c>
      <c r="C40" s="42" t="s">
        <v>124</v>
      </c>
      <c r="D40" s="52">
        <v>1829650</v>
      </c>
      <c r="E40" s="52">
        <v>730000</v>
      </c>
      <c r="F40" s="22">
        <v>43</v>
      </c>
      <c r="G40" s="5">
        <v>31</v>
      </c>
      <c r="H40" s="20">
        <f t="shared" si="0"/>
        <v>74</v>
      </c>
      <c r="I40" s="14">
        <v>24</v>
      </c>
      <c r="J40" s="14">
        <v>11</v>
      </c>
      <c r="K40" s="14">
        <v>11</v>
      </c>
      <c r="L40" s="14">
        <v>5</v>
      </c>
      <c r="M40" s="14">
        <v>9</v>
      </c>
      <c r="N40" s="14">
        <v>13</v>
      </c>
      <c r="O40" s="14">
        <v>6</v>
      </c>
      <c r="P40" s="15">
        <f t="shared" si="1"/>
        <v>79</v>
      </c>
    </row>
    <row r="41" spans="1:16" ht="14.4" customHeight="1" x14ac:dyDescent="0.25">
      <c r="A41" s="41" t="s">
        <v>72</v>
      </c>
      <c r="B41" s="50" t="s">
        <v>97</v>
      </c>
      <c r="C41" s="42" t="s">
        <v>125</v>
      </c>
      <c r="D41" s="52">
        <v>3461240</v>
      </c>
      <c r="E41" s="80">
        <v>700000</v>
      </c>
      <c r="F41" s="5">
        <v>60</v>
      </c>
      <c r="G41" s="5">
        <v>32</v>
      </c>
      <c r="H41" s="20">
        <f t="shared" si="0"/>
        <v>92</v>
      </c>
      <c r="I41" s="14">
        <v>20</v>
      </c>
      <c r="J41" s="14">
        <v>13</v>
      </c>
      <c r="K41" s="14">
        <v>7</v>
      </c>
      <c r="L41" s="14">
        <v>4</v>
      </c>
      <c r="M41" s="14">
        <v>9</v>
      </c>
      <c r="N41" s="14">
        <v>14</v>
      </c>
      <c r="O41" s="14">
        <v>6</v>
      </c>
      <c r="P41" s="15">
        <f t="shared" si="1"/>
        <v>73</v>
      </c>
    </row>
    <row r="42" spans="1:16" ht="14.4" customHeight="1" x14ac:dyDescent="0.25">
      <c r="A42" s="41" t="s">
        <v>73</v>
      </c>
      <c r="B42" s="50" t="s">
        <v>98</v>
      </c>
      <c r="C42" s="69" t="s">
        <v>126</v>
      </c>
      <c r="D42" s="52">
        <v>979125</v>
      </c>
      <c r="E42" s="52">
        <v>350000</v>
      </c>
      <c r="F42" s="22">
        <v>57</v>
      </c>
      <c r="G42" s="5">
        <v>31</v>
      </c>
      <c r="H42" s="27">
        <f t="shared" si="0"/>
        <v>88</v>
      </c>
      <c r="I42" s="14">
        <v>12</v>
      </c>
      <c r="J42" s="14">
        <v>9</v>
      </c>
      <c r="K42" s="14">
        <v>5</v>
      </c>
      <c r="L42" s="14">
        <v>3</v>
      </c>
      <c r="M42" s="14">
        <v>7</v>
      </c>
      <c r="N42" s="14">
        <v>10</v>
      </c>
      <c r="O42" s="14">
        <v>8</v>
      </c>
      <c r="P42" s="15">
        <f t="shared" si="1"/>
        <v>54</v>
      </c>
    </row>
    <row r="43" spans="1:16" ht="14.4" customHeight="1" x14ac:dyDescent="0.25">
      <c r="A43" s="67" t="s">
        <v>74</v>
      </c>
      <c r="B43" s="81" t="s">
        <v>98</v>
      </c>
      <c r="C43" s="82" t="s">
        <v>127</v>
      </c>
      <c r="D43" s="83">
        <v>2306519</v>
      </c>
      <c r="E43" s="83">
        <v>1000000</v>
      </c>
      <c r="F43" s="32" t="s">
        <v>131</v>
      </c>
      <c r="G43" s="33">
        <v>30</v>
      </c>
      <c r="H43" s="34">
        <f t="shared" si="0"/>
        <v>30</v>
      </c>
      <c r="I43" s="35">
        <v>25</v>
      </c>
      <c r="J43" s="35">
        <v>12</v>
      </c>
      <c r="K43" s="35">
        <v>12</v>
      </c>
      <c r="L43" s="35">
        <v>4</v>
      </c>
      <c r="M43" s="35">
        <v>7</v>
      </c>
      <c r="N43" s="35">
        <v>12</v>
      </c>
      <c r="O43" s="35">
        <v>8</v>
      </c>
      <c r="P43" s="36">
        <f t="shared" si="1"/>
        <v>80</v>
      </c>
    </row>
    <row r="44" spans="1:16" ht="12.6" x14ac:dyDescent="0.25">
      <c r="A44" s="39"/>
      <c r="B44" s="39"/>
      <c r="C44" s="39"/>
      <c r="D44" s="88"/>
      <c r="E44" s="8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pans="1:16" ht="12.6" x14ac:dyDescent="0.25">
      <c r="D45" s="90">
        <f>SUM(D15:D43)</f>
        <v>48193614</v>
      </c>
      <c r="E45" s="91">
        <f>SUM(E15:E43)</f>
        <v>20010000</v>
      </c>
    </row>
  </sheetData>
  <dataValidations count="7">
    <dataValidation type="whole" showInputMessage="1" showErrorMessage="1" errorTitle="ZNOVU A LÉPE" error="To je móóóóóóc!!!!" sqref="P15:P43">
      <formula1>0</formula1>
      <formula2>100</formula2>
    </dataValidation>
    <dataValidation type="whole" showInputMessage="1" showErrorMessage="1" errorTitle="ZNOVU A LÉPE" error="To je móóóóóóc!!!!_x000a__x000a_" sqref="O15:O43">
      <formula1>0</formula1>
      <formula2>10</formula2>
    </dataValidation>
    <dataValidation type="whole" showInputMessage="1" showErrorMessage="1" errorTitle="ZNOVU A LÉPE" error="To je móóóóóóc!!!!_x000a__x000a_" sqref="N15:N43">
      <formula1>0</formula1>
      <formula2>15</formula2>
    </dataValidation>
    <dataValidation type="whole" showInputMessage="1" showErrorMessage="1" errorTitle="ZNOVU A LÉPE" error="To je móóóóóóc!!!!" sqref="M15:M43">
      <formula1>0</formula1>
      <formula2>10</formula2>
    </dataValidation>
    <dataValidation type="whole" allowBlank="1" showInputMessage="1" showErrorMessage="1" errorTitle="ZNOVU A LÉPE" error="To je móóóóóóc!!!!" sqref="L15:L43">
      <formula1>0</formula1>
      <formula2>5</formula2>
    </dataValidation>
    <dataValidation type="whole" showInputMessage="1" showErrorMessage="1" errorTitle="ZNOVU A LÉPE" error="To je móóóóóóc!!!!" sqref="J15:K43">
      <formula1>0</formula1>
      <formula2>15</formula2>
    </dataValidation>
    <dataValidation type="whole" allowBlank="1" showInputMessage="1" showErrorMessage="1" errorTitle="ZNOVU A LÉPE" error="To je móóóóóóc!!!!" sqref="I15:I43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7" workbookViewId="0">
      <selection activeCell="I15" sqref="I15:O43"/>
    </sheetView>
  </sheetViews>
  <sheetFormatPr defaultColWidth="9.109375" defaultRowHeight="12" x14ac:dyDescent="0.3"/>
  <cols>
    <col min="1" max="1" width="9.33203125" style="1" customWidth="1"/>
    <col min="2" max="2" width="19.5546875" style="1" customWidth="1"/>
    <col min="3" max="3" width="38.44140625" style="1" customWidth="1"/>
    <col min="4" max="4" width="10.44140625" style="1" customWidth="1"/>
    <col min="5" max="5" width="10.3320312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16" ht="35.25" customHeight="1" x14ac:dyDescent="0.3">
      <c r="A1" s="2" t="s">
        <v>35</v>
      </c>
    </row>
    <row r="2" spans="1:16" ht="12.6" x14ac:dyDescent="0.3">
      <c r="A2" s="1" t="s">
        <v>36</v>
      </c>
      <c r="I2" s="10" t="s">
        <v>0</v>
      </c>
    </row>
    <row r="3" spans="1:16" ht="12.6" x14ac:dyDescent="0.3">
      <c r="A3" s="1" t="s">
        <v>27</v>
      </c>
      <c r="I3" s="11" t="s">
        <v>44</v>
      </c>
    </row>
    <row r="4" spans="1:16" ht="12.6" x14ac:dyDescent="0.3">
      <c r="A4" s="1" t="s">
        <v>37</v>
      </c>
      <c r="I4" s="11" t="s">
        <v>45</v>
      </c>
    </row>
    <row r="5" spans="1:16" ht="12.6" x14ac:dyDescent="0.3">
      <c r="A5" s="1" t="s">
        <v>39</v>
      </c>
      <c r="I5" s="11" t="s">
        <v>43</v>
      </c>
    </row>
    <row r="6" spans="1:16" ht="12.6" x14ac:dyDescent="0.3">
      <c r="A6" s="1" t="s">
        <v>38</v>
      </c>
      <c r="I6" s="11" t="s">
        <v>40</v>
      </c>
    </row>
    <row r="7" spans="1:16" ht="12.6" x14ac:dyDescent="0.3">
      <c r="A7" s="1" t="s">
        <v>28</v>
      </c>
      <c r="I7" s="11" t="s">
        <v>41</v>
      </c>
    </row>
    <row r="8" spans="1:16" ht="12.6" x14ac:dyDescent="0.3">
      <c r="A8" s="1" t="s">
        <v>133</v>
      </c>
      <c r="I8" s="1" t="s">
        <v>42</v>
      </c>
    </row>
    <row r="10" spans="1:16" x14ac:dyDescent="0.3">
      <c r="H10" s="1" t="s">
        <v>29</v>
      </c>
    </row>
    <row r="11" spans="1:16" x14ac:dyDescent="0.3">
      <c r="H11" s="1" t="s">
        <v>30</v>
      </c>
    </row>
    <row r="13" spans="1:16" ht="106.5" customHeight="1" x14ac:dyDescent="0.3">
      <c r="A13" s="29" t="s">
        <v>1</v>
      </c>
      <c r="B13" s="3" t="s">
        <v>2</v>
      </c>
      <c r="C13" s="3" t="s">
        <v>75</v>
      </c>
      <c r="D13" s="3" t="s">
        <v>23</v>
      </c>
      <c r="E13" s="3" t="s">
        <v>3</v>
      </c>
      <c r="F13" s="3" t="s">
        <v>4</v>
      </c>
      <c r="G13" s="3" t="s">
        <v>5</v>
      </c>
      <c r="H13" s="3" t="s">
        <v>6</v>
      </c>
      <c r="I13" s="18" t="s">
        <v>34</v>
      </c>
      <c r="J13" s="18" t="s">
        <v>24</v>
      </c>
      <c r="K13" s="18" t="s">
        <v>26</v>
      </c>
      <c r="L13" s="18" t="s">
        <v>7</v>
      </c>
      <c r="M13" s="18" t="s">
        <v>8</v>
      </c>
      <c r="N13" s="18" t="s">
        <v>31</v>
      </c>
      <c r="O13" s="18" t="s">
        <v>9</v>
      </c>
      <c r="P13" s="3" t="s">
        <v>10</v>
      </c>
    </row>
    <row r="14" spans="1:16" x14ac:dyDescent="0.3">
      <c r="A14" s="30"/>
      <c r="B14" s="28"/>
      <c r="C14" s="28"/>
      <c r="D14" s="28"/>
      <c r="E14" s="28"/>
      <c r="F14" s="5"/>
      <c r="G14" s="5"/>
      <c r="H14" s="5"/>
      <c r="I14" s="19" t="s">
        <v>19</v>
      </c>
      <c r="J14" s="4" t="s">
        <v>20</v>
      </c>
      <c r="K14" s="4" t="s">
        <v>20</v>
      </c>
      <c r="L14" s="4" t="s">
        <v>21</v>
      </c>
      <c r="M14" s="4" t="s">
        <v>22</v>
      </c>
      <c r="N14" s="4" t="s">
        <v>20</v>
      </c>
      <c r="O14" s="4" t="s">
        <v>22</v>
      </c>
      <c r="P14" s="5"/>
    </row>
    <row r="15" spans="1:16" ht="14.4" customHeight="1" x14ac:dyDescent="0.25">
      <c r="A15" s="41" t="s">
        <v>46</v>
      </c>
      <c r="B15" s="42" t="s">
        <v>76</v>
      </c>
      <c r="C15" s="43" t="s">
        <v>99</v>
      </c>
      <c r="D15" s="44">
        <v>1040040</v>
      </c>
      <c r="E15" s="45">
        <v>450000</v>
      </c>
      <c r="F15" s="21">
        <v>28</v>
      </c>
      <c r="G15" s="20">
        <v>33</v>
      </c>
      <c r="H15" s="20">
        <f>SUM(F15:G15)</f>
        <v>61</v>
      </c>
      <c r="I15" s="14">
        <v>8</v>
      </c>
      <c r="J15" s="14">
        <v>8</v>
      </c>
      <c r="K15" s="14">
        <v>5</v>
      </c>
      <c r="L15" s="14">
        <v>4</v>
      </c>
      <c r="M15" s="14">
        <v>7</v>
      </c>
      <c r="N15" s="14">
        <v>8</v>
      </c>
      <c r="O15" s="14">
        <v>9</v>
      </c>
      <c r="P15" s="15">
        <f>SUM(I15:O15)</f>
        <v>49</v>
      </c>
    </row>
    <row r="16" spans="1:16" ht="14.4" customHeight="1" x14ac:dyDescent="0.25">
      <c r="A16" s="41" t="s">
        <v>47</v>
      </c>
      <c r="B16" s="50" t="s">
        <v>77</v>
      </c>
      <c r="C16" s="51" t="s">
        <v>100</v>
      </c>
      <c r="D16" s="52">
        <v>2551843</v>
      </c>
      <c r="E16" s="52">
        <v>800000</v>
      </c>
      <c r="F16" s="22">
        <v>60</v>
      </c>
      <c r="G16" s="5">
        <v>35</v>
      </c>
      <c r="H16" s="20">
        <f t="shared" ref="H16:H43" si="0">SUM(F16:G16)</f>
        <v>95</v>
      </c>
      <c r="I16" s="14">
        <v>22</v>
      </c>
      <c r="J16" s="14">
        <v>13</v>
      </c>
      <c r="K16" s="14">
        <v>13</v>
      </c>
      <c r="L16" s="14">
        <v>5</v>
      </c>
      <c r="M16" s="14">
        <v>8</v>
      </c>
      <c r="N16" s="14">
        <v>14</v>
      </c>
      <c r="O16" s="14">
        <v>7</v>
      </c>
      <c r="P16" s="15">
        <f t="shared" ref="P16:P43" si="1">SUM(I16:O16)</f>
        <v>82</v>
      </c>
    </row>
    <row r="17" spans="1:16" ht="14.4" customHeight="1" x14ac:dyDescent="0.25">
      <c r="A17" s="41" t="s">
        <v>48</v>
      </c>
      <c r="B17" s="56" t="s">
        <v>76</v>
      </c>
      <c r="C17" s="51" t="s">
        <v>101</v>
      </c>
      <c r="D17" s="52">
        <v>1009010</v>
      </c>
      <c r="E17" s="52">
        <v>475000</v>
      </c>
      <c r="F17" s="22">
        <v>60</v>
      </c>
      <c r="G17" s="5">
        <v>22</v>
      </c>
      <c r="H17" s="20">
        <f t="shared" si="0"/>
        <v>82</v>
      </c>
      <c r="I17" s="14">
        <v>10</v>
      </c>
      <c r="J17" s="14">
        <v>11</v>
      </c>
      <c r="K17" s="14">
        <v>5</v>
      </c>
      <c r="L17" s="14">
        <v>4</v>
      </c>
      <c r="M17" s="14">
        <v>8</v>
      </c>
      <c r="N17" s="14">
        <v>12</v>
      </c>
      <c r="O17" s="14">
        <v>9</v>
      </c>
      <c r="P17" s="15">
        <f t="shared" si="1"/>
        <v>59</v>
      </c>
    </row>
    <row r="18" spans="1:16" ht="14.4" customHeight="1" x14ac:dyDescent="0.25">
      <c r="A18" s="41" t="s">
        <v>49</v>
      </c>
      <c r="B18" s="56" t="s">
        <v>78</v>
      </c>
      <c r="C18" s="51" t="s">
        <v>102</v>
      </c>
      <c r="D18" s="52">
        <v>5735000</v>
      </c>
      <c r="E18" s="57">
        <v>2035000</v>
      </c>
      <c r="F18" s="5">
        <v>20</v>
      </c>
      <c r="G18" s="5">
        <v>21</v>
      </c>
      <c r="H18" s="20">
        <f t="shared" si="0"/>
        <v>41</v>
      </c>
      <c r="I18" s="14">
        <v>2</v>
      </c>
      <c r="J18" s="14">
        <v>8</v>
      </c>
      <c r="K18" s="14">
        <v>2</v>
      </c>
      <c r="L18" s="14">
        <v>2</v>
      </c>
      <c r="M18" s="14">
        <v>2</v>
      </c>
      <c r="N18" s="14">
        <v>2</v>
      </c>
      <c r="O18" s="14">
        <v>4</v>
      </c>
      <c r="P18" s="15">
        <f t="shared" si="1"/>
        <v>22</v>
      </c>
    </row>
    <row r="19" spans="1:16" ht="12.6" x14ac:dyDescent="0.25">
      <c r="A19" s="59" t="s">
        <v>50</v>
      </c>
      <c r="B19" s="56" t="s">
        <v>79</v>
      </c>
      <c r="C19" s="51" t="s">
        <v>103</v>
      </c>
      <c r="D19" s="52">
        <v>999730</v>
      </c>
      <c r="E19" s="60">
        <v>500000</v>
      </c>
      <c r="F19" s="5">
        <v>30</v>
      </c>
      <c r="G19" s="5">
        <v>20</v>
      </c>
      <c r="H19" s="20">
        <f t="shared" si="0"/>
        <v>50</v>
      </c>
      <c r="I19" s="14">
        <v>8</v>
      </c>
      <c r="J19" s="14">
        <v>8</v>
      </c>
      <c r="K19" s="14">
        <v>5</v>
      </c>
      <c r="L19" s="14">
        <v>4</v>
      </c>
      <c r="M19" s="14">
        <v>6</v>
      </c>
      <c r="N19" s="14">
        <v>8</v>
      </c>
      <c r="O19" s="14">
        <v>5</v>
      </c>
      <c r="P19" s="15">
        <f t="shared" si="1"/>
        <v>44</v>
      </c>
    </row>
    <row r="20" spans="1:16" ht="14.4" customHeight="1" x14ac:dyDescent="0.25">
      <c r="A20" s="41" t="s">
        <v>51</v>
      </c>
      <c r="B20" s="42" t="s">
        <v>80</v>
      </c>
      <c r="C20" s="51" t="s">
        <v>104</v>
      </c>
      <c r="D20" s="52">
        <v>1492050</v>
      </c>
      <c r="E20" s="45">
        <v>500000</v>
      </c>
      <c r="F20" s="22">
        <v>30</v>
      </c>
      <c r="G20" s="5">
        <v>26</v>
      </c>
      <c r="H20" s="20">
        <f t="shared" si="0"/>
        <v>56</v>
      </c>
      <c r="I20" s="14">
        <v>12</v>
      </c>
      <c r="J20" s="14">
        <v>10</v>
      </c>
      <c r="K20" s="14">
        <v>7</v>
      </c>
      <c r="L20" s="14">
        <v>3</v>
      </c>
      <c r="M20" s="14">
        <v>5</v>
      </c>
      <c r="N20" s="14">
        <v>5</v>
      </c>
      <c r="O20" s="14">
        <v>8</v>
      </c>
      <c r="P20" s="15">
        <f t="shared" si="1"/>
        <v>50</v>
      </c>
    </row>
    <row r="21" spans="1:16" ht="12.6" x14ac:dyDescent="0.25">
      <c r="A21" s="59" t="s">
        <v>52</v>
      </c>
      <c r="B21" s="42" t="s">
        <v>80</v>
      </c>
      <c r="C21" s="51" t="s">
        <v>105</v>
      </c>
      <c r="D21" s="52">
        <v>964950</v>
      </c>
      <c r="E21" s="52">
        <v>400000</v>
      </c>
      <c r="F21" s="22">
        <v>35</v>
      </c>
      <c r="G21" s="5">
        <v>25</v>
      </c>
      <c r="H21" s="20">
        <f t="shared" si="0"/>
        <v>60</v>
      </c>
      <c r="I21" s="14">
        <v>15</v>
      </c>
      <c r="J21" s="14">
        <v>10</v>
      </c>
      <c r="K21" s="14">
        <v>10</v>
      </c>
      <c r="L21" s="14">
        <v>3</v>
      </c>
      <c r="M21" s="14">
        <v>5</v>
      </c>
      <c r="N21" s="14">
        <v>5</v>
      </c>
      <c r="O21" s="14">
        <v>8</v>
      </c>
      <c r="P21" s="15">
        <f t="shared" si="1"/>
        <v>56</v>
      </c>
    </row>
    <row r="22" spans="1:16" ht="12.6" x14ac:dyDescent="0.25">
      <c r="A22" s="59" t="s">
        <v>53</v>
      </c>
      <c r="B22" s="62" t="s">
        <v>81</v>
      </c>
      <c r="C22" s="63" t="s">
        <v>106</v>
      </c>
      <c r="D22" s="52">
        <v>933040</v>
      </c>
      <c r="E22" s="52">
        <v>500000</v>
      </c>
      <c r="F22" s="22">
        <v>40</v>
      </c>
      <c r="G22" s="5">
        <v>25</v>
      </c>
      <c r="H22" s="20">
        <f t="shared" si="0"/>
        <v>65</v>
      </c>
      <c r="I22" s="14">
        <v>15</v>
      </c>
      <c r="J22" s="14">
        <v>8</v>
      </c>
      <c r="K22" s="14">
        <v>10</v>
      </c>
      <c r="L22" s="14">
        <v>5</v>
      </c>
      <c r="M22" s="14">
        <v>8</v>
      </c>
      <c r="N22" s="14">
        <v>9</v>
      </c>
      <c r="O22" s="14">
        <v>8</v>
      </c>
      <c r="P22" s="15">
        <f t="shared" si="1"/>
        <v>63</v>
      </c>
    </row>
    <row r="23" spans="1:16" ht="12.6" x14ac:dyDescent="0.25">
      <c r="A23" s="59" t="s">
        <v>54</v>
      </c>
      <c r="B23" s="42" t="s">
        <v>82</v>
      </c>
      <c r="C23" s="51" t="s">
        <v>107</v>
      </c>
      <c r="D23" s="52">
        <v>1618000</v>
      </c>
      <c r="E23" s="57">
        <v>670000</v>
      </c>
      <c r="F23" s="5">
        <v>39</v>
      </c>
      <c r="G23" s="5">
        <v>21</v>
      </c>
      <c r="H23" s="20">
        <f t="shared" si="0"/>
        <v>60</v>
      </c>
      <c r="I23" s="14">
        <v>20</v>
      </c>
      <c r="J23" s="14">
        <v>12</v>
      </c>
      <c r="K23" s="14">
        <v>10</v>
      </c>
      <c r="L23" s="14">
        <v>4</v>
      </c>
      <c r="M23" s="14">
        <v>8</v>
      </c>
      <c r="N23" s="14">
        <v>10</v>
      </c>
      <c r="O23" s="14">
        <v>8</v>
      </c>
      <c r="P23" s="15">
        <f t="shared" si="1"/>
        <v>72</v>
      </c>
    </row>
    <row r="24" spans="1:16" ht="12.6" x14ac:dyDescent="0.25">
      <c r="A24" s="59" t="s">
        <v>55</v>
      </c>
      <c r="B24" s="42" t="s">
        <v>83</v>
      </c>
      <c r="C24" s="51" t="s">
        <v>108</v>
      </c>
      <c r="D24" s="52">
        <v>1848052</v>
      </c>
      <c r="E24" s="52">
        <v>900000</v>
      </c>
      <c r="F24" s="22">
        <v>57</v>
      </c>
      <c r="G24" s="5">
        <v>32</v>
      </c>
      <c r="H24" s="20">
        <f t="shared" si="0"/>
        <v>89</v>
      </c>
      <c r="I24" s="14">
        <v>20</v>
      </c>
      <c r="J24" s="14">
        <v>12</v>
      </c>
      <c r="K24" s="14">
        <v>10</v>
      </c>
      <c r="L24" s="14">
        <v>5</v>
      </c>
      <c r="M24" s="14">
        <v>8</v>
      </c>
      <c r="N24" s="14">
        <v>12</v>
      </c>
      <c r="O24" s="14">
        <v>7</v>
      </c>
      <c r="P24" s="15">
        <f t="shared" si="1"/>
        <v>74</v>
      </c>
    </row>
    <row r="25" spans="1:16" ht="14.4" customHeight="1" x14ac:dyDescent="0.25">
      <c r="A25" s="64" t="s">
        <v>56</v>
      </c>
      <c r="B25" s="42" t="s">
        <v>84</v>
      </c>
      <c r="C25" s="51" t="s">
        <v>109</v>
      </c>
      <c r="D25" s="52">
        <v>1695680</v>
      </c>
      <c r="E25" s="52">
        <v>700000</v>
      </c>
      <c r="F25" s="22">
        <v>52</v>
      </c>
      <c r="G25" s="5">
        <v>26</v>
      </c>
      <c r="H25" s="20">
        <f t="shared" si="0"/>
        <v>78</v>
      </c>
      <c r="I25" s="14">
        <v>20</v>
      </c>
      <c r="J25" s="14">
        <v>13</v>
      </c>
      <c r="K25" s="14">
        <v>10</v>
      </c>
      <c r="L25" s="14">
        <v>5</v>
      </c>
      <c r="M25" s="14">
        <v>8</v>
      </c>
      <c r="N25" s="14">
        <v>12</v>
      </c>
      <c r="O25" s="14">
        <v>7</v>
      </c>
      <c r="P25" s="15">
        <f t="shared" si="1"/>
        <v>75</v>
      </c>
    </row>
    <row r="26" spans="1:16" ht="14.4" customHeight="1" x14ac:dyDescent="0.25">
      <c r="A26" s="67" t="s">
        <v>57</v>
      </c>
      <c r="B26" s="42" t="s">
        <v>85</v>
      </c>
      <c r="C26" s="68" t="s">
        <v>110</v>
      </c>
      <c r="D26" s="45">
        <v>1557000</v>
      </c>
      <c r="E26" s="52">
        <v>850000</v>
      </c>
      <c r="F26" s="22" t="s">
        <v>131</v>
      </c>
      <c r="G26" s="5">
        <v>37</v>
      </c>
      <c r="H26" s="20">
        <f t="shared" si="0"/>
        <v>37</v>
      </c>
      <c r="I26" s="14">
        <v>25</v>
      </c>
      <c r="J26" s="14">
        <v>14</v>
      </c>
      <c r="K26" s="14">
        <v>13</v>
      </c>
      <c r="L26" s="14">
        <v>5</v>
      </c>
      <c r="M26" s="14">
        <v>9</v>
      </c>
      <c r="N26" s="14">
        <v>13</v>
      </c>
      <c r="O26" s="14">
        <v>10</v>
      </c>
      <c r="P26" s="15">
        <f t="shared" si="1"/>
        <v>89</v>
      </c>
    </row>
    <row r="27" spans="1:16" ht="14.4" customHeight="1" x14ac:dyDescent="0.25">
      <c r="A27" s="64" t="s">
        <v>58</v>
      </c>
      <c r="B27" s="42" t="s">
        <v>86</v>
      </c>
      <c r="C27" s="69" t="s">
        <v>111</v>
      </c>
      <c r="D27" s="52">
        <v>721000</v>
      </c>
      <c r="E27" s="52">
        <v>360000</v>
      </c>
      <c r="F27" s="22">
        <v>24</v>
      </c>
      <c r="G27" s="5">
        <v>30</v>
      </c>
      <c r="H27" s="20">
        <f t="shared" si="0"/>
        <v>54</v>
      </c>
      <c r="I27" s="14">
        <v>15</v>
      </c>
      <c r="J27" s="14">
        <v>7</v>
      </c>
      <c r="K27" s="14">
        <v>8</v>
      </c>
      <c r="L27" s="14">
        <v>3</v>
      </c>
      <c r="M27" s="14">
        <v>7</v>
      </c>
      <c r="N27" s="14">
        <v>7</v>
      </c>
      <c r="O27" s="14">
        <v>6</v>
      </c>
      <c r="P27" s="15">
        <f t="shared" si="1"/>
        <v>53</v>
      </c>
    </row>
    <row r="28" spans="1:16" ht="14.4" customHeight="1" x14ac:dyDescent="0.25">
      <c r="A28" s="41" t="s">
        <v>59</v>
      </c>
      <c r="B28" s="56" t="s">
        <v>87</v>
      </c>
      <c r="C28" s="69" t="s">
        <v>112</v>
      </c>
      <c r="D28" s="52">
        <v>1201021</v>
      </c>
      <c r="E28" s="52">
        <v>590000</v>
      </c>
      <c r="F28" s="22">
        <v>42</v>
      </c>
      <c r="G28" s="5">
        <v>20</v>
      </c>
      <c r="H28" s="20">
        <f t="shared" si="0"/>
        <v>62</v>
      </c>
      <c r="I28" s="14">
        <v>20</v>
      </c>
      <c r="J28" s="14">
        <v>10</v>
      </c>
      <c r="K28" s="14">
        <v>9</v>
      </c>
      <c r="L28" s="14">
        <v>4</v>
      </c>
      <c r="M28" s="14">
        <v>8</v>
      </c>
      <c r="N28" s="14">
        <v>9</v>
      </c>
      <c r="O28" s="14">
        <v>4</v>
      </c>
      <c r="P28" s="15">
        <f t="shared" si="1"/>
        <v>64</v>
      </c>
    </row>
    <row r="29" spans="1:16" ht="14.4" customHeight="1" x14ac:dyDescent="0.25">
      <c r="A29" s="41" t="s">
        <v>60</v>
      </c>
      <c r="B29" s="50" t="s">
        <v>88</v>
      </c>
      <c r="C29" s="69" t="s">
        <v>113</v>
      </c>
      <c r="D29" s="52">
        <v>1230000</v>
      </c>
      <c r="E29" s="52">
        <v>600000</v>
      </c>
      <c r="F29" s="22">
        <v>50</v>
      </c>
      <c r="G29" s="5">
        <v>33</v>
      </c>
      <c r="H29" s="20">
        <f t="shared" si="0"/>
        <v>83</v>
      </c>
      <c r="I29" s="14">
        <v>23</v>
      </c>
      <c r="J29" s="14">
        <v>11</v>
      </c>
      <c r="K29" s="14">
        <v>11</v>
      </c>
      <c r="L29" s="14">
        <v>5</v>
      </c>
      <c r="M29" s="14">
        <v>9</v>
      </c>
      <c r="N29" s="14">
        <v>13</v>
      </c>
      <c r="O29" s="14">
        <v>10</v>
      </c>
      <c r="P29" s="15">
        <f t="shared" si="1"/>
        <v>82</v>
      </c>
    </row>
    <row r="30" spans="1:16" ht="14.4" customHeight="1" x14ac:dyDescent="0.25">
      <c r="A30" s="67" t="s">
        <v>61</v>
      </c>
      <c r="B30" s="50" t="s">
        <v>89</v>
      </c>
      <c r="C30" s="71" t="s">
        <v>114</v>
      </c>
      <c r="D30" s="52">
        <v>1300853</v>
      </c>
      <c r="E30" s="52">
        <v>620000</v>
      </c>
      <c r="F30" s="22">
        <v>48</v>
      </c>
      <c r="G30" s="5">
        <v>33</v>
      </c>
      <c r="H30" s="20">
        <f t="shared" si="0"/>
        <v>81</v>
      </c>
      <c r="I30" s="14">
        <v>18</v>
      </c>
      <c r="J30" s="14">
        <v>12</v>
      </c>
      <c r="K30" s="14">
        <v>12</v>
      </c>
      <c r="L30" s="14">
        <v>4</v>
      </c>
      <c r="M30" s="14">
        <v>8</v>
      </c>
      <c r="N30" s="14">
        <v>10</v>
      </c>
      <c r="O30" s="14">
        <v>8</v>
      </c>
      <c r="P30" s="15">
        <f t="shared" si="1"/>
        <v>72</v>
      </c>
    </row>
    <row r="31" spans="1:16" ht="14.4" customHeight="1" x14ac:dyDescent="0.25">
      <c r="A31" s="64" t="s">
        <v>62</v>
      </c>
      <c r="B31" s="50" t="s">
        <v>90</v>
      </c>
      <c r="C31" s="69" t="s">
        <v>115</v>
      </c>
      <c r="D31" s="52">
        <v>1998557</v>
      </c>
      <c r="E31" s="57">
        <v>1200000</v>
      </c>
      <c r="F31" s="5">
        <v>46</v>
      </c>
      <c r="G31" s="5">
        <v>24</v>
      </c>
      <c r="H31" s="20">
        <f t="shared" si="0"/>
        <v>70</v>
      </c>
      <c r="I31" s="14">
        <v>14</v>
      </c>
      <c r="J31" s="14">
        <v>10</v>
      </c>
      <c r="K31" s="14">
        <v>9</v>
      </c>
      <c r="L31" s="14">
        <v>4</v>
      </c>
      <c r="M31" s="14">
        <v>8</v>
      </c>
      <c r="N31" s="14">
        <v>8</v>
      </c>
      <c r="O31" s="14">
        <v>5</v>
      </c>
      <c r="P31" s="15">
        <f t="shared" si="1"/>
        <v>58</v>
      </c>
    </row>
    <row r="32" spans="1:16" ht="14.4" customHeight="1" x14ac:dyDescent="0.25">
      <c r="A32" s="41" t="s">
        <v>63</v>
      </c>
      <c r="B32" s="50" t="s">
        <v>91</v>
      </c>
      <c r="C32" s="69" t="s">
        <v>116</v>
      </c>
      <c r="D32" s="52">
        <v>1508700</v>
      </c>
      <c r="E32" s="52">
        <v>900000</v>
      </c>
      <c r="F32" s="22">
        <v>50</v>
      </c>
      <c r="G32" s="5">
        <v>32</v>
      </c>
      <c r="H32" s="20">
        <f t="shared" si="0"/>
        <v>82</v>
      </c>
      <c r="I32" s="14">
        <v>10</v>
      </c>
      <c r="J32" s="14">
        <v>8</v>
      </c>
      <c r="K32" s="14">
        <v>7</v>
      </c>
      <c r="L32" s="14">
        <v>4</v>
      </c>
      <c r="M32" s="14">
        <v>8</v>
      </c>
      <c r="N32" s="14">
        <v>8</v>
      </c>
      <c r="O32" s="14">
        <v>5</v>
      </c>
      <c r="P32" s="15">
        <f t="shared" si="1"/>
        <v>50</v>
      </c>
    </row>
    <row r="33" spans="1:16" ht="14.4" customHeight="1" x14ac:dyDescent="0.25">
      <c r="A33" s="73" t="s">
        <v>64</v>
      </c>
      <c r="B33" s="50" t="s">
        <v>91</v>
      </c>
      <c r="C33" s="69" t="s">
        <v>117</v>
      </c>
      <c r="D33" s="52">
        <v>896125</v>
      </c>
      <c r="E33" s="74">
        <v>530000</v>
      </c>
      <c r="F33" s="22">
        <v>30</v>
      </c>
      <c r="G33" s="5">
        <v>17</v>
      </c>
      <c r="H33" s="20">
        <f t="shared" si="0"/>
        <v>47</v>
      </c>
      <c r="I33" s="14">
        <v>12</v>
      </c>
      <c r="J33" s="14">
        <v>8</v>
      </c>
      <c r="K33" s="14">
        <v>8</v>
      </c>
      <c r="L33" s="14">
        <v>4</v>
      </c>
      <c r="M33" s="14">
        <v>8</v>
      </c>
      <c r="N33" s="14">
        <v>8</v>
      </c>
      <c r="O33" s="14">
        <v>5</v>
      </c>
      <c r="P33" s="15">
        <f t="shared" si="1"/>
        <v>53</v>
      </c>
    </row>
    <row r="34" spans="1:16" ht="14.4" customHeight="1" x14ac:dyDescent="0.25">
      <c r="A34" s="41" t="s">
        <v>65</v>
      </c>
      <c r="B34" s="50" t="s">
        <v>92</v>
      </c>
      <c r="C34" s="42" t="s">
        <v>118</v>
      </c>
      <c r="D34" s="75">
        <v>1959705</v>
      </c>
      <c r="E34" s="52">
        <v>600000</v>
      </c>
      <c r="F34" s="22">
        <v>60</v>
      </c>
      <c r="G34" s="5">
        <v>34</v>
      </c>
      <c r="H34" s="20">
        <f t="shared" si="0"/>
        <v>94</v>
      </c>
      <c r="I34" s="14">
        <v>23</v>
      </c>
      <c r="J34" s="14">
        <v>11</v>
      </c>
      <c r="K34" s="14">
        <v>12</v>
      </c>
      <c r="L34" s="14">
        <v>5</v>
      </c>
      <c r="M34" s="14">
        <v>8</v>
      </c>
      <c r="N34" s="14">
        <v>12</v>
      </c>
      <c r="O34" s="14">
        <v>10</v>
      </c>
      <c r="P34" s="15">
        <f t="shared" si="1"/>
        <v>81</v>
      </c>
    </row>
    <row r="35" spans="1:16" ht="14.4" customHeight="1" x14ac:dyDescent="0.25">
      <c r="A35" s="41" t="s">
        <v>66</v>
      </c>
      <c r="B35" s="50" t="s">
        <v>92</v>
      </c>
      <c r="C35" s="42" t="s">
        <v>119</v>
      </c>
      <c r="D35" s="75">
        <v>959000</v>
      </c>
      <c r="E35" s="52">
        <v>550000</v>
      </c>
      <c r="F35" s="22">
        <v>54</v>
      </c>
      <c r="G35" s="5">
        <v>22</v>
      </c>
      <c r="H35" s="20">
        <f t="shared" si="0"/>
        <v>76</v>
      </c>
      <c r="I35" s="14">
        <v>14</v>
      </c>
      <c r="J35" s="14">
        <v>10</v>
      </c>
      <c r="K35" s="14">
        <v>8</v>
      </c>
      <c r="L35" s="14">
        <v>5</v>
      </c>
      <c r="M35" s="14">
        <v>8</v>
      </c>
      <c r="N35" s="14">
        <v>10</v>
      </c>
      <c r="O35" s="14">
        <v>10</v>
      </c>
      <c r="P35" s="15">
        <f t="shared" si="1"/>
        <v>65</v>
      </c>
    </row>
    <row r="36" spans="1:16" ht="14.4" customHeight="1" x14ac:dyDescent="0.25">
      <c r="A36" s="41" t="s">
        <v>67</v>
      </c>
      <c r="B36" s="50" t="s">
        <v>93</v>
      </c>
      <c r="C36" s="42" t="s">
        <v>120</v>
      </c>
      <c r="D36" s="52">
        <v>2759999</v>
      </c>
      <c r="E36" s="52">
        <v>500000</v>
      </c>
      <c r="F36" s="22">
        <v>7</v>
      </c>
      <c r="G36" s="5">
        <v>37</v>
      </c>
      <c r="H36" s="20">
        <f t="shared" si="0"/>
        <v>44</v>
      </c>
      <c r="I36" s="14">
        <v>20</v>
      </c>
      <c r="J36" s="14">
        <v>13</v>
      </c>
      <c r="K36" s="14">
        <v>10</v>
      </c>
      <c r="L36" s="14">
        <v>5</v>
      </c>
      <c r="M36" s="14">
        <v>9</v>
      </c>
      <c r="N36" s="14">
        <v>14</v>
      </c>
      <c r="O36" s="14">
        <v>10</v>
      </c>
      <c r="P36" s="15">
        <f t="shared" si="1"/>
        <v>81</v>
      </c>
    </row>
    <row r="37" spans="1:16" ht="14.4" customHeight="1" x14ac:dyDescent="0.25">
      <c r="A37" s="41" t="s">
        <v>68</v>
      </c>
      <c r="B37" s="50" t="s">
        <v>94</v>
      </c>
      <c r="C37" s="42" t="s">
        <v>121</v>
      </c>
      <c r="D37" s="52">
        <v>904150</v>
      </c>
      <c r="E37" s="52">
        <v>500000</v>
      </c>
      <c r="F37" s="22">
        <v>45</v>
      </c>
      <c r="G37" s="5">
        <v>39</v>
      </c>
      <c r="H37" s="20">
        <f t="shared" si="0"/>
        <v>84</v>
      </c>
      <c r="I37" s="14">
        <v>23</v>
      </c>
      <c r="J37" s="14">
        <v>12</v>
      </c>
      <c r="K37" s="14">
        <v>12</v>
      </c>
      <c r="L37" s="14">
        <v>5</v>
      </c>
      <c r="M37" s="14">
        <v>9</v>
      </c>
      <c r="N37" s="14">
        <v>13</v>
      </c>
      <c r="O37" s="14">
        <v>10</v>
      </c>
      <c r="P37" s="15">
        <f t="shared" si="1"/>
        <v>84</v>
      </c>
    </row>
    <row r="38" spans="1:16" ht="14.4" customHeight="1" x14ac:dyDescent="0.25">
      <c r="A38" s="41" t="s">
        <v>69</v>
      </c>
      <c r="B38" s="50" t="s">
        <v>95</v>
      </c>
      <c r="C38" s="42" t="s">
        <v>122</v>
      </c>
      <c r="D38" s="52">
        <v>883575</v>
      </c>
      <c r="E38" s="52">
        <v>580000</v>
      </c>
      <c r="F38" s="22">
        <v>55</v>
      </c>
      <c r="G38" s="5">
        <v>27</v>
      </c>
      <c r="H38" s="20">
        <f t="shared" si="0"/>
        <v>82</v>
      </c>
      <c r="I38" s="14">
        <v>18</v>
      </c>
      <c r="J38" s="14">
        <v>11</v>
      </c>
      <c r="K38" s="14">
        <v>8</v>
      </c>
      <c r="L38" s="14">
        <v>4</v>
      </c>
      <c r="M38" s="14">
        <v>8</v>
      </c>
      <c r="N38" s="14">
        <v>10</v>
      </c>
      <c r="O38" s="14">
        <v>5</v>
      </c>
      <c r="P38" s="15">
        <f t="shared" si="1"/>
        <v>64</v>
      </c>
    </row>
    <row r="39" spans="1:16" ht="14.4" customHeight="1" x14ac:dyDescent="0.25">
      <c r="A39" s="73" t="s">
        <v>70</v>
      </c>
      <c r="B39" s="50" t="s">
        <v>85</v>
      </c>
      <c r="C39" s="42" t="s">
        <v>123</v>
      </c>
      <c r="D39" s="52">
        <v>1850000</v>
      </c>
      <c r="E39" s="52">
        <v>920000</v>
      </c>
      <c r="F39" s="22">
        <v>60</v>
      </c>
      <c r="G39" s="5">
        <v>35</v>
      </c>
      <c r="H39" s="20">
        <f t="shared" si="0"/>
        <v>95</v>
      </c>
      <c r="I39" s="14">
        <v>27</v>
      </c>
      <c r="J39" s="14">
        <v>14</v>
      </c>
      <c r="K39" s="14">
        <v>13</v>
      </c>
      <c r="L39" s="14">
        <v>5</v>
      </c>
      <c r="M39" s="14">
        <v>9</v>
      </c>
      <c r="N39" s="14">
        <v>14</v>
      </c>
      <c r="O39" s="14">
        <v>10</v>
      </c>
      <c r="P39" s="15">
        <f t="shared" si="1"/>
        <v>92</v>
      </c>
    </row>
    <row r="40" spans="1:16" ht="14.4" customHeight="1" x14ac:dyDescent="0.25">
      <c r="A40" s="41" t="s">
        <v>71</v>
      </c>
      <c r="B40" s="50" t="s">
        <v>96</v>
      </c>
      <c r="C40" s="42" t="s">
        <v>124</v>
      </c>
      <c r="D40" s="52">
        <v>1829650</v>
      </c>
      <c r="E40" s="52">
        <v>730000</v>
      </c>
      <c r="F40" s="22">
        <v>43</v>
      </c>
      <c r="G40" s="5">
        <v>31</v>
      </c>
      <c r="H40" s="20">
        <f t="shared" si="0"/>
        <v>74</v>
      </c>
      <c r="I40" s="14">
        <v>22</v>
      </c>
      <c r="J40" s="14">
        <v>12</v>
      </c>
      <c r="K40" s="14">
        <v>12</v>
      </c>
      <c r="L40" s="14">
        <v>5</v>
      </c>
      <c r="M40" s="14">
        <v>9</v>
      </c>
      <c r="N40" s="14">
        <v>13</v>
      </c>
      <c r="O40" s="14">
        <v>7</v>
      </c>
      <c r="P40" s="15">
        <f t="shared" si="1"/>
        <v>80</v>
      </c>
    </row>
    <row r="41" spans="1:16" ht="14.4" customHeight="1" x14ac:dyDescent="0.25">
      <c r="A41" s="41" t="s">
        <v>72</v>
      </c>
      <c r="B41" s="50" t="s">
        <v>97</v>
      </c>
      <c r="C41" s="42" t="s">
        <v>125</v>
      </c>
      <c r="D41" s="52">
        <v>3461240</v>
      </c>
      <c r="E41" s="80">
        <v>700000</v>
      </c>
      <c r="F41" s="5">
        <v>60</v>
      </c>
      <c r="G41" s="5">
        <v>32</v>
      </c>
      <c r="H41" s="20">
        <f t="shared" si="0"/>
        <v>92</v>
      </c>
      <c r="I41" s="14">
        <v>20</v>
      </c>
      <c r="J41" s="14">
        <v>12</v>
      </c>
      <c r="K41" s="14">
        <v>11</v>
      </c>
      <c r="L41" s="14">
        <v>4</v>
      </c>
      <c r="M41" s="14">
        <v>9</v>
      </c>
      <c r="N41" s="14">
        <v>13</v>
      </c>
      <c r="O41" s="14">
        <v>6</v>
      </c>
      <c r="P41" s="15">
        <f t="shared" si="1"/>
        <v>75</v>
      </c>
    </row>
    <row r="42" spans="1:16" ht="14.4" customHeight="1" x14ac:dyDescent="0.25">
      <c r="A42" s="41" t="s">
        <v>73</v>
      </c>
      <c r="B42" s="50" t="s">
        <v>98</v>
      </c>
      <c r="C42" s="69" t="s">
        <v>126</v>
      </c>
      <c r="D42" s="52">
        <v>979125</v>
      </c>
      <c r="E42" s="52">
        <v>350000</v>
      </c>
      <c r="F42" s="22">
        <v>57</v>
      </c>
      <c r="G42" s="5">
        <v>31</v>
      </c>
      <c r="H42" s="27">
        <f t="shared" si="0"/>
        <v>88</v>
      </c>
      <c r="I42" s="14">
        <v>10</v>
      </c>
      <c r="J42" s="14">
        <v>10</v>
      </c>
      <c r="K42" s="14">
        <v>7</v>
      </c>
      <c r="L42" s="14">
        <v>3</v>
      </c>
      <c r="M42" s="14">
        <v>8</v>
      </c>
      <c r="N42" s="14">
        <v>10</v>
      </c>
      <c r="O42" s="14">
        <v>8</v>
      </c>
      <c r="P42" s="15">
        <f t="shared" si="1"/>
        <v>56</v>
      </c>
    </row>
    <row r="43" spans="1:16" ht="14.4" customHeight="1" x14ac:dyDescent="0.25">
      <c r="A43" s="67" t="s">
        <v>74</v>
      </c>
      <c r="B43" s="81" t="s">
        <v>98</v>
      </c>
      <c r="C43" s="82" t="s">
        <v>127</v>
      </c>
      <c r="D43" s="83">
        <v>2306519</v>
      </c>
      <c r="E43" s="83">
        <v>1000000</v>
      </c>
      <c r="F43" s="32" t="s">
        <v>131</v>
      </c>
      <c r="G43" s="33">
        <v>30</v>
      </c>
      <c r="H43" s="34">
        <f t="shared" si="0"/>
        <v>30</v>
      </c>
      <c r="I43" s="35">
        <v>23</v>
      </c>
      <c r="J43" s="35">
        <v>13</v>
      </c>
      <c r="K43" s="35">
        <v>12</v>
      </c>
      <c r="L43" s="35">
        <v>4</v>
      </c>
      <c r="M43" s="35">
        <v>8</v>
      </c>
      <c r="N43" s="35">
        <v>11</v>
      </c>
      <c r="O43" s="35">
        <v>8</v>
      </c>
      <c r="P43" s="36">
        <f t="shared" si="1"/>
        <v>79</v>
      </c>
    </row>
    <row r="44" spans="1:16" ht="12.6" x14ac:dyDescent="0.25">
      <c r="A44" s="39"/>
      <c r="B44" s="39"/>
      <c r="C44" s="39"/>
      <c r="D44" s="88"/>
      <c r="E44" s="8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pans="1:16" ht="12.6" x14ac:dyDescent="0.25">
      <c r="D45" s="90">
        <f>SUM(D15:D43)</f>
        <v>48193614</v>
      </c>
      <c r="E45" s="91">
        <f>SUM(E15:E43)</f>
        <v>20010000</v>
      </c>
    </row>
  </sheetData>
  <dataValidations count="7">
    <dataValidation type="whole" showInputMessage="1" showErrorMessage="1" errorTitle="ZNOVU A LÉPE" error="To je móóóóóóc!!!!" sqref="P15:P43">
      <formula1>0</formula1>
      <formula2>100</formula2>
    </dataValidation>
    <dataValidation type="whole" showInputMessage="1" showErrorMessage="1" errorTitle="ZNOVU A LÉPE" error="To je móóóóóóc!!!!_x000a__x000a_" sqref="O15:O43">
      <formula1>0</formula1>
      <formula2>10</formula2>
    </dataValidation>
    <dataValidation type="whole" showInputMessage="1" showErrorMessage="1" errorTitle="ZNOVU A LÉPE" error="To je móóóóóóc!!!!_x000a__x000a_" sqref="N15:N43">
      <formula1>0</formula1>
      <formula2>15</formula2>
    </dataValidation>
    <dataValidation type="whole" showInputMessage="1" showErrorMessage="1" errorTitle="ZNOVU A LÉPE" error="To je móóóóóóc!!!!" sqref="M15:M43">
      <formula1>0</formula1>
      <formula2>10</formula2>
    </dataValidation>
    <dataValidation type="whole" allowBlank="1" showInputMessage="1" showErrorMessage="1" errorTitle="ZNOVU A LÉPE" error="To je móóóóóóc!!!!" sqref="L15:L43">
      <formula1>0</formula1>
      <formula2>5</formula2>
    </dataValidation>
    <dataValidation type="whole" showInputMessage="1" showErrorMessage="1" errorTitle="ZNOVU A LÉPE" error="To je móóóóóóc!!!!" sqref="J15:K43">
      <formula1>0</formula1>
      <formula2>15</formula2>
    </dataValidation>
    <dataValidation type="whole" allowBlank="1" showInputMessage="1" showErrorMessage="1" errorTitle="ZNOVU A LÉPE" error="To je móóóóóóc!!!!" sqref="I15:I43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3" workbookViewId="0">
      <selection activeCell="I15" sqref="I15:O43"/>
    </sheetView>
  </sheetViews>
  <sheetFormatPr defaultColWidth="9.109375" defaultRowHeight="12" x14ac:dyDescent="0.3"/>
  <cols>
    <col min="1" max="1" width="9.33203125" style="1" customWidth="1"/>
    <col min="2" max="2" width="19.5546875" style="1" customWidth="1"/>
    <col min="3" max="3" width="38.44140625" style="1" customWidth="1"/>
    <col min="4" max="4" width="10.44140625" style="1" customWidth="1"/>
    <col min="5" max="5" width="10.3320312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16" ht="35.25" customHeight="1" x14ac:dyDescent="0.3">
      <c r="A1" s="2" t="s">
        <v>35</v>
      </c>
    </row>
    <row r="2" spans="1:16" ht="12.6" x14ac:dyDescent="0.3">
      <c r="A2" s="1" t="s">
        <v>36</v>
      </c>
      <c r="I2" s="10" t="s">
        <v>0</v>
      </c>
    </row>
    <row r="3" spans="1:16" ht="12.6" x14ac:dyDescent="0.3">
      <c r="A3" s="1" t="s">
        <v>27</v>
      </c>
      <c r="I3" s="11" t="s">
        <v>44</v>
      </c>
    </row>
    <row r="4" spans="1:16" ht="12.6" x14ac:dyDescent="0.3">
      <c r="A4" s="1" t="s">
        <v>37</v>
      </c>
      <c r="I4" s="11" t="s">
        <v>45</v>
      </c>
    </row>
    <row r="5" spans="1:16" ht="12.6" x14ac:dyDescent="0.3">
      <c r="A5" s="1" t="s">
        <v>39</v>
      </c>
      <c r="I5" s="11" t="s">
        <v>43</v>
      </c>
    </row>
    <row r="6" spans="1:16" ht="12.6" x14ac:dyDescent="0.3">
      <c r="A6" s="1" t="s">
        <v>38</v>
      </c>
      <c r="I6" s="11" t="s">
        <v>40</v>
      </c>
    </row>
    <row r="7" spans="1:16" ht="12.6" x14ac:dyDescent="0.3">
      <c r="A7" s="1" t="s">
        <v>28</v>
      </c>
      <c r="I7" s="11" t="s">
        <v>41</v>
      </c>
    </row>
    <row r="8" spans="1:16" ht="12.6" x14ac:dyDescent="0.3">
      <c r="A8" s="1" t="s">
        <v>133</v>
      </c>
      <c r="I8" s="1" t="s">
        <v>42</v>
      </c>
    </row>
    <row r="10" spans="1:16" x14ac:dyDescent="0.3">
      <c r="H10" s="1" t="s">
        <v>29</v>
      </c>
    </row>
    <row r="11" spans="1:16" x14ac:dyDescent="0.3">
      <c r="H11" s="1" t="s">
        <v>30</v>
      </c>
    </row>
    <row r="13" spans="1:16" ht="106.5" customHeight="1" x14ac:dyDescent="0.3">
      <c r="A13" s="29" t="s">
        <v>1</v>
      </c>
      <c r="B13" s="3" t="s">
        <v>2</v>
      </c>
      <c r="C13" s="3" t="s">
        <v>75</v>
      </c>
      <c r="D13" s="3" t="s">
        <v>23</v>
      </c>
      <c r="E13" s="3" t="s">
        <v>3</v>
      </c>
      <c r="F13" s="3" t="s">
        <v>4</v>
      </c>
      <c r="G13" s="3" t="s">
        <v>5</v>
      </c>
      <c r="H13" s="3" t="s">
        <v>6</v>
      </c>
      <c r="I13" s="18" t="s">
        <v>34</v>
      </c>
      <c r="J13" s="18" t="s">
        <v>24</v>
      </c>
      <c r="K13" s="18" t="s">
        <v>26</v>
      </c>
      <c r="L13" s="18" t="s">
        <v>7</v>
      </c>
      <c r="M13" s="18" t="s">
        <v>8</v>
      </c>
      <c r="N13" s="18" t="s">
        <v>31</v>
      </c>
      <c r="O13" s="18" t="s">
        <v>9</v>
      </c>
      <c r="P13" s="3" t="s">
        <v>10</v>
      </c>
    </row>
    <row r="14" spans="1:16" x14ac:dyDescent="0.3">
      <c r="A14" s="30"/>
      <c r="B14" s="28"/>
      <c r="C14" s="28"/>
      <c r="D14" s="28"/>
      <c r="E14" s="28"/>
      <c r="F14" s="5"/>
      <c r="G14" s="5"/>
      <c r="H14" s="5"/>
      <c r="I14" s="19" t="s">
        <v>19</v>
      </c>
      <c r="J14" s="4" t="s">
        <v>20</v>
      </c>
      <c r="K14" s="4" t="s">
        <v>20</v>
      </c>
      <c r="L14" s="4" t="s">
        <v>21</v>
      </c>
      <c r="M14" s="4" t="s">
        <v>22</v>
      </c>
      <c r="N14" s="4" t="s">
        <v>20</v>
      </c>
      <c r="O14" s="4" t="s">
        <v>22</v>
      </c>
      <c r="P14" s="5"/>
    </row>
    <row r="15" spans="1:16" ht="14.4" customHeight="1" x14ac:dyDescent="0.25">
      <c r="A15" s="41" t="s">
        <v>46</v>
      </c>
      <c r="B15" s="42" t="s">
        <v>76</v>
      </c>
      <c r="C15" s="43" t="s">
        <v>99</v>
      </c>
      <c r="D15" s="44">
        <v>1040040</v>
      </c>
      <c r="E15" s="45">
        <v>450000</v>
      </c>
      <c r="F15" s="21">
        <v>28</v>
      </c>
      <c r="G15" s="20">
        <v>33</v>
      </c>
      <c r="H15" s="20">
        <f>SUM(F15:G15)</f>
        <v>61</v>
      </c>
      <c r="I15" s="14">
        <v>10</v>
      </c>
      <c r="J15" s="14">
        <v>8</v>
      </c>
      <c r="K15" s="14">
        <v>5</v>
      </c>
      <c r="L15" s="14">
        <v>4</v>
      </c>
      <c r="M15" s="14">
        <v>8</v>
      </c>
      <c r="N15" s="14">
        <v>8</v>
      </c>
      <c r="O15" s="14">
        <v>10</v>
      </c>
      <c r="P15" s="15">
        <f>SUM(I15:O15)</f>
        <v>53</v>
      </c>
    </row>
    <row r="16" spans="1:16" ht="14.4" customHeight="1" x14ac:dyDescent="0.25">
      <c r="A16" s="41" t="s">
        <v>47</v>
      </c>
      <c r="B16" s="50" t="s">
        <v>77</v>
      </c>
      <c r="C16" s="51" t="s">
        <v>100</v>
      </c>
      <c r="D16" s="52">
        <v>2551843</v>
      </c>
      <c r="E16" s="52">
        <v>800000</v>
      </c>
      <c r="F16" s="22">
        <v>60</v>
      </c>
      <c r="G16" s="5">
        <v>35</v>
      </c>
      <c r="H16" s="20">
        <f t="shared" ref="H16:H43" si="0">SUM(F16:G16)</f>
        <v>95</v>
      </c>
      <c r="I16" s="14">
        <v>25</v>
      </c>
      <c r="J16" s="14">
        <v>13</v>
      </c>
      <c r="K16" s="14">
        <v>14</v>
      </c>
      <c r="L16" s="14">
        <v>5</v>
      </c>
      <c r="M16" s="14">
        <v>9</v>
      </c>
      <c r="N16" s="14">
        <v>14</v>
      </c>
      <c r="O16" s="14">
        <v>7</v>
      </c>
      <c r="P16" s="15">
        <f t="shared" ref="P16:P43" si="1">SUM(I16:O16)</f>
        <v>87</v>
      </c>
    </row>
    <row r="17" spans="1:16" ht="14.4" customHeight="1" x14ac:dyDescent="0.25">
      <c r="A17" s="41" t="s">
        <v>48</v>
      </c>
      <c r="B17" s="56" t="s">
        <v>76</v>
      </c>
      <c r="C17" s="51" t="s">
        <v>101</v>
      </c>
      <c r="D17" s="52">
        <v>1009010</v>
      </c>
      <c r="E17" s="52">
        <v>475000</v>
      </c>
      <c r="F17" s="22">
        <v>60</v>
      </c>
      <c r="G17" s="5">
        <v>22</v>
      </c>
      <c r="H17" s="20">
        <f t="shared" si="0"/>
        <v>82</v>
      </c>
      <c r="I17" s="14">
        <v>13</v>
      </c>
      <c r="J17" s="14">
        <v>12</v>
      </c>
      <c r="K17" s="14">
        <v>5</v>
      </c>
      <c r="L17" s="14">
        <v>4</v>
      </c>
      <c r="M17" s="14">
        <v>8</v>
      </c>
      <c r="N17" s="14">
        <v>7</v>
      </c>
      <c r="O17" s="14">
        <v>10</v>
      </c>
      <c r="P17" s="15">
        <f t="shared" si="1"/>
        <v>59</v>
      </c>
    </row>
    <row r="18" spans="1:16" ht="14.4" customHeight="1" x14ac:dyDescent="0.25">
      <c r="A18" s="41" t="s">
        <v>49</v>
      </c>
      <c r="B18" s="56" t="s">
        <v>78</v>
      </c>
      <c r="C18" s="51" t="s">
        <v>102</v>
      </c>
      <c r="D18" s="52">
        <v>5735000</v>
      </c>
      <c r="E18" s="57">
        <v>2035000</v>
      </c>
      <c r="F18" s="5">
        <v>20</v>
      </c>
      <c r="G18" s="5">
        <v>21</v>
      </c>
      <c r="H18" s="20">
        <f t="shared" si="0"/>
        <v>41</v>
      </c>
      <c r="I18" s="14">
        <v>2</v>
      </c>
      <c r="J18" s="14">
        <v>6</v>
      </c>
      <c r="K18" s="14">
        <v>3</v>
      </c>
      <c r="L18" s="14">
        <v>1</v>
      </c>
      <c r="M18" s="14">
        <v>2</v>
      </c>
      <c r="N18" s="14">
        <v>1</v>
      </c>
      <c r="O18" s="14">
        <v>5</v>
      </c>
      <c r="P18" s="15">
        <f t="shared" si="1"/>
        <v>20</v>
      </c>
    </row>
    <row r="19" spans="1:16" ht="12.6" x14ac:dyDescent="0.25">
      <c r="A19" s="59" t="s">
        <v>50</v>
      </c>
      <c r="B19" s="56" t="s">
        <v>79</v>
      </c>
      <c r="C19" s="51" t="s">
        <v>103</v>
      </c>
      <c r="D19" s="52">
        <v>999730</v>
      </c>
      <c r="E19" s="60">
        <v>500000</v>
      </c>
      <c r="F19" s="5">
        <v>30</v>
      </c>
      <c r="G19" s="5">
        <v>20</v>
      </c>
      <c r="H19" s="20">
        <f t="shared" si="0"/>
        <v>50</v>
      </c>
      <c r="I19" s="14">
        <v>8</v>
      </c>
      <c r="J19" s="14">
        <v>10</v>
      </c>
      <c r="K19" s="14">
        <v>5</v>
      </c>
      <c r="L19" s="14">
        <v>4</v>
      </c>
      <c r="M19" s="14">
        <v>7</v>
      </c>
      <c r="N19" s="14">
        <v>8</v>
      </c>
      <c r="O19" s="14">
        <v>5</v>
      </c>
      <c r="P19" s="15">
        <f t="shared" si="1"/>
        <v>47</v>
      </c>
    </row>
    <row r="20" spans="1:16" ht="14.4" customHeight="1" x14ac:dyDescent="0.25">
      <c r="A20" s="41" t="s">
        <v>51</v>
      </c>
      <c r="B20" s="42" t="s">
        <v>80</v>
      </c>
      <c r="C20" s="51" t="s">
        <v>104</v>
      </c>
      <c r="D20" s="52">
        <v>1492050</v>
      </c>
      <c r="E20" s="45">
        <v>500000</v>
      </c>
      <c r="F20" s="22">
        <v>30</v>
      </c>
      <c r="G20" s="5">
        <v>26</v>
      </c>
      <c r="H20" s="20">
        <f t="shared" si="0"/>
        <v>56</v>
      </c>
      <c r="I20" s="14">
        <v>12</v>
      </c>
      <c r="J20" s="14">
        <v>10</v>
      </c>
      <c r="K20" s="14">
        <v>5</v>
      </c>
      <c r="L20" s="14">
        <v>3</v>
      </c>
      <c r="M20" s="14">
        <v>8</v>
      </c>
      <c r="N20" s="14">
        <v>5</v>
      </c>
      <c r="O20" s="14">
        <v>8</v>
      </c>
      <c r="P20" s="15">
        <f t="shared" si="1"/>
        <v>51</v>
      </c>
    </row>
    <row r="21" spans="1:16" ht="12.6" x14ac:dyDescent="0.25">
      <c r="A21" s="59" t="s">
        <v>52</v>
      </c>
      <c r="B21" s="42" t="s">
        <v>80</v>
      </c>
      <c r="C21" s="51" t="s">
        <v>105</v>
      </c>
      <c r="D21" s="52">
        <v>964950</v>
      </c>
      <c r="E21" s="52">
        <v>400000</v>
      </c>
      <c r="F21" s="22">
        <v>35</v>
      </c>
      <c r="G21" s="5">
        <v>25</v>
      </c>
      <c r="H21" s="20">
        <f t="shared" si="0"/>
        <v>60</v>
      </c>
      <c r="I21" s="14">
        <v>14</v>
      </c>
      <c r="J21" s="14">
        <v>11</v>
      </c>
      <c r="K21" s="14">
        <v>6</v>
      </c>
      <c r="L21" s="14">
        <v>3</v>
      </c>
      <c r="M21" s="14">
        <v>8</v>
      </c>
      <c r="N21" s="14">
        <v>6</v>
      </c>
      <c r="O21" s="14">
        <v>8</v>
      </c>
      <c r="P21" s="15">
        <f t="shared" si="1"/>
        <v>56</v>
      </c>
    </row>
    <row r="22" spans="1:16" ht="12.6" x14ac:dyDescent="0.25">
      <c r="A22" s="59" t="s">
        <v>53</v>
      </c>
      <c r="B22" s="62" t="s">
        <v>81</v>
      </c>
      <c r="C22" s="63" t="s">
        <v>106</v>
      </c>
      <c r="D22" s="52">
        <v>933040</v>
      </c>
      <c r="E22" s="52">
        <v>500000</v>
      </c>
      <c r="F22" s="22">
        <v>40</v>
      </c>
      <c r="G22" s="5">
        <v>25</v>
      </c>
      <c r="H22" s="20">
        <f t="shared" si="0"/>
        <v>65</v>
      </c>
      <c r="I22" s="14">
        <v>15</v>
      </c>
      <c r="J22" s="14">
        <v>12</v>
      </c>
      <c r="K22" s="14">
        <v>10</v>
      </c>
      <c r="L22" s="14">
        <v>4</v>
      </c>
      <c r="M22" s="14">
        <v>8</v>
      </c>
      <c r="N22" s="14">
        <v>8</v>
      </c>
      <c r="O22" s="14">
        <v>8</v>
      </c>
      <c r="P22" s="15">
        <f t="shared" si="1"/>
        <v>65</v>
      </c>
    </row>
    <row r="23" spans="1:16" ht="12.6" x14ac:dyDescent="0.25">
      <c r="A23" s="59" t="s">
        <v>54</v>
      </c>
      <c r="B23" s="42" t="s">
        <v>82</v>
      </c>
      <c r="C23" s="51" t="s">
        <v>107</v>
      </c>
      <c r="D23" s="52">
        <v>1618000</v>
      </c>
      <c r="E23" s="57">
        <v>670000</v>
      </c>
      <c r="F23" s="5">
        <v>39</v>
      </c>
      <c r="G23" s="5">
        <v>21</v>
      </c>
      <c r="H23" s="20">
        <f t="shared" si="0"/>
        <v>60</v>
      </c>
      <c r="I23" s="14">
        <v>22</v>
      </c>
      <c r="J23" s="14">
        <v>9</v>
      </c>
      <c r="K23" s="14">
        <v>9</v>
      </c>
      <c r="L23" s="14">
        <v>4</v>
      </c>
      <c r="M23" s="14">
        <v>7</v>
      </c>
      <c r="N23" s="14">
        <v>12</v>
      </c>
      <c r="O23" s="14">
        <v>8</v>
      </c>
      <c r="P23" s="15">
        <f t="shared" si="1"/>
        <v>71</v>
      </c>
    </row>
    <row r="24" spans="1:16" ht="12.6" x14ac:dyDescent="0.25">
      <c r="A24" s="59" t="s">
        <v>55</v>
      </c>
      <c r="B24" s="42" t="s">
        <v>83</v>
      </c>
      <c r="C24" s="51" t="s">
        <v>108</v>
      </c>
      <c r="D24" s="52">
        <v>1848052</v>
      </c>
      <c r="E24" s="52">
        <v>900000</v>
      </c>
      <c r="F24" s="22">
        <v>57</v>
      </c>
      <c r="G24" s="5">
        <v>32</v>
      </c>
      <c r="H24" s="20">
        <f t="shared" si="0"/>
        <v>89</v>
      </c>
      <c r="I24" s="14">
        <v>22</v>
      </c>
      <c r="J24" s="14">
        <v>13</v>
      </c>
      <c r="K24" s="14">
        <v>12</v>
      </c>
      <c r="L24" s="14">
        <v>5</v>
      </c>
      <c r="M24" s="14">
        <v>7</v>
      </c>
      <c r="N24" s="14">
        <v>13</v>
      </c>
      <c r="O24" s="14">
        <v>7</v>
      </c>
      <c r="P24" s="15">
        <f t="shared" si="1"/>
        <v>79</v>
      </c>
    </row>
    <row r="25" spans="1:16" ht="14.4" customHeight="1" x14ac:dyDescent="0.25">
      <c r="A25" s="64" t="s">
        <v>56</v>
      </c>
      <c r="B25" s="42" t="s">
        <v>84</v>
      </c>
      <c r="C25" s="51" t="s">
        <v>109</v>
      </c>
      <c r="D25" s="52">
        <v>1695680</v>
      </c>
      <c r="E25" s="52">
        <v>700000</v>
      </c>
      <c r="F25" s="22">
        <v>52</v>
      </c>
      <c r="G25" s="5">
        <v>26</v>
      </c>
      <c r="H25" s="20">
        <f t="shared" si="0"/>
        <v>78</v>
      </c>
      <c r="I25" s="14">
        <v>20</v>
      </c>
      <c r="J25" s="14">
        <v>13</v>
      </c>
      <c r="K25" s="14">
        <v>8</v>
      </c>
      <c r="L25" s="14">
        <v>4</v>
      </c>
      <c r="M25" s="14">
        <v>8</v>
      </c>
      <c r="N25" s="14">
        <v>10</v>
      </c>
      <c r="O25" s="14">
        <v>7</v>
      </c>
      <c r="P25" s="15">
        <f t="shared" si="1"/>
        <v>70</v>
      </c>
    </row>
    <row r="26" spans="1:16" ht="14.4" customHeight="1" x14ac:dyDescent="0.25">
      <c r="A26" s="67" t="s">
        <v>57</v>
      </c>
      <c r="B26" s="42" t="s">
        <v>85</v>
      </c>
      <c r="C26" s="68" t="s">
        <v>110</v>
      </c>
      <c r="D26" s="45">
        <v>1557000</v>
      </c>
      <c r="E26" s="52">
        <v>850000</v>
      </c>
      <c r="F26" s="22" t="s">
        <v>131</v>
      </c>
      <c r="G26" s="5">
        <v>37</v>
      </c>
      <c r="H26" s="20">
        <f t="shared" si="0"/>
        <v>37</v>
      </c>
      <c r="I26" s="14">
        <v>28</v>
      </c>
      <c r="J26" s="14">
        <v>13</v>
      </c>
      <c r="K26" s="14">
        <v>14</v>
      </c>
      <c r="L26" s="14">
        <v>5</v>
      </c>
      <c r="M26" s="14">
        <v>9</v>
      </c>
      <c r="N26" s="14">
        <v>15</v>
      </c>
      <c r="O26" s="14">
        <v>10</v>
      </c>
      <c r="P26" s="15">
        <f t="shared" si="1"/>
        <v>94</v>
      </c>
    </row>
    <row r="27" spans="1:16" ht="14.4" customHeight="1" x14ac:dyDescent="0.25">
      <c r="A27" s="64" t="s">
        <v>58</v>
      </c>
      <c r="B27" s="42" t="s">
        <v>86</v>
      </c>
      <c r="C27" s="69" t="s">
        <v>111</v>
      </c>
      <c r="D27" s="52">
        <v>721000</v>
      </c>
      <c r="E27" s="52">
        <v>360000</v>
      </c>
      <c r="F27" s="22">
        <v>24</v>
      </c>
      <c r="G27" s="5">
        <v>30</v>
      </c>
      <c r="H27" s="20">
        <f t="shared" si="0"/>
        <v>54</v>
      </c>
      <c r="I27" s="14">
        <v>15</v>
      </c>
      <c r="J27" s="14">
        <v>8</v>
      </c>
      <c r="K27" s="14">
        <v>6</v>
      </c>
      <c r="L27" s="14">
        <v>3</v>
      </c>
      <c r="M27" s="14">
        <v>8</v>
      </c>
      <c r="N27" s="14">
        <v>6</v>
      </c>
      <c r="O27" s="14">
        <v>7</v>
      </c>
      <c r="P27" s="15">
        <f t="shared" si="1"/>
        <v>53</v>
      </c>
    </row>
    <row r="28" spans="1:16" ht="14.4" customHeight="1" x14ac:dyDescent="0.25">
      <c r="A28" s="41" t="s">
        <v>59</v>
      </c>
      <c r="B28" s="56" t="s">
        <v>87</v>
      </c>
      <c r="C28" s="69" t="s">
        <v>112</v>
      </c>
      <c r="D28" s="52">
        <v>1201021</v>
      </c>
      <c r="E28" s="52">
        <v>590000</v>
      </c>
      <c r="F28" s="22">
        <v>42</v>
      </c>
      <c r="G28" s="5">
        <v>20</v>
      </c>
      <c r="H28" s="20">
        <f t="shared" si="0"/>
        <v>62</v>
      </c>
      <c r="I28" s="14">
        <v>17</v>
      </c>
      <c r="J28" s="14">
        <v>10</v>
      </c>
      <c r="K28" s="14">
        <v>10</v>
      </c>
      <c r="L28" s="14">
        <v>3</v>
      </c>
      <c r="M28" s="14">
        <v>7</v>
      </c>
      <c r="N28" s="14">
        <v>10</v>
      </c>
      <c r="O28" s="14">
        <v>4</v>
      </c>
      <c r="P28" s="15">
        <f t="shared" si="1"/>
        <v>61</v>
      </c>
    </row>
    <row r="29" spans="1:16" ht="14.4" customHeight="1" x14ac:dyDescent="0.25">
      <c r="A29" s="41" t="s">
        <v>60</v>
      </c>
      <c r="B29" s="50" t="s">
        <v>88</v>
      </c>
      <c r="C29" s="69" t="s">
        <v>113</v>
      </c>
      <c r="D29" s="52">
        <v>1230000</v>
      </c>
      <c r="E29" s="52">
        <v>600000</v>
      </c>
      <c r="F29" s="22">
        <v>50</v>
      </c>
      <c r="G29" s="5">
        <v>33</v>
      </c>
      <c r="H29" s="20">
        <f t="shared" si="0"/>
        <v>83</v>
      </c>
      <c r="I29" s="14">
        <v>23</v>
      </c>
      <c r="J29" s="14">
        <v>11</v>
      </c>
      <c r="K29" s="14">
        <v>12</v>
      </c>
      <c r="L29" s="14">
        <v>5</v>
      </c>
      <c r="M29" s="14">
        <v>9</v>
      </c>
      <c r="N29" s="14">
        <v>12</v>
      </c>
      <c r="O29" s="14">
        <v>10</v>
      </c>
      <c r="P29" s="15">
        <f t="shared" si="1"/>
        <v>82</v>
      </c>
    </row>
    <row r="30" spans="1:16" ht="14.4" customHeight="1" x14ac:dyDescent="0.25">
      <c r="A30" s="67" t="s">
        <v>61</v>
      </c>
      <c r="B30" s="50" t="s">
        <v>89</v>
      </c>
      <c r="C30" s="71" t="s">
        <v>114</v>
      </c>
      <c r="D30" s="52">
        <v>1300853</v>
      </c>
      <c r="E30" s="52">
        <v>620000</v>
      </c>
      <c r="F30" s="22">
        <v>48</v>
      </c>
      <c r="G30" s="5">
        <v>33</v>
      </c>
      <c r="H30" s="20">
        <f t="shared" si="0"/>
        <v>81</v>
      </c>
      <c r="I30" s="14">
        <v>20</v>
      </c>
      <c r="J30" s="14">
        <v>10</v>
      </c>
      <c r="K30" s="14">
        <v>9</v>
      </c>
      <c r="L30" s="14">
        <v>4</v>
      </c>
      <c r="M30" s="14">
        <v>8</v>
      </c>
      <c r="N30" s="14">
        <v>11</v>
      </c>
      <c r="O30" s="14">
        <v>8</v>
      </c>
      <c r="P30" s="15">
        <f t="shared" si="1"/>
        <v>70</v>
      </c>
    </row>
    <row r="31" spans="1:16" ht="14.4" customHeight="1" x14ac:dyDescent="0.25">
      <c r="A31" s="64" t="s">
        <v>62</v>
      </c>
      <c r="B31" s="50" t="s">
        <v>90</v>
      </c>
      <c r="C31" s="69" t="s">
        <v>115</v>
      </c>
      <c r="D31" s="52">
        <v>1998557</v>
      </c>
      <c r="E31" s="57">
        <v>1200000</v>
      </c>
      <c r="F31" s="5">
        <v>46</v>
      </c>
      <c r="G31" s="5">
        <v>24</v>
      </c>
      <c r="H31" s="20">
        <f t="shared" si="0"/>
        <v>70</v>
      </c>
      <c r="I31" s="14">
        <v>16</v>
      </c>
      <c r="J31" s="14">
        <v>7</v>
      </c>
      <c r="K31" s="14">
        <v>6</v>
      </c>
      <c r="L31" s="14">
        <v>4</v>
      </c>
      <c r="M31" s="14">
        <v>7</v>
      </c>
      <c r="N31" s="14">
        <v>10</v>
      </c>
      <c r="O31" s="14">
        <v>5</v>
      </c>
      <c r="P31" s="15">
        <f t="shared" si="1"/>
        <v>55</v>
      </c>
    </row>
    <row r="32" spans="1:16" ht="14.4" customHeight="1" x14ac:dyDescent="0.25">
      <c r="A32" s="41" t="s">
        <v>63</v>
      </c>
      <c r="B32" s="50" t="s">
        <v>91</v>
      </c>
      <c r="C32" s="69" t="s">
        <v>116</v>
      </c>
      <c r="D32" s="52">
        <v>1508700</v>
      </c>
      <c r="E32" s="52">
        <v>900000</v>
      </c>
      <c r="F32" s="22">
        <v>50</v>
      </c>
      <c r="G32" s="5">
        <v>32</v>
      </c>
      <c r="H32" s="20">
        <f t="shared" si="0"/>
        <v>82</v>
      </c>
      <c r="I32" s="14">
        <v>10</v>
      </c>
      <c r="J32" s="14">
        <v>6</v>
      </c>
      <c r="K32" s="14">
        <v>4</v>
      </c>
      <c r="L32" s="14">
        <v>4</v>
      </c>
      <c r="M32" s="14">
        <v>8</v>
      </c>
      <c r="N32" s="14">
        <v>9</v>
      </c>
      <c r="O32" s="14">
        <v>5</v>
      </c>
      <c r="P32" s="15">
        <f t="shared" si="1"/>
        <v>46</v>
      </c>
    </row>
    <row r="33" spans="1:16" ht="14.4" customHeight="1" x14ac:dyDescent="0.25">
      <c r="A33" s="73" t="s">
        <v>64</v>
      </c>
      <c r="B33" s="50" t="s">
        <v>91</v>
      </c>
      <c r="C33" s="69" t="s">
        <v>117</v>
      </c>
      <c r="D33" s="52">
        <v>896125</v>
      </c>
      <c r="E33" s="74">
        <v>530000</v>
      </c>
      <c r="F33" s="22">
        <v>30</v>
      </c>
      <c r="G33" s="5">
        <v>17</v>
      </c>
      <c r="H33" s="20">
        <f t="shared" si="0"/>
        <v>47</v>
      </c>
      <c r="I33" s="14">
        <v>8</v>
      </c>
      <c r="J33" s="14">
        <v>6</v>
      </c>
      <c r="K33" s="14">
        <v>4</v>
      </c>
      <c r="L33" s="14">
        <v>4</v>
      </c>
      <c r="M33" s="14">
        <v>7</v>
      </c>
      <c r="N33" s="14">
        <v>7</v>
      </c>
      <c r="O33" s="14">
        <v>5</v>
      </c>
      <c r="P33" s="15">
        <f t="shared" si="1"/>
        <v>41</v>
      </c>
    </row>
    <row r="34" spans="1:16" ht="14.4" customHeight="1" x14ac:dyDescent="0.25">
      <c r="A34" s="41" t="s">
        <v>65</v>
      </c>
      <c r="B34" s="50" t="s">
        <v>92</v>
      </c>
      <c r="C34" s="42" t="s">
        <v>118</v>
      </c>
      <c r="D34" s="75">
        <v>1959705</v>
      </c>
      <c r="E34" s="52">
        <v>600000</v>
      </c>
      <c r="F34" s="22">
        <v>60</v>
      </c>
      <c r="G34" s="5">
        <v>34</v>
      </c>
      <c r="H34" s="20">
        <f t="shared" si="0"/>
        <v>94</v>
      </c>
      <c r="I34" s="14">
        <v>25</v>
      </c>
      <c r="J34" s="14">
        <v>11</v>
      </c>
      <c r="K34" s="14">
        <v>10</v>
      </c>
      <c r="L34" s="14">
        <v>5</v>
      </c>
      <c r="M34" s="14">
        <v>9</v>
      </c>
      <c r="N34" s="14">
        <v>13</v>
      </c>
      <c r="O34" s="14">
        <v>10</v>
      </c>
      <c r="P34" s="15">
        <f t="shared" si="1"/>
        <v>83</v>
      </c>
    </row>
    <row r="35" spans="1:16" ht="14.4" customHeight="1" x14ac:dyDescent="0.25">
      <c r="A35" s="41" t="s">
        <v>66</v>
      </c>
      <c r="B35" s="50" t="s">
        <v>92</v>
      </c>
      <c r="C35" s="42" t="s">
        <v>119</v>
      </c>
      <c r="D35" s="75">
        <v>959000</v>
      </c>
      <c r="E35" s="52">
        <v>550000</v>
      </c>
      <c r="F35" s="22">
        <v>54</v>
      </c>
      <c r="G35" s="5">
        <v>22</v>
      </c>
      <c r="H35" s="20">
        <f t="shared" si="0"/>
        <v>76</v>
      </c>
      <c r="I35" s="14">
        <v>18</v>
      </c>
      <c r="J35" s="14">
        <v>9</v>
      </c>
      <c r="K35" s="14">
        <v>8</v>
      </c>
      <c r="L35" s="14">
        <v>4</v>
      </c>
      <c r="M35" s="14">
        <v>8</v>
      </c>
      <c r="N35" s="14">
        <v>8</v>
      </c>
      <c r="O35" s="14">
        <v>10</v>
      </c>
      <c r="P35" s="15">
        <f t="shared" si="1"/>
        <v>65</v>
      </c>
    </row>
    <row r="36" spans="1:16" ht="14.4" customHeight="1" x14ac:dyDescent="0.25">
      <c r="A36" s="41" t="s">
        <v>67</v>
      </c>
      <c r="B36" s="50" t="s">
        <v>93</v>
      </c>
      <c r="C36" s="42" t="s">
        <v>120</v>
      </c>
      <c r="D36" s="52">
        <v>2759999</v>
      </c>
      <c r="E36" s="52">
        <v>500000</v>
      </c>
      <c r="F36" s="22">
        <v>7</v>
      </c>
      <c r="G36" s="5">
        <v>37</v>
      </c>
      <c r="H36" s="20">
        <f t="shared" si="0"/>
        <v>44</v>
      </c>
      <c r="I36" s="14">
        <v>21</v>
      </c>
      <c r="J36" s="14">
        <v>11</v>
      </c>
      <c r="K36" s="14">
        <v>12</v>
      </c>
      <c r="L36" s="14">
        <v>5</v>
      </c>
      <c r="M36" s="14">
        <v>8</v>
      </c>
      <c r="N36" s="14">
        <v>14</v>
      </c>
      <c r="O36" s="14">
        <v>10</v>
      </c>
      <c r="P36" s="15">
        <f t="shared" si="1"/>
        <v>81</v>
      </c>
    </row>
    <row r="37" spans="1:16" ht="14.4" customHeight="1" x14ac:dyDescent="0.25">
      <c r="A37" s="41" t="s">
        <v>68</v>
      </c>
      <c r="B37" s="50" t="s">
        <v>94</v>
      </c>
      <c r="C37" s="42" t="s">
        <v>121</v>
      </c>
      <c r="D37" s="52">
        <v>904150</v>
      </c>
      <c r="E37" s="52">
        <v>500000</v>
      </c>
      <c r="F37" s="22">
        <v>45</v>
      </c>
      <c r="G37" s="5">
        <v>39</v>
      </c>
      <c r="H37" s="20">
        <f t="shared" si="0"/>
        <v>84</v>
      </c>
      <c r="I37" s="14">
        <v>25</v>
      </c>
      <c r="J37" s="14">
        <v>11</v>
      </c>
      <c r="K37" s="14">
        <v>13</v>
      </c>
      <c r="L37" s="14">
        <v>5</v>
      </c>
      <c r="M37" s="14">
        <v>9</v>
      </c>
      <c r="N37" s="14">
        <v>14</v>
      </c>
      <c r="O37" s="14">
        <v>10</v>
      </c>
      <c r="P37" s="15">
        <f t="shared" si="1"/>
        <v>87</v>
      </c>
    </row>
    <row r="38" spans="1:16" ht="14.4" customHeight="1" x14ac:dyDescent="0.25">
      <c r="A38" s="41" t="s">
        <v>69</v>
      </c>
      <c r="B38" s="50" t="s">
        <v>95</v>
      </c>
      <c r="C38" s="42" t="s">
        <v>122</v>
      </c>
      <c r="D38" s="52">
        <v>883575</v>
      </c>
      <c r="E38" s="52">
        <v>580000</v>
      </c>
      <c r="F38" s="22">
        <v>55</v>
      </c>
      <c r="G38" s="5">
        <v>27</v>
      </c>
      <c r="H38" s="20">
        <f t="shared" si="0"/>
        <v>82</v>
      </c>
      <c r="I38" s="14">
        <v>20</v>
      </c>
      <c r="J38" s="14">
        <v>9</v>
      </c>
      <c r="K38" s="14">
        <v>9</v>
      </c>
      <c r="L38" s="14">
        <v>4</v>
      </c>
      <c r="M38" s="14">
        <v>7</v>
      </c>
      <c r="N38" s="14">
        <v>10</v>
      </c>
      <c r="O38" s="14">
        <v>5</v>
      </c>
      <c r="P38" s="15">
        <f t="shared" si="1"/>
        <v>64</v>
      </c>
    </row>
    <row r="39" spans="1:16" ht="14.4" customHeight="1" x14ac:dyDescent="0.25">
      <c r="A39" s="73" t="s">
        <v>70</v>
      </c>
      <c r="B39" s="50" t="s">
        <v>85</v>
      </c>
      <c r="C39" s="42" t="s">
        <v>123</v>
      </c>
      <c r="D39" s="52">
        <v>1850000</v>
      </c>
      <c r="E39" s="52">
        <v>920000</v>
      </c>
      <c r="F39" s="22">
        <v>60</v>
      </c>
      <c r="G39" s="5">
        <v>35</v>
      </c>
      <c r="H39" s="20">
        <f t="shared" si="0"/>
        <v>95</v>
      </c>
      <c r="I39" s="14">
        <v>28</v>
      </c>
      <c r="J39" s="14">
        <v>13</v>
      </c>
      <c r="K39" s="14">
        <v>15</v>
      </c>
      <c r="L39" s="14">
        <v>5</v>
      </c>
      <c r="M39" s="14">
        <v>8</v>
      </c>
      <c r="N39" s="14">
        <v>13</v>
      </c>
      <c r="O39" s="14">
        <v>10</v>
      </c>
      <c r="P39" s="15">
        <f t="shared" si="1"/>
        <v>92</v>
      </c>
    </row>
    <row r="40" spans="1:16" ht="14.4" customHeight="1" x14ac:dyDescent="0.25">
      <c r="A40" s="41" t="s">
        <v>71</v>
      </c>
      <c r="B40" s="50" t="s">
        <v>96</v>
      </c>
      <c r="C40" s="42" t="s">
        <v>124</v>
      </c>
      <c r="D40" s="52">
        <v>1829650</v>
      </c>
      <c r="E40" s="52">
        <v>730000</v>
      </c>
      <c r="F40" s="22">
        <v>43</v>
      </c>
      <c r="G40" s="5">
        <v>31</v>
      </c>
      <c r="H40" s="20">
        <f t="shared" si="0"/>
        <v>74</v>
      </c>
      <c r="I40" s="14">
        <v>22</v>
      </c>
      <c r="J40" s="14">
        <v>11</v>
      </c>
      <c r="K40" s="14">
        <v>11</v>
      </c>
      <c r="L40" s="14">
        <v>5</v>
      </c>
      <c r="M40" s="14">
        <v>9</v>
      </c>
      <c r="N40" s="14">
        <v>14</v>
      </c>
      <c r="O40" s="14">
        <v>7</v>
      </c>
      <c r="P40" s="15">
        <f t="shared" si="1"/>
        <v>79</v>
      </c>
    </row>
    <row r="41" spans="1:16" ht="14.4" customHeight="1" x14ac:dyDescent="0.25">
      <c r="A41" s="41" t="s">
        <v>72</v>
      </c>
      <c r="B41" s="50" t="s">
        <v>97</v>
      </c>
      <c r="C41" s="42" t="s">
        <v>125</v>
      </c>
      <c r="D41" s="52">
        <v>3461240</v>
      </c>
      <c r="E41" s="80">
        <v>700000</v>
      </c>
      <c r="F41" s="5">
        <v>60</v>
      </c>
      <c r="G41" s="5">
        <v>32</v>
      </c>
      <c r="H41" s="20">
        <f t="shared" si="0"/>
        <v>92</v>
      </c>
      <c r="I41" s="14">
        <v>17</v>
      </c>
      <c r="J41" s="14">
        <v>13</v>
      </c>
      <c r="K41" s="14">
        <v>7</v>
      </c>
      <c r="L41" s="14">
        <v>4</v>
      </c>
      <c r="M41" s="14">
        <v>9</v>
      </c>
      <c r="N41" s="14">
        <v>13</v>
      </c>
      <c r="O41" s="14">
        <v>7</v>
      </c>
      <c r="P41" s="15">
        <f t="shared" si="1"/>
        <v>70</v>
      </c>
    </row>
    <row r="42" spans="1:16" ht="14.4" customHeight="1" x14ac:dyDescent="0.25">
      <c r="A42" s="41" t="s">
        <v>73</v>
      </c>
      <c r="B42" s="50" t="s">
        <v>98</v>
      </c>
      <c r="C42" s="69" t="s">
        <v>126</v>
      </c>
      <c r="D42" s="52">
        <v>979125</v>
      </c>
      <c r="E42" s="52">
        <v>350000</v>
      </c>
      <c r="F42" s="22">
        <v>57</v>
      </c>
      <c r="G42" s="5">
        <v>31</v>
      </c>
      <c r="H42" s="27">
        <f t="shared" si="0"/>
        <v>88</v>
      </c>
      <c r="I42" s="14">
        <v>10</v>
      </c>
      <c r="J42" s="14">
        <v>11</v>
      </c>
      <c r="K42" s="14">
        <v>5</v>
      </c>
      <c r="L42" s="14">
        <v>4</v>
      </c>
      <c r="M42" s="14">
        <v>9</v>
      </c>
      <c r="N42" s="14">
        <v>10</v>
      </c>
      <c r="O42" s="14">
        <v>8</v>
      </c>
      <c r="P42" s="15">
        <f t="shared" si="1"/>
        <v>57</v>
      </c>
    </row>
    <row r="43" spans="1:16" ht="14.4" customHeight="1" x14ac:dyDescent="0.25">
      <c r="A43" s="67" t="s">
        <v>74</v>
      </c>
      <c r="B43" s="81" t="s">
        <v>98</v>
      </c>
      <c r="C43" s="82" t="s">
        <v>127</v>
      </c>
      <c r="D43" s="83">
        <v>2306519</v>
      </c>
      <c r="E43" s="83">
        <v>1000000</v>
      </c>
      <c r="F43" s="32" t="s">
        <v>131</v>
      </c>
      <c r="G43" s="33">
        <v>30</v>
      </c>
      <c r="H43" s="34">
        <f t="shared" si="0"/>
        <v>30</v>
      </c>
      <c r="I43" s="35">
        <v>20</v>
      </c>
      <c r="J43" s="35">
        <v>12</v>
      </c>
      <c r="K43" s="35">
        <v>15</v>
      </c>
      <c r="L43" s="35">
        <v>4</v>
      </c>
      <c r="M43" s="35">
        <v>7</v>
      </c>
      <c r="N43" s="35">
        <v>13</v>
      </c>
      <c r="O43" s="35">
        <v>8</v>
      </c>
      <c r="P43" s="36">
        <f t="shared" si="1"/>
        <v>79</v>
      </c>
    </row>
    <row r="44" spans="1:16" ht="12.6" x14ac:dyDescent="0.25">
      <c r="A44" s="39"/>
      <c r="B44" s="39"/>
      <c r="C44" s="39"/>
      <c r="D44" s="88"/>
      <c r="E44" s="8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pans="1:16" ht="12.6" x14ac:dyDescent="0.25">
      <c r="D45" s="90">
        <f>SUM(D15:D43)</f>
        <v>48193614</v>
      </c>
      <c r="E45" s="91">
        <f>SUM(E15:E43)</f>
        <v>20010000</v>
      </c>
    </row>
  </sheetData>
  <dataValidations count="7">
    <dataValidation type="whole" allowBlank="1" showInputMessage="1" showErrorMessage="1" errorTitle="ZNOVU A LÉPE" error="To je móóóóóóc!!!!" sqref="I15:I43">
      <formula1>0</formula1>
      <formula2>30</formula2>
    </dataValidation>
    <dataValidation type="whole" showInputMessage="1" showErrorMessage="1" errorTitle="ZNOVU A LÉPE" error="To je móóóóóóc!!!!" sqref="J15:K43">
      <formula1>0</formula1>
      <formula2>15</formula2>
    </dataValidation>
    <dataValidation type="whole" allowBlank="1" showInputMessage="1" showErrorMessage="1" errorTitle="ZNOVU A LÉPE" error="To je móóóóóóc!!!!" sqref="L15:L43">
      <formula1>0</formula1>
      <formula2>5</formula2>
    </dataValidation>
    <dataValidation type="whole" showInputMessage="1" showErrorMessage="1" errorTitle="ZNOVU A LÉPE" error="To je móóóóóóc!!!!" sqref="M15:M43">
      <formula1>0</formula1>
      <formula2>10</formula2>
    </dataValidation>
    <dataValidation type="whole" showInputMessage="1" showErrorMessage="1" errorTitle="ZNOVU A LÉPE" error="To je móóóóóóc!!!!_x000a__x000a_" sqref="N15:N43">
      <formula1>0</formula1>
      <formula2>15</formula2>
    </dataValidation>
    <dataValidation type="whole" showInputMessage="1" showErrorMessage="1" errorTitle="ZNOVU A LÉPE" error="To je móóóóóóc!!!!_x000a__x000a_" sqref="O15:O43">
      <formula1>0</formula1>
      <formula2>10</formula2>
    </dataValidation>
    <dataValidation type="whole" showInputMessage="1" showErrorMessage="1" errorTitle="ZNOVU A LÉPE" error="To je móóóóóóc!!!!" sqref="P15:P43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10" workbookViewId="0">
      <selection activeCell="I15" sqref="I15:O43"/>
    </sheetView>
  </sheetViews>
  <sheetFormatPr defaultColWidth="9.109375" defaultRowHeight="12" x14ac:dyDescent="0.3"/>
  <cols>
    <col min="1" max="1" width="9.33203125" style="1" customWidth="1"/>
    <col min="2" max="2" width="19.5546875" style="1" customWidth="1"/>
    <col min="3" max="3" width="38.44140625" style="1" customWidth="1"/>
    <col min="4" max="4" width="10.44140625" style="1" customWidth="1"/>
    <col min="5" max="5" width="10.3320312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16" ht="35.25" customHeight="1" x14ac:dyDescent="0.3">
      <c r="A1" s="2" t="s">
        <v>35</v>
      </c>
    </row>
    <row r="2" spans="1:16" ht="12.6" x14ac:dyDescent="0.3">
      <c r="A2" s="1" t="s">
        <v>36</v>
      </c>
      <c r="I2" s="10" t="s">
        <v>0</v>
      </c>
    </row>
    <row r="3" spans="1:16" ht="12.6" x14ac:dyDescent="0.3">
      <c r="A3" s="1" t="s">
        <v>27</v>
      </c>
      <c r="I3" s="11" t="s">
        <v>44</v>
      </c>
    </row>
    <row r="4" spans="1:16" ht="12.6" x14ac:dyDescent="0.3">
      <c r="A4" s="1" t="s">
        <v>37</v>
      </c>
      <c r="I4" s="11" t="s">
        <v>45</v>
      </c>
    </row>
    <row r="5" spans="1:16" ht="12.6" x14ac:dyDescent="0.3">
      <c r="A5" s="1" t="s">
        <v>39</v>
      </c>
      <c r="I5" s="11" t="s">
        <v>43</v>
      </c>
    </row>
    <row r="6" spans="1:16" ht="12.6" x14ac:dyDescent="0.3">
      <c r="A6" s="1" t="s">
        <v>38</v>
      </c>
      <c r="I6" s="11" t="s">
        <v>40</v>
      </c>
    </row>
    <row r="7" spans="1:16" ht="12.6" x14ac:dyDescent="0.3">
      <c r="A7" s="1" t="s">
        <v>28</v>
      </c>
      <c r="I7" s="11" t="s">
        <v>41</v>
      </c>
    </row>
    <row r="8" spans="1:16" ht="12.6" x14ac:dyDescent="0.3">
      <c r="A8" s="1" t="s">
        <v>133</v>
      </c>
      <c r="I8" s="1" t="s">
        <v>42</v>
      </c>
    </row>
    <row r="10" spans="1:16" x14ac:dyDescent="0.3">
      <c r="H10" s="1" t="s">
        <v>29</v>
      </c>
    </row>
    <row r="11" spans="1:16" x14ac:dyDescent="0.3">
      <c r="H11" s="1" t="s">
        <v>30</v>
      </c>
    </row>
    <row r="13" spans="1:16" ht="106.5" customHeight="1" x14ac:dyDescent="0.3">
      <c r="A13" s="29" t="s">
        <v>1</v>
      </c>
      <c r="B13" s="3" t="s">
        <v>2</v>
      </c>
      <c r="C13" s="3" t="s">
        <v>75</v>
      </c>
      <c r="D13" s="3" t="s">
        <v>23</v>
      </c>
      <c r="E13" s="3" t="s">
        <v>3</v>
      </c>
      <c r="F13" s="3" t="s">
        <v>4</v>
      </c>
      <c r="G13" s="3" t="s">
        <v>5</v>
      </c>
      <c r="H13" s="3" t="s">
        <v>6</v>
      </c>
      <c r="I13" s="18" t="s">
        <v>34</v>
      </c>
      <c r="J13" s="18" t="s">
        <v>24</v>
      </c>
      <c r="K13" s="18" t="s">
        <v>26</v>
      </c>
      <c r="L13" s="18" t="s">
        <v>7</v>
      </c>
      <c r="M13" s="18" t="s">
        <v>8</v>
      </c>
      <c r="N13" s="18" t="s">
        <v>31</v>
      </c>
      <c r="O13" s="18" t="s">
        <v>9</v>
      </c>
      <c r="P13" s="3" t="s">
        <v>10</v>
      </c>
    </row>
    <row r="14" spans="1:16" x14ac:dyDescent="0.3">
      <c r="A14" s="30"/>
      <c r="B14" s="28"/>
      <c r="C14" s="28"/>
      <c r="D14" s="28"/>
      <c r="E14" s="28"/>
      <c r="F14" s="5"/>
      <c r="G14" s="5"/>
      <c r="H14" s="5"/>
      <c r="I14" s="19" t="s">
        <v>19</v>
      </c>
      <c r="J14" s="4" t="s">
        <v>20</v>
      </c>
      <c r="K14" s="4" t="s">
        <v>20</v>
      </c>
      <c r="L14" s="4" t="s">
        <v>21</v>
      </c>
      <c r="M14" s="4" t="s">
        <v>22</v>
      </c>
      <c r="N14" s="4" t="s">
        <v>20</v>
      </c>
      <c r="O14" s="4" t="s">
        <v>22</v>
      </c>
      <c r="P14" s="5"/>
    </row>
    <row r="15" spans="1:16" ht="14.4" customHeight="1" x14ac:dyDescent="0.3">
      <c r="A15" s="41" t="s">
        <v>46</v>
      </c>
      <c r="B15" s="42" t="s">
        <v>76</v>
      </c>
      <c r="C15" s="43" t="s">
        <v>99</v>
      </c>
      <c r="D15" s="44">
        <v>1040040</v>
      </c>
      <c r="E15" s="45">
        <v>450000</v>
      </c>
      <c r="F15" s="21">
        <v>28</v>
      </c>
      <c r="G15" s="20">
        <v>33</v>
      </c>
      <c r="H15" s="20">
        <f>SUM(F15:G15)</f>
        <v>61</v>
      </c>
      <c r="I15" s="105">
        <v>9</v>
      </c>
      <c r="J15" s="105">
        <v>8</v>
      </c>
      <c r="K15" s="105">
        <v>7</v>
      </c>
      <c r="L15" s="105">
        <v>4</v>
      </c>
      <c r="M15" s="105">
        <v>8</v>
      </c>
      <c r="N15" s="105">
        <v>9</v>
      </c>
      <c r="O15" s="105">
        <v>9</v>
      </c>
      <c r="P15" s="15">
        <f>SUM(I15:O15)</f>
        <v>54</v>
      </c>
    </row>
    <row r="16" spans="1:16" ht="14.4" customHeight="1" x14ac:dyDescent="0.3">
      <c r="A16" s="41" t="s">
        <v>47</v>
      </c>
      <c r="B16" s="50" t="s">
        <v>77</v>
      </c>
      <c r="C16" s="51" t="s">
        <v>100</v>
      </c>
      <c r="D16" s="52">
        <v>2551843</v>
      </c>
      <c r="E16" s="52">
        <v>800000</v>
      </c>
      <c r="F16" s="22">
        <v>60</v>
      </c>
      <c r="G16" s="5">
        <v>35</v>
      </c>
      <c r="H16" s="20">
        <f t="shared" ref="H16:H43" si="0">SUM(F16:G16)</f>
        <v>95</v>
      </c>
      <c r="I16" s="105">
        <v>24</v>
      </c>
      <c r="J16" s="105">
        <v>14</v>
      </c>
      <c r="K16" s="105">
        <v>13</v>
      </c>
      <c r="L16" s="105">
        <v>5</v>
      </c>
      <c r="M16" s="105">
        <v>8</v>
      </c>
      <c r="N16" s="105">
        <v>13</v>
      </c>
      <c r="O16" s="105">
        <v>7</v>
      </c>
      <c r="P16" s="15">
        <f t="shared" ref="P16:P43" si="1">SUM(I16:O16)</f>
        <v>84</v>
      </c>
    </row>
    <row r="17" spans="1:16" ht="14.4" customHeight="1" x14ac:dyDescent="0.3">
      <c r="A17" s="41" t="s">
        <v>48</v>
      </c>
      <c r="B17" s="56" t="s">
        <v>76</v>
      </c>
      <c r="C17" s="51" t="s">
        <v>101</v>
      </c>
      <c r="D17" s="52">
        <v>1009010</v>
      </c>
      <c r="E17" s="52">
        <v>475000</v>
      </c>
      <c r="F17" s="22">
        <v>60</v>
      </c>
      <c r="G17" s="5">
        <v>22</v>
      </c>
      <c r="H17" s="20">
        <f t="shared" si="0"/>
        <v>82</v>
      </c>
      <c r="I17" s="105">
        <v>9</v>
      </c>
      <c r="J17" s="105">
        <v>11</v>
      </c>
      <c r="K17" s="105">
        <v>8</v>
      </c>
      <c r="L17" s="105">
        <v>4</v>
      </c>
      <c r="M17" s="105">
        <v>9</v>
      </c>
      <c r="N17" s="105">
        <v>9</v>
      </c>
      <c r="O17" s="105">
        <v>9</v>
      </c>
      <c r="P17" s="15">
        <f t="shared" si="1"/>
        <v>59</v>
      </c>
    </row>
    <row r="18" spans="1:16" ht="14.4" customHeight="1" x14ac:dyDescent="0.3">
      <c r="A18" s="41" t="s">
        <v>49</v>
      </c>
      <c r="B18" s="56" t="s">
        <v>78</v>
      </c>
      <c r="C18" s="51" t="s">
        <v>102</v>
      </c>
      <c r="D18" s="52">
        <v>5735000</v>
      </c>
      <c r="E18" s="57">
        <v>2035000</v>
      </c>
      <c r="F18" s="5">
        <v>20</v>
      </c>
      <c r="G18" s="5">
        <v>21</v>
      </c>
      <c r="H18" s="20">
        <f t="shared" si="0"/>
        <v>41</v>
      </c>
      <c r="I18" s="105">
        <v>9</v>
      </c>
      <c r="J18" s="105">
        <v>7</v>
      </c>
      <c r="K18" s="105">
        <v>6</v>
      </c>
      <c r="L18" s="105">
        <v>2</v>
      </c>
      <c r="M18" s="105">
        <v>3</v>
      </c>
      <c r="N18" s="105">
        <v>3</v>
      </c>
      <c r="O18" s="105">
        <v>5</v>
      </c>
      <c r="P18" s="15">
        <f t="shared" si="1"/>
        <v>35</v>
      </c>
    </row>
    <row r="19" spans="1:16" ht="14.4" x14ac:dyDescent="0.3">
      <c r="A19" s="59" t="s">
        <v>50</v>
      </c>
      <c r="B19" s="56" t="s">
        <v>79</v>
      </c>
      <c r="C19" s="51" t="s">
        <v>103</v>
      </c>
      <c r="D19" s="52">
        <v>999730</v>
      </c>
      <c r="E19" s="60">
        <v>500000</v>
      </c>
      <c r="F19" s="5">
        <v>30</v>
      </c>
      <c r="G19" s="5">
        <v>20</v>
      </c>
      <c r="H19" s="20">
        <f t="shared" si="0"/>
        <v>50</v>
      </c>
      <c r="I19" s="105">
        <v>8</v>
      </c>
      <c r="J19" s="105">
        <v>9</v>
      </c>
      <c r="K19" s="105">
        <v>6</v>
      </c>
      <c r="L19" s="105">
        <v>5</v>
      </c>
      <c r="M19" s="105">
        <v>8</v>
      </c>
      <c r="N19" s="105">
        <v>8</v>
      </c>
      <c r="O19" s="105">
        <v>5</v>
      </c>
      <c r="P19" s="15">
        <f t="shared" si="1"/>
        <v>49</v>
      </c>
    </row>
    <row r="20" spans="1:16" ht="14.4" customHeight="1" x14ac:dyDescent="0.3">
      <c r="A20" s="41" t="s">
        <v>51</v>
      </c>
      <c r="B20" s="42" t="s">
        <v>80</v>
      </c>
      <c r="C20" s="51" t="s">
        <v>104</v>
      </c>
      <c r="D20" s="52">
        <v>1492050</v>
      </c>
      <c r="E20" s="45">
        <v>500000</v>
      </c>
      <c r="F20" s="22">
        <v>30</v>
      </c>
      <c r="G20" s="5">
        <v>26</v>
      </c>
      <c r="H20" s="20">
        <f t="shared" si="0"/>
        <v>56</v>
      </c>
      <c r="I20" s="105">
        <v>11</v>
      </c>
      <c r="J20" s="105">
        <v>10</v>
      </c>
      <c r="K20" s="105">
        <v>7</v>
      </c>
      <c r="L20" s="105">
        <v>3</v>
      </c>
      <c r="M20" s="105">
        <v>8</v>
      </c>
      <c r="N20" s="105">
        <v>7</v>
      </c>
      <c r="O20" s="105">
        <v>8</v>
      </c>
      <c r="P20" s="15">
        <f t="shared" si="1"/>
        <v>54</v>
      </c>
    </row>
    <row r="21" spans="1:16" ht="14.4" x14ac:dyDescent="0.3">
      <c r="A21" s="59" t="s">
        <v>52</v>
      </c>
      <c r="B21" s="42" t="s">
        <v>80</v>
      </c>
      <c r="C21" s="51" t="s">
        <v>105</v>
      </c>
      <c r="D21" s="52">
        <v>964950</v>
      </c>
      <c r="E21" s="52">
        <v>400000</v>
      </c>
      <c r="F21" s="22">
        <v>35</v>
      </c>
      <c r="G21" s="5">
        <v>25</v>
      </c>
      <c r="H21" s="20">
        <f t="shared" si="0"/>
        <v>60</v>
      </c>
      <c r="I21" s="105">
        <v>13</v>
      </c>
      <c r="J21" s="105">
        <v>11</v>
      </c>
      <c r="K21" s="105">
        <v>8</v>
      </c>
      <c r="L21" s="105">
        <v>3</v>
      </c>
      <c r="M21" s="105">
        <v>8</v>
      </c>
      <c r="N21" s="105">
        <v>9</v>
      </c>
      <c r="O21" s="105">
        <v>8</v>
      </c>
      <c r="P21" s="15">
        <f t="shared" si="1"/>
        <v>60</v>
      </c>
    </row>
    <row r="22" spans="1:16" ht="14.4" x14ac:dyDescent="0.3">
      <c r="A22" s="59" t="s">
        <v>53</v>
      </c>
      <c r="B22" s="62" t="s">
        <v>81</v>
      </c>
      <c r="C22" s="63" t="s">
        <v>106</v>
      </c>
      <c r="D22" s="52">
        <v>933040</v>
      </c>
      <c r="E22" s="52">
        <v>500000</v>
      </c>
      <c r="F22" s="22">
        <v>40</v>
      </c>
      <c r="G22" s="5">
        <v>25</v>
      </c>
      <c r="H22" s="20">
        <f t="shared" si="0"/>
        <v>65</v>
      </c>
      <c r="I22" s="105">
        <v>15</v>
      </c>
      <c r="J22" s="105">
        <v>11</v>
      </c>
      <c r="K22" s="105">
        <v>9</v>
      </c>
      <c r="L22" s="105">
        <v>3</v>
      </c>
      <c r="M22" s="105">
        <v>8</v>
      </c>
      <c r="N22" s="105">
        <v>11</v>
      </c>
      <c r="O22" s="105">
        <v>8</v>
      </c>
      <c r="P22" s="15">
        <f t="shared" si="1"/>
        <v>65</v>
      </c>
    </row>
    <row r="23" spans="1:16" ht="14.4" x14ac:dyDescent="0.3">
      <c r="A23" s="59" t="s">
        <v>54</v>
      </c>
      <c r="B23" s="42" t="s">
        <v>82</v>
      </c>
      <c r="C23" s="51" t="s">
        <v>107</v>
      </c>
      <c r="D23" s="52">
        <v>1618000</v>
      </c>
      <c r="E23" s="57">
        <v>670000</v>
      </c>
      <c r="F23" s="5">
        <v>39</v>
      </c>
      <c r="G23" s="5">
        <v>21</v>
      </c>
      <c r="H23" s="20">
        <f t="shared" si="0"/>
        <v>60</v>
      </c>
      <c r="I23" s="105">
        <v>21</v>
      </c>
      <c r="J23" s="105">
        <v>12</v>
      </c>
      <c r="K23" s="105">
        <v>10</v>
      </c>
      <c r="L23" s="105">
        <v>4</v>
      </c>
      <c r="M23" s="105">
        <v>8</v>
      </c>
      <c r="N23" s="105">
        <v>12</v>
      </c>
      <c r="O23" s="105">
        <v>8</v>
      </c>
      <c r="P23" s="15">
        <f t="shared" si="1"/>
        <v>75</v>
      </c>
    </row>
    <row r="24" spans="1:16" ht="14.4" x14ac:dyDescent="0.3">
      <c r="A24" s="59" t="s">
        <v>55</v>
      </c>
      <c r="B24" s="42" t="s">
        <v>83</v>
      </c>
      <c r="C24" s="51" t="s">
        <v>108</v>
      </c>
      <c r="D24" s="52">
        <v>1848052</v>
      </c>
      <c r="E24" s="52">
        <v>900000</v>
      </c>
      <c r="F24" s="22">
        <v>57</v>
      </c>
      <c r="G24" s="5">
        <v>32</v>
      </c>
      <c r="H24" s="20">
        <f t="shared" si="0"/>
        <v>89</v>
      </c>
      <c r="I24" s="105">
        <v>20</v>
      </c>
      <c r="J24" s="105">
        <v>13</v>
      </c>
      <c r="K24" s="105">
        <v>12</v>
      </c>
      <c r="L24" s="105">
        <v>4</v>
      </c>
      <c r="M24" s="105">
        <v>7</v>
      </c>
      <c r="N24" s="105">
        <v>12</v>
      </c>
      <c r="O24" s="105">
        <v>7</v>
      </c>
      <c r="P24" s="15">
        <f t="shared" si="1"/>
        <v>75</v>
      </c>
    </row>
    <row r="25" spans="1:16" ht="14.4" customHeight="1" x14ac:dyDescent="0.3">
      <c r="A25" s="64" t="s">
        <v>56</v>
      </c>
      <c r="B25" s="42" t="s">
        <v>84</v>
      </c>
      <c r="C25" s="51" t="s">
        <v>109</v>
      </c>
      <c r="D25" s="52">
        <v>1695680</v>
      </c>
      <c r="E25" s="52">
        <v>700000</v>
      </c>
      <c r="F25" s="22">
        <v>52</v>
      </c>
      <c r="G25" s="5">
        <v>26</v>
      </c>
      <c r="H25" s="20">
        <f t="shared" si="0"/>
        <v>78</v>
      </c>
      <c r="I25" s="105">
        <v>20</v>
      </c>
      <c r="J25" s="105">
        <v>12</v>
      </c>
      <c r="K25" s="105">
        <v>11</v>
      </c>
      <c r="L25" s="105">
        <v>3</v>
      </c>
      <c r="M25" s="105">
        <v>8</v>
      </c>
      <c r="N25" s="105">
        <v>10</v>
      </c>
      <c r="O25" s="105">
        <v>7</v>
      </c>
      <c r="P25" s="15">
        <f t="shared" si="1"/>
        <v>71</v>
      </c>
    </row>
    <row r="26" spans="1:16" ht="14.4" customHeight="1" x14ac:dyDescent="0.3">
      <c r="A26" s="67" t="s">
        <v>57</v>
      </c>
      <c r="B26" s="42" t="s">
        <v>85</v>
      </c>
      <c r="C26" s="68" t="s">
        <v>110</v>
      </c>
      <c r="D26" s="45">
        <v>1557000</v>
      </c>
      <c r="E26" s="52">
        <v>850000</v>
      </c>
      <c r="F26" s="22" t="s">
        <v>131</v>
      </c>
      <c r="G26" s="5">
        <v>37</v>
      </c>
      <c r="H26" s="20">
        <f t="shared" si="0"/>
        <v>37</v>
      </c>
      <c r="I26" s="105">
        <v>26</v>
      </c>
      <c r="J26" s="105">
        <v>13</v>
      </c>
      <c r="K26" s="105">
        <v>13</v>
      </c>
      <c r="L26" s="105">
        <v>5</v>
      </c>
      <c r="M26" s="105">
        <v>9</v>
      </c>
      <c r="N26" s="105">
        <v>14</v>
      </c>
      <c r="O26" s="105">
        <v>10</v>
      </c>
      <c r="P26" s="15">
        <f t="shared" si="1"/>
        <v>90</v>
      </c>
    </row>
    <row r="27" spans="1:16" ht="14.4" customHeight="1" x14ac:dyDescent="0.3">
      <c r="A27" s="64" t="s">
        <v>58</v>
      </c>
      <c r="B27" s="42" t="s">
        <v>86</v>
      </c>
      <c r="C27" s="69" t="s">
        <v>111</v>
      </c>
      <c r="D27" s="52">
        <v>721000</v>
      </c>
      <c r="E27" s="52">
        <v>360000</v>
      </c>
      <c r="F27" s="22">
        <v>24</v>
      </c>
      <c r="G27" s="5">
        <v>30</v>
      </c>
      <c r="H27" s="20">
        <f t="shared" si="0"/>
        <v>54</v>
      </c>
      <c r="I27" s="105">
        <v>15</v>
      </c>
      <c r="J27" s="105">
        <v>9</v>
      </c>
      <c r="K27" s="105">
        <v>12</v>
      </c>
      <c r="L27" s="105">
        <v>3</v>
      </c>
      <c r="M27" s="105">
        <v>8</v>
      </c>
      <c r="N27" s="105">
        <v>7</v>
      </c>
      <c r="O27" s="105">
        <v>6</v>
      </c>
      <c r="P27" s="15">
        <f t="shared" si="1"/>
        <v>60</v>
      </c>
    </row>
    <row r="28" spans="1:16" ht="14.4" customHeight="1" x14ac:dyDescent="0.3">
      <c r="A28" s="41" t="s">
        <v>59</v>
      </c>
      <c r="B28" s="56" t="s">
        <v>87</v>
      </c>
      <c r="C28" s="69" t="s">
        <v>112</v>
      </c>
      <c r="D28" s="52">
        <v>1201021</v>
      </c>
      <c r="E28" s="52">
        <v>590000</v>
      </c>
      <c r="F28" s="22">
        <v>42</v>
      </c>
      <c r="G28" s="5">
        <v>20</v>
      </c>
      <c r="H28" s="20">
        <f t="shared" si="0"/>
        <v>62</v>
      </c>
      <c r="I28" s="105">
        <v>16</v>
      </c>
      <c r="J28" s="105">
        <v>11</v>
      </c>
      <c r="K28" s="105">
        <v>12</v>
      </c>
      <c r="L28" s="105">
        <v>3</v>
      </c>
      <c r="M28" s="105">
        <v>7</v>
      </c>
      <c r="N28" s="105">
        <v>12</v>
      </c>
      <c r="O28" s="105">
        <v>4</v>
      </c>
      <c r="P28" s="15">
        <f t="shared" si="1"/>
        <v>65</v>
      </c>
    </row>
    <row r="29" spans="1:16" ht="14.4" customHeight="1" x14ac:dyDescent="0.3">
      <c r="A29" s="41" t="s">
        <v>60</v>
      </c>
      <c r="B29" s="50" t="s">
        <v>88</v>
      </c>
      <c r="C29" s="69" t="s">
        <v>113</v>
      </c>
      <c r="D29" s="52">
        <v>1230000</v>
      </c>
      <c r="E29" s="52">
        <v>600000</v>
      </c>
      <c r="F29" s="22">
        <v>50</v>
      </c>
      <c r="G29" s="5">
        <v>33</v>
      </c>
      <c r="H29" s="20">
        <f t="shared" si="0"/>
        <v>83</v>
      </c>
      <c r="I29" s="105">
        <v>23</v>
      </c>
      <c r="J29" s="105">
        <v>12</v>
      </c>
      <c r="K29" s="105">
        <v>12</v>
      </c>
      <c r="L29" s="105">
        <v>4</v>
      </c>
      <c r="M29" s="105">
        <v>9</v>
      </c>
      <c r="N29" s="105">
        <v>12</v>
      </c>
      <c r="O29" s="105">
        <v>9</v>
      </c>
      <c r="P29" s="15">
        <f t="shared" si="1"/>
        <v>81</v>
      </c>
    </row>
    <row r="30" spans="1:16" ht="14.4" customHeight="1" x14ac:dyDescent="0.3">
      <c r="A30" s="67" t="s">
        <v>61</v>
      </c>
      <c r="B30" s="50" t="s">
        <v>89</v>
      </c>
      <c r="C30" s="71" t="s">
        <v>114</v>
      </c>
      <c r="D30" s="52">
        <v>1300853</v>
      </c>
      <c r="E30" s="52">
        <v>620000</v>
      </c>
      <c r="F30" s="22">
        <v>48</v>
      </c>
      <c r="G30" s="5">
        <v>33</v>
      </c>
      <c r="H30" s="20">
        <f t="shared" si="0"/>
        <v>81</v>
      </c>
      <c r="I30" s="105">
        <v>20</v>
      </c>
      <c r="J30" s="105">
        <v>10</v>
      </c>
      <c r="K30" s="105">
        <v>12</v>
      </c>
      <c r="L30" s="105">
        <v>4</v>
      </c>
      <c r="M30" s="105">
        <v>8</v>
      </c>
      <c r="N30" s="105">
        <v>11</v>
      </c>
      <c r="O30" s="105">
        <v>8</v>
      </c>
      <c r="P30" s="15">
        <f t="shared" si="1"/>
        <v>73</v>
      </c>
    </row>
    <row r="31" spans="1:16" ht="14.4" customHeight="1" x14ac:dyDescent="0.3">
      <c r="A31" s="64" t="s">
        <v>62</v>
      </c>
      <c r="B31" s="50" t="s">
        <v>90</v>
      </c>
      <c r="C31" s="69" t="s">
        <v>115</v>
      </c>
      <c r="D31" s="52">
        <v>1998557</v>
      </c>
      <c r="E31" s="57">
        <v>1200000</v>
      </c>
      <c r="F31" s="5">
        <v>46</v>
      </c>
      <c r="G31" s="5">
        <v>24</v>
      </c>
      <c r="H31" s="20">
        <f t="shared" si="0"/>
        <v>70</v>
      </c>
      <c r="I31" s="105">
        <v>16</v>
      </c>
      <c r="J31" s="105">
        <v>7</v>
      </c>
      <c r="K31" s="105">
        <v>9</v>
      </c>
      <c r="L31" s="105">
        <v>4</v>
      </c>
      <c r="M31" s="105">
        <v>7</v>
      </c>
      <c r="N31" s="105">
        <v>10</v>
      </c>
      <c r="O31" s="105">
        <v>5</v>
      </c>
      <c r="P31" s="15">
        <f t="shared" si="1"/>
        <v>58</v>
      </c>
    </row>
    <row r="32" spans="1:16" ht="14.4" customHeight="1" x14ac:dyDescent="0.3">
      <c r="A32" s="41" t="s">
        <v>63</v>
      </c>
      <c r="B32" s="50" t="s">
        <v>91</v>
      </c>
      <c r="C32" s="69" t="s">
        <v>116</v>
      </c>
      <c r="D32" s="52">
        <v>1508700</v>
      </c>
      <c r="E32" s="52">
        <v>900000</v>
      </c>
      <c r="F32" s="22">
        <v>50</v>
      </c>
      <c r="G32" s="5">
        <v>32</v>
      </c>
      <c r="H32" s="20">
        <f t="shared" si="0"/>
        <v>82</v>
      </c>
      <c r="I32" s="105">
        <v>12</v>
      </c>
      <c r="J32" s="105">
        <v>6</v>
      </c>
      <c r="K32" s="105">
        <v>7</v>
      </c>
      <c r="L32" s="105">
        <v>4</v>
      </c>
      <c r="M32" s="105">
        <v>8</v>
      </c>
      <c r="N32" s="105">
        <v>8</v>
      </c>
      <c r="O32" s="105">
        <v>5</v>
      </c>
      <c r="P32" s="15">
        <f t="shared" si="1"/>
        <v>50</v>
      </c>
    </row>
    <row r="33" spans="1:16" ht="14.4" customHeight="1" x14ac:dyDescent="0.3">
      <c r="A33" s="73" t="s">
        <v>64</v>
      </c>
      <c r="B33" s="50" t="s">
        <v>91</v>
      </c>
      <c r="C33" s="69" t="s">
        <v>117</v>
      </c>
      <c r="D33" s="52">
        <v>896125</v>
      </c>
      <c r="E33" s="74">
        <v>530000</v>
      </c>
      <c r="F33" s="22">
        <v>30</v>
      </c>
      <c r="G33" s="5">
        <v>17</v>
      </c>
      <c r="H33" s="20">
        <f t="shared" si="0"/>
        <v>47</v>
      </c>
      <c r="I33" s="105">
        <v>8</v>
      </c>
      <c r="J33" s="105">
        <v>6</v>
      </c>
      <c r="K33" s="105">
        <v>8</v>
      </c>
      <c r="L33" s="105">
        <v>4</v>
      </c>
      <c r="M33" s="105">
        <v>7</v>
      </c>
      <c r="N33" s="105">
        <v>12</v>
      </c>
      <c r="O33" s="105">
        <v>5</v>
      </c>
      <c r="P33" s="15">
        <f t="shared" si="1"/>
        <v>50</v>
      </c>
    </row>
    <row r="34" spans="1:16" ht="14.4" customHeight="1" x14ac:dyDescent="0.3">
      <c r="A34" s="41" t="s">
        <v>65</v>
      </c>
      <c r="B34" s="50" t="s">
        <v>92</v>
      </c>
      <c r="C34" s="42" t="s">
        <v>118</v>
      </c>
      <c r="D34" s="75">
        <v>1959705</v>
      </c>
      <c r="E34" s="52">
        <v>600000</v>
      </c>
      <c r="F34" s="22">
        <v>60</v>
      </c>
      <c r="G34" s="5">
        <v>34</v>
      </c>
      <c r="H34" s="20">
        <f t="shared" si="0"/>
        <v>94</v>
      </c>
      <c r="I34" s="105">
        <v>21</v>
      </c>
      <c r="J34" s="105">
        <v>12</v>
      </c>
      <c r="K34" s="105">
        <v>12</v>
      </c>
      <c r="L34" s="105">
        <v>5</v>
      </c>
      <c r="M34" s="105">
        <v>9</v>
      </c>
      <c r="N34" s="105">
        <v>12</v>
      </c>
      <c r="O34" s="105">
        <v>10</v>
      </c>
      <c r="P34" s="15">
        <f t="shared" si="1"/>
        <v>81</v>
      </c>
    </row>
    <row r="35" spans="1:16" ht="14.4" customHeight="1" x14ac:dyDescent="0.3">
      <c r="A35" s="41" t="s">
        <v>66</v>
      </c>
      <c r="B35" s="50" t="s">
        <v>92</v>
      </c>
      <c r="C35" s="42" t="s">
        <v>119</v>
      </c>
      <c r="D35" s="75">
        <v>959000</v>
      </c>
      <c r="E35" s="52">
        <v>550000</v>
      </c>
      <c r="F35" s="22">
        <v>54</v>
      </c>
      <c r="G35" s="5">
        <v>22</v>
      </c>
      <c r="H35" s="20">
        <f t="shared" si="0"/>
        <v>76</v>
      </c>
      <c r="I35" s="105">
        <v>15</v>
      </c>
      <c r="J35" s="105">
        <v>10</v>
      </c>
      <c r="K35" s="105">
        <v>8</v>
      </c>
      <c r="L35" s="105">
        <v>4</v>
      </c>
      <c r="M35" s="105">
        <v>8</v>
      </c>
      <c r="N35" s="105">
        <v>10</v>
      </c>
      <c r="O35" s="105">
        <v>10</v>
      </c>
      <c r="P35" s="15">
        <f t="shared" si="1"/>
        <v>65</v>
      </c>
    </row>
    <row r="36" spans="1:16" ht="14.4" customHeight="1" x14ac:dyDescent="0.3">
      <c r="A36" s="41" t="s">
        <v>67</v>
      </c>
      <c r="B36" s="50" t="s">
        <v>93</v>
      </c>
      <c r="C36" s="42" t="s">
        <v>120</v>
      </c>
      <c r="D36" s="52">
        <v>2759999</v>
      </c>
      <c r="E36" s="52">
        <v>500000</v>
      </c>
      <c r="F36" s="22">
        <v>7</v>
      </c>
      <c r="G36" s="5">
        <v>37</v>
      </c>
      <c r="H36" s="20">
        <f t="shared" si="0"/>
        <v>44</v>
      </c>
      <c r="I36" s="105">
        <v>22</v>
      </c>
      <c r="J36" s="105">
        <v>14</v>
      </c>
      <c r="K36" s="105">
        <v>12</v>
      </c>
      <c r="L36" s="105">
        <v>5</v>
      </c>
      <c r="M36" s="105">
        <v>10</v>
      </c>
      <c r="N36" s="105">
        <v>13</v>
      </c>
      <c r="O36" s="105">
        <v>10</v>
      </c>
      <c r="P36" s="15">
        <f t="shared" si="1"/>
        <v>86</v>
      </c>
    </row>
    <row r="37" spans="1:16" ht="14.4" customHeight="1" x14ac:dyDescent="0.3">
      <c r="A37" s="41" t="s">
        <v>68</v>
      </c>
      <c r="B37" s="50" t="s">
        <v>94</v>
      </c>
      <c r="C37" s="42" t="s">
        <v>121</v>
      </c>
      <c r="D37" s="52">
        <v>904150</v>
      </c>
      <c r="E37" s="52">
        <v>500000</v>
      </c>
      <c r="F37" s="22">
        <v>45</v>
      </c>
      <c r="G37" s="5">
        <v>39</v>
      </c>
      <c r="H37" s="20">
        <f t="shared" si="0"/>
        <v>84</v>
      </c>
      <c r="I37" s="105">
        <v>21</v>
      </c>
      <c r="J37" s="105">
        <v>12</v>
      </c>
      <c r="K37" s="105">
        <v>12</v>
      </c>
      <c r="L37" s="105">
        <v>5</v>
      </c>
      <c r="M37" s="105">
        <v>8</v>
      </c>
      <c r="N37" s="105">
        <v>13</v>
      </c>
      <c r="O37" s="105">
        <v>10</v>
      </c>
      <c r="P37" s="15">
        <f t="shared" si="1"/>
        <v>81</v>
      </c>
    </row>
    <row r="38" spans="1:16" ht="14.4" customHeight="1" x14ac:dyDescent="0.3">
      <c r="A38" s="41" t="s">
        <v>69</v>
      </c>
      <c r="B38" s="50" t="s">
        <v>95</v>
      </c>
      <c r="C38" s="42" t="s">
        <v>122</v>
      </c>
      <c r="D38" s="52">
        <v>883575</v>
      </c>
      <c r="E38" s="52">
        <v>580000</v>
      </c>
      <c r="F38" s="22">
        <v>55</v>
      </c>
      <c r="G38" s="5">
        <v>27</v>
      </c>
      <c r="H38" s="20">
        <f t="shared" si="0"/>
        <v>82</v>
      </c>
      <c r="I38" s="105">
        <v>16</v>
      </c>
      <c r="J38" s="105">
        <v>9</v>
      </c>
      <c r="K38" s="105">
        <v>10</v>
      </c>
      <c r="L38" s="105">
        <v>4</v>
      </c>
      <c r="M38" s="105">
        <v>7</v>
      </c>
      <c r="N38" s="105">
        <v>10</v>
      </c>
      <c r="O38" s="105">
        <v>5</v>
      </c>
      <c r="P38" s="15">
        <f t="shared" si="1"/>
        <v>61</v>
      </c>
    </row>
    <row r="39" spans="1:16" ht="14.4" customHeight="1" x14ac:dyDescent="0.3">
      <c r="A39" s="73" t="s">
        <v>70</v>
      </c>
      <c r="B39" s="50" t="s">
        <v>85</v>
      </c>
      <c r="C39" s="42" t="s">
        <v>123</v>
      </c>
      <c r="D39" s="52">
        <v>1850000</v>
      </c>
      <c r="E39" s="52">
        <v>920000</v>
      </c>
      <c r="F39" s="22">
        <v>60</v>
      </c>
      <c r="G39" s="5">
        <v>35</v>
      </c>
      <c r="H39" s="20">
        <f t="shared" si="0"/>
        <v>95</v>
      </c>
      <c r="I39" s="105">
        <v>23</v>
      </c>
      <c r="J39" s="105">
        <v>14</v>
      </c>
      <c r="K39" s="105">
        <v>13</v>
      </c>
      <c r="L39" s="105">
        <v>5</v>
      </c>
      <c r="M39" s="105">
        <v>10</v>
      </c>
      <c r="N39" s="105">
        <v>13</v>
      </c>
      <c r="O39" s="105">
        <v>10</v>
      </c>
      <c r="P39" s="15">
        <f t="shared" si="1"/>
        <v>88</v>
      </c>
    </row>
    <row r="40" spans="1:16" ht="14.4" customHeight="1" x14ac:dyDescent="0.3">
      <c r="A40" s="41" t="s">
        <v>71</v>
      </c>
      <c r="B40" s="50" t="s">
        <v>96</v>
      </c>
      <c r="C40" s="42" t="s">
        <v>124</v>
      </c>
      <c r="D40" s="52">
        <v>1829650</v>
      </c>
      <c r="E40" s="52">
        <v>730000</v>
      </c>
      <c r="F40" s="22">
        <v>43</v>
      </c>
      <c r="G40" s="5">
        <v>31</v>
      </c>
      <c r="H40" s="20">
        <f t="shared" si="0"/>
        <v>74</v>
      </c>
      <c r="I40" s="105">
        <v>22</v>
      </c>
      <c r="J40" s="105">
        <v>11</v>
      </c>
      <c r="K40" s="105">
        <v>11</v>
      </c>
      <c r="L40" s="105">
        <v>5</v>
      </c>
      <c r="M40" s="105">
        <v>9</v>
      </c>
      <c r="N40" s="105">
        <v>12</v>
      </c>
      <c r="O40" s="105">
        <v>7</v>
      </c>
      <c r="P40" s="15">
        <f t="shared" si="1"/>
        <v>77</v>
      </c>
    </row>
    <row r="41" spans="1:16" ht="14.4" customHeight="1" x14ac:dyDescent="0.3">
      <c r="A41" s="41" t="s">
        <v>72</v>
      </c>
      <c r="B41" s="50" t="s">
        <v>97</v>
      </c>
      <c r="C41" s="42" t="s">
        <v>125</v>
      </c>
      <c r="D41" s="52">
        <v>3461240</v>
      </c>
      <c r="E41" s="80">
        <v>700000</v>
      </c>
      <c r="F41" s="5">
        <v>60</v>
      </c>
      <c r="G41" s="5">
        <v>32</v>
      </c>
      <c r="H41" s="20">
        <f t="shared" si="0"/>
        <v>92</v>
      </c>
      <c r="I41" s="105">
        <v>17</v>
      </c>
      <c r="J41" s="105">
        <v>12</v>
      </c>
      <c r="K41" s="105">
        <v>12</v>
      </c>
      <c r="L41" s="105">
        <v>4</v>
      </c>
      <c r="M41" s="105">
        <v>9</v>
      </c>
      <c r="N41" s="105">
        <v>11</v>
      </c>
      <c r="O41" s="105">
        <v>6</v>
      </c>
      <c r="P41" s="15">
        <f t="shared" si="1"/>
        <v>71</v>
      </c>
    </row>
    <row r="42" spans="1:16" ht="14.4" customHeight="1" x14ac:dyDescent="0.3">
      <c r="A42" s="41" t="s">
        <v>73</v>
      </c>
      <c r="B42" s="50" t="s">
        <v>98</v>
      </c>
      <c r="C42" s="69" t="s">
        <v>126</v>
      </c>
      <c r="D42" s="52">
        <v>979125</v>
      </c>
      <c r="E42" s="52">
        <v>350000</v>
      </c>
      <c r="F42" s="22">
        <v>57</v>
      </c>
      <c r="G42" s="5">
        <v>31</v>
      </c>
      <c r="H42" s="27">
        <f t="shared" si="0"/>
        <v>88</v>
      </c>
      <c r="I42" s="105">
        <v>12</v>
      </c>
      <c r="J42" s="105">
        <v>10</v>
      </c>
      <c r="K42" s="105">
        <v>9</v>
      </c>
      <c r="L42" s="105">
        <v>3</v>
      </c>
      <c r="M42" s="105">
        <v>8</v>
      </c>
      <c r="N42" s="105">
        <v>10</v>
      </c>
      <c r="O42" s="105">
        <v>8</v>
      </c>
      <c r="P42" s="15">
        <f t="shared" si="1"/>
        <v>60</v>
      </c>
    </row>
    <row r="43" spans="1:16" ht="14.4" customHeight="1" x14ac:dyDescent="0.3">
      <c r="A43" s="67" t="s">
        <v>74</v>
      </c>
      <c r="B43" s="81" t="s">
        <v>98</v>
      </c>
      <c r="C43" s="82" t="s">
        <v>127</v>
      </c>
      <c r="D43" s="83">
        <v>2306519</v>
      </c>
      <c r="E43" s="83">
        <v>1000000</v>
      </c>
      <c r="F43" s="32" t="s">
        <v>131</v>
      </c>
      <c r="G43" s="33">
        <v>30</v>
      </c>
      <c r="H43" s="34">
        <f t="shared" si="0"/>
        <v>30</v>
      </c>
      <c r="I43" s="105">
        <v>22</v>
      </c>
      <c r="J43" s="105">
        <v>12</v>
      </c>
      <c r="K43" s="105">
        <v>12</v>
      </c>
      <c r="L43" s="105">
        <v>4</v>
      </c>
      <c r="M43" s="105">
        <v>7</v>
      </c>
      <c r="N43" s="105">
        <v>13</v>
      </c>
      <c r="O43" s="105">
        <v>8</v>
      </c>
      <c r="P43" s="36">
        <f t="shared" si="1"/>
        <v>78</v>
      </c>
    </row>
    <row r="44" spans="1:16" ht="12.6" x14ac:dyDescent="0.25">
      <c r="A44" s="39"/>
      <c r="B44" s="39"/>
      <c r="C44" s="39"/>
      <c r="D44" s="88"/>
      <c r="E44" s="8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pans="1:16" ht="12.6" x14ac:dyDescent="0.25">
      <c r="D45" s="90">
        <f>SUM(D15:D43)</f>
        <v>48193614</v>
      </c>
      <c r="E45" s="91">
        <f>SUM(E15:E43)</f>
        <v>20010000</v>
      </c>
    </row>
  </sheetData>
  <dataValidations count="7">
    <dataValidation type="whole" showInputMessage="1" showErrorMessage="1" errorTitle="ZNOVU A LÉPE" error="To je móóóóóóc!!!!" sqref="P15:P43">
      <formula1>0</formula1>
      <formula2>100</formula2>
    </dataValidation>
    <dataValidation type="whole" showInputMessage="1" showErrorMessage="1" errorTitle="ZNOVU A LÉPE" error="To je móóóóóóc!!!!_x000a__x000a_" sqref="O15:O43">
      <formula1>0</formula1>
      <formula2>10</formula2>
    </dataValidation>
    <dataValidation type="whole" showInputMessage="1" showErrorMessage="1" errorTitle="ZNOVU A LÉPE" error="To je móóóóóóc!!!!_x000a__x000a_" sqref="N15:N43">
      <formula1>0</formula1>
      <formula2>15</formula2>
    </dataValidation>
    <dataValidation type="whole" showInputMessage="1" showErrorMessage="1" errorTitle="ZNOVU A LÉPE" error="To je móóóóóóc!!!!" sqref="M15:M43">
      <formula1>0</formula1>
      <formula2>10</formula2>
    </dataValidation>
    <dataValidation type="whole" allowBlank="1" showInputMessage="1" showErrorMessage="1" errorTitle="ZNOVU A LÉPE" error="To je móóóóóóc!!!!" sqref="L15:L43">
      <formula1>0</formula1>
      <formula2>5</formula2>
    </dataValidation>
    <dataValidation type="whole" showInputMessage="1" showErrorMessage="1" errorTitle="ZNOVU A LÉPE" error="To je móóóóóóc!!!!" sqref="J15:K43">
      <formula1>0</formula1>
      <formula2>15</formula2>
    </dataValidation>
    <dataValidation type="whole" allowBlank="1" showInputMessage="1" showErrorMessage="1" errorTitle="ZNOVU A LÉPE" error="To je móóóóóóc!!!!" sqref="I15:I43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10" workbookViewId="0">
      <selection activeCell="I15" sqref="I15:O43"/>
    </sheetView>
  </sheetViews>
  <sheetFormatPr defaultColWidth="9.109375" defaultRowHeight="12" x14ac:dyDescent="0.3"/>
  <cols>
    <col min="1" max="1" width="9.33203125" style="1" customWidth="1"/>
    <col min="2" max="2" width="19.5546875" style="1" customWidth="1"/>
    <col min="3" max="3" width="38.44140625" style="1" customWidth="1"/>
    <col min="4" max="4" width="10.44140625" style="1" customWidth="1"/>
    <col min="5" max="5" width="10.3320312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16" ht="35.25" customHeight="1" x14ac:dyDescent="0.3">
      <c r="A1" s="2" t="s">
        <v>35</v>
      </c>
    </row>
    <row r="2" spans="1:16" ht="12.6" x14ac:dyDescent="0.3">
      <c r="A2" s="1" t="s">
        <v>36</v>
      </c>
      <c r="I2" s="10" t="s">
        <v>0</v>
      </c>
    </row>
    <row r="3" spans="1:16" ht="12.6" x14ac:dyDescent="0.3">
      <c r="A3" s="1" t="s">
        <v>27</v>
      </c>
      <c r="I3" s="11" t="s">
        <v>44</v>
      </c>
    </row>
    <row r="4" spans="1:16" ht="12.6" x14ac:dyDescent="0.3">
      <c r="A4" s="1" t="s">
        <v>37</v>
      </c>
      <c r="I4" s="11" t="s">
        <v>45</v>
      </c>
    </row>
    <row r="5" spans="1:16" ht="12.6" x14ac:dyDescent="0.3">
      <c r="A5" s="1" t="s">
        <v>39</v>
      </c>
      <c r="I5" s="11" t="s">
        <v>43</v>
      </c>
    </row>
    <row r="6" spans="1:16" ht="12.6" x14ac:dyDescent="0.3">
      <c r="A6" s="1" t="s">
        <v>38</v>
      </c>
      <c r="I6" s="11" t="s">
        <v>40</v>
      </c>
    </row>
    <row r="7" spans="1:16" ht="12.6" x14ac:dyDescent="0.3">
      <c r="A7" s="1" t="s">
        <v>28</v>
      </c>
      <c r="I7" s="11" t="s">
        <v>41</v>
      </c>
    </row>
    <row r="8" spans="1:16" ht="12.6" x14ac:dyDescent="0.3">
      <c r="A8" s="1" t="s">
        <v>133</v>
      </c>
      <c r="I8" s="1" t="s">
        <v>42</v>
      </c>
    </row>
    <row r="10" spans="1:16" x14ac:dyDescent="0.3">
      <c r="H10" s="1" t="s">
        <v>29</v>
      </c>
    </row>
    <row r="11" spans="1:16" x14ac:dyDescent="0.3">
      <c r="H11" s="1" t="s">
        <v>30</v>
      </c>
    </row>
    <row r="13" spans="1:16" ht="106.5" customHeight="1" x14ac:dyDescent="0.3">
      <c r="A13" s="29" t="s">
        <v>1</v>
      </c>
      <c r="B13" s="3" t="s">
        <v>2</v>
      </c>
      <c r="C13" s="3" t="s">
        <v>75</v>
      </c>
      <c r="D13" s="3" t="s">
        <v>23</v>
      </c>
      <c r="E13" s="3" t="s">
        <v>3</v>
      </c>
      <c r="F13" s="3" t="s">
        <v>4</v>
      </c>
      <c r="G13" s="3" t="s">
        <v>5</v>
      </c>
      <c r="H13" s="3" t="s">
        <v>6</v>
      </c>
      <c r="I13" s="18" t="s">
        <v>34</v>
      </c>
      <c r="J13" s="18" t="s">
        <v>24</v>
      </c>
      <c r="K13" s="18" t="s">
        <v>26</v>
      </c>
      <c r="L13" s="18" t="s">
        <v>7</v>
      </c>
      <c r="M13" s="18" t="s">
        <v>8</v>
      </c>
      <c r="N13" s="18" t="s">
        <v>31</v>
      </c>
      <c r="O13" s="18" t="s">
        <v>9</v>
      </c>
      <c r="P13" s="3" t="s">
        <v>10</v>
      </c>
    </row>
    <row r="14" spans="1:16" x14ac:dyDescent="0.3">
      <c r="A14" s="30"/>
      <c r="B14" s="28"/>
      <c r="C14" s="28"/>
      <c r="D14" s="28"/>
      <c r="E14" s="28"/>
      <c r="F14" s="5"/>
      <c r="G14" s="5"/>
      <c r="H14" s="5"/>
      <c r="I14" s="19" t="s">
        <v>19</v>
      </c>
      <c r="J14" s="4" t="s">
        <v>20</v>
      </c>
      <c r="K14" s="4" t="s">
        <v>20</v>
      </c>
      <c r="L14" s="4" t="s">
        <v>21</v>
      </c>
      <c r="M14" s="4" t="s">
        <v>22</v>
      </c>
      <c r="N14" s="4" t="s">
        <v>20</v>
      </c>
      <c r="O14" s="4" t="s">
        <v>22</v>
      </c>
      <c r="P14" s="5"/>
    </row>
    <row r="15" spans="1:16" ht="14.4" customHeight="1" x14ac:dyDescent="0.25">
      <c r="A15" s="41" t="s">
        <v>46</v>
      </c>
      <c r="B15" s="42" t="s">
        <v>76</v>
      </c>
      <c r="C15" s="43" t="s">
        <v>99</v>
      </c>
      <c r="D15" s="44">
        <v>1040040</v>
      </c>
      <c r="E15" s="45">
        <v>450000</v>
      </c>
      <c r="F15" s="21">
        <v>28</v>
      </c>
      <c r="G15" s="20">
        <v>33</v>
      </c>
      <c r="H15" s="20">
        <f>SUM(F15:G15)</f>
        <v>61</v>
      </c>
      <c r="I15" s="14">
        <v>10</v>
      </c>
      <c r="J15" s="14">
        <v>8</v>
      </c>
      <c r="K15" s="14">
        <v>5</v>
      </c>
      <c r="L15" s="14">
        <v>4</v>
      </c>
      <c r="M15" s="14">
        <v>8</v>
      </c>
      <c r="N15" s="14">
        <v>7</v>
      </c>
      <c r="O15" s="14">
        <v>10</v>
      </c>
      <c r="P15" s="15">
        <f>SUM(I15:O15)</f>
        <v>52</v>
      </c>
    </row>
    <row r="16" spans="1:16" ht="14.4" customHeight="1" x14ac:dyDescent="0.25">
      <c r="A16" s="41" t="s">
        <v>47</v>
      </c>
      <c r="B16" s="50" t="s">
        <v>77</v>
      </c>
      <c r="C16" s="51" t="s">
        <v>100</v>
      </c>
      <c r="D16" s="52">
        <v>2551843</v>
      </c>
      <c r="E16" s="52">
        <v>800000</v>
      </c>
      <c r="F16" s="22">
        <v>60</v>
      </c>
      <c r="G16" s="5">
        <v>35</v>
      </c>
      <c r="H16" s="20">
        <f t="shared" ref="H16:H43" si="0">SUM(F16:G16)</f>
        <v>95</v>
      </c>
      <c r="I16" s="14">
        <v>23</v>
      </c>
      <c r="J16" s="14">
        <v>11</v>
      </c>
      <c r="K16" s="14">
        <v>12</v>
      </c>
      <c r="L16" s="14">
        <v>5</v>
      </c>
      <c r="M16" s="14">
        <v>8</v>
      </c>
      <c r="N16" s="14">
        <v>14</v>
      </c>
      <c r="O16" s="14">
        <v>7</v>
      </c>
      <c r="P16" s="15">
        <f t="shared" ref="P16:P43" si="1">SUM(I16:O16)</f>
        <v>80</v>
      </c>
    </row>
    <row r="17" spans="1:16" ht="14.4" customHeight="1" x14ac:dyDescent="0.25">
      <c r="A17" s="41" t="s">
        <v>48</v>
      </c>
      <c r="B17" s="56" t="s">
        <v>76</v>
      </c>
      <c r="C17" s="51" t="s">
        <v>101</v>
      </c>
      <c r="D17" s="52">
        <v>1009010</v>
      </c>
      <c r="E17" s="52">
        <v>475000</v>
      </c>
      <c r="F17" s="22">
        <v>60</v>
      </c>
      <c r="G17" s="5">
        <v>22</v>
      </c>
      <c r="H17" s="20">
        <f t="shared" si="0"/>
        <v>82</v>
      </c>
      <c r="I17" s="14">
        <v>15</v>
      </c>
      <c r="J17" s="14">
        <v>12</v>
      </c>
      <c r="K17" s="14">
        <v>9</v>
      </c>
      <c r="L17" s="14">
        <v>4</v>
      </c>
      <c r="M17" s="14">
        <v>7</v>
      </c>
      <c r="N17" s="14">
        <v>9</v>
      </c>
      <c r="O17" s="14">
        <v>10</v>
      </c>
      <c r="P17" s="15">
        <f t="shared" si="1"/>
        <v>66</v>
      </c>
    </row>
    <row r="18" spans="1:16" ht="14.4" customHeight="1" x14ac:dyDescent="0.25">
      <c r="A18" s="41" t="s">
        <v>49</v>
      </c>
      <c r="B18" s="56" t="s">
        <v>78</v>
      </c>
      <c r="C18" s="51" t="s">
        <v>102</v>
      </c>
      <c r="D18" s="52">
        <v>5735000</v>
      </c>
      <c r="E18" s="57">
        <v>2035000</v>
      </c>
      <c r="F18" s="5">
        <v>20</v>
      </c>
      <c r="G18" s="5">
        <v>21</v>
      </c>
      <c r="H18" s="20">
        <f t="shared" si="0"/>
        <v>41</v>
      </c>
      <c r="I18" s="14">
        <v>6</v>
      </c>
      <c r="J18" s="14">
        <v>6</v>
      </c>
      <c r="K18" s="14">
        <v>4</v>
      </c>
      <c r="L18" s="14">
        <v>2</v>
      </c>
      <c r="M18" s="14">
        <v>3</v>
      </c>
      <c r="N18" s="14">
        <v>3</v>
      </c>
      <c r="O18" s="14">
        <v>5</v>
      </c>
      <c r="P18" s="15">
        <f t="shared" si="1"/>
        <v>29</v>
      </c>
    </row>
    <row r="19" spans="1:16" ht="12.6" x14ac:dyDescent="0.25">
      <c r="A19" s="59" t="s">
        <v>50</v>
      </c>
      <c r="B19" s="56" t="s">
        <v>79</v>
      </c>
      <c r="C19" s="51" t="s">
        <v>103</v>
      </c>
      <c r="D19" s="52">
        <v>999730</v>
      </c>
      <c r="E19" s="60">
        <v>500000</v>
      </c>
      <c r="F19" s="5">
        <v>30</v>
      </c>
      <c r="G19" s="5">
        <v>20</v>
      </c>
      <c r="H19" s="20">
        <f t="shared" si="0"/>
        <v>50</v>
      </c>
      <c r="I19" s="14">
        <v>8</v>
      </c>
      <c r="J19" s="14">
        <v>9</v>
      </c>
      <c r="K19" s="14">
        <v>7</v>
      </c>
      <c r="L19" s="14">
        <v>4</v>
      </c>
      <c r="M19" s="14">
        <v>7</v>
      </c>
      <c r="N19" s="14">
        <v>7</v>
      </c>
      <c r="O19" s="14">
        <v>5</v>
      </c>
      <c r="P19" s="15">
        <f t="shared" si="1"/>
        <v>47</v>
      </c>
    </row>
    <row r="20" spans="1:16" ht="14.4" customHeight="1" x14ac:dyDescent="0.25">
      <c r="A20" s="41" t="s">
        <v>51</v>
      </c>
      <c r="B20" s="42" t="s">
        <v>80</v>
      </c>
      <c r="C20" s="51" t="s">
        <v>104</v>
      </c>
      <c r="D20" s="52">
        <v>1492050</v>
      </c>
      <c r="E20" s="45">
        <v>500000</v>
      </c>
      <c r="F20" s="22">
        <v>30</v>
      </c>
      <c r="G20" s="5">
        <v>26</v>
      </c>
      <c r="H20" s="20">
        <f t="shared" si="0"/>
        <v>56</v>
      </c>
      <c r="I20" s="14">
        <v>13</v>
      </c>
      <c r="J20" s="14">
        <v>10</v>
      </c>
      <c r="K20" s="14">
        <v>6</v>
      </c>
      <c r="L20" s="14">
        <v>3</v>
      </c>
      <c r="M20" s="14">
        <v>7</v>
      </c>
      <c r="N20" s="14">
        <v>6</v>
      </c>
      <c r="O20" s="14">
        <v>8</v>
      </c>
      <c r="P20" s="15">
        <f t="shared" si="1"/>
        <v>53</v>
      </c>
    </row>
    <row r="21" spans="1:16" ht="12.6" x14ac:dyDescent="0.25">
      <c r="A21" s="59" t="s">
        <v>52</v>
      </c>
      <c r="B21" s="42" t="s">
        <v>80</v>
      </c>
      <c r="C21" s="51" t="s">
        <v>105</v>
      </c>
      <c r="D21" s="52">
        <v>964950</v>
      </c>
      <c r="E21" s="52">
        <v>400000</v>
      </c>
      <c r="F21" s="22">
        <v>35</v>
      </c>
      <c r="G21" s="5">
        <v>25</v>
      </c>
      <c r="H21" s="20">
        <f t="shared" si="0"/>
        <v>60</v>
      </c>
      <c r="I21" s="14">
        <v>14</v>
      </c>
      <c r="J21" s="14">
        <v>10</v>
      </c>
      <c r="K21" s="14">
        <v>7</v>
      </c>
      <c r="L21" s="14">
        <v>3</v>
      </c>
      <c r="M21" s="14">
        <v>7</v>
      </c>
      <c r="N21" s="14">
        <v>6</v>
      </c>
      <c r="O21" s="14">
        <v>8</v>
      </c>
      <c r="P21" s="15">
        <f t="shared" si="1"/>
        <v>55</v>
      </c>
    </row>
    <row r="22" spans="1:16" ht="12.6" x14ac:dyDescent="0.25">
      <c r="A22" s="59" t="s">
        <v>53</v>
      </c>
      <c r="B22" s="62" t="s">
        <v>81</v>
      </c>
      <c r="C22" s="63" t="s">
        <v>106</v>
      </c>
      <c r="D22" s="52">
        <v>933040</v>
      </c>
      <c r="E22" s="52">
        <v>500000</v>
      </c>
      <c r="F22" s="22">
        <v>40</v>
      </c>
      <c r="G22" s="5">
        <v>25</v>
      </c>
      <c r="H22" s="20">
        <f t="shared" si="0"/>
        <v>65</v>
      </c>
      <c r="I22" s="14">
        <v>16</v>
      </c>
      <c r="J22" s="14">
        <v>12</v>
      </c>
      <c r="K22" s="14">
        <v>10</v>
      </c>
      <c r="L22" s="14">
        <v>4</v>
      </c>
      <c r="M22" s="14">
        <v>8</v>
      </c>
      <c r="N22" s="14">
        <v>9</v>
      </c>
      <c r="O22" s="14">
        <v>8</v>
      </c>
      <c r="P22" s="15">
        <f t="shared" si="1"/>
        <v>67</v>
      </c>
    </row>
    <row r="23" spans="1:16" ht="12.6" x14ac:dyDescent="0.25">
      <c r="A23" s="59" t="s">
        <v>54</v>
      </c>
      <c r="B23" s="42" t="s">
        <v>82</v>
      </c>
      <c r="C23" s="51" t="s">
        <v>107</v>
      </c>
      <c r="D23" s="52">
        <v>1618000</v>
      </c>
      <c r="E23" s="57">
        <v>670000</v>
      </c>
      <c r="F23" s="5">
        <v>39</v>
      </c>
      <c r="G23" s="5">
        <v>21</v>
      </c>
      <c r="H23" s="20">
        <f t="shared" si="0"/>
        <v>60</v>
      </c>
      <c r="I23" s="14">
        <v>20</v>
      </c>
      <c r="J23" s="14">
        <v>10</v>
      </c>
      <c r="K23" s="14">
        <v>11</v>
      </c>
      <c r="L23" s="14">
        <v>5</v>
      </c>
      <c r="M23" s="14">
        <v>9</v>
      </c>
      <c r="N23" s="14">
        <v>12</v>
      </c>
      <c r="O23" s="14">
        <v>8</v>
      </c>
      <c r="P23" s="15">
        <f t="shared" si="1"/>
        <v>75</v>
      </c>
    </row>
    <row r="24" spans="1:16" ht="12.6" x14ac:dyDescent="0.25">
      <c r="A24" s="59" t="s">
        <v>55</v>
      </c>
      <c r="B24" s="42" t="s">
        <v>83</v>
      </c>
      <c r="C24" s="51" t="s">
        <v>108</v>
      </c>
      <c r="D24" s="52">
        <v>1848052</v>
      </c>
      <c r="E24" s="52">
        <v>900000</v>
      </c>
      <c r="F24" s="22">
        <v>57</v>
      </c>
      <c r="G24" s="5">
        <v>32</v>
      </c>
      <c r="H24" s="20">
        <f t="shared" si="0"/>
        <v>89</v>
      </c>
      <c r="I24" s="14">
        <v>21</v>
      </c>
      <c r="J24" s="14">
        <v>13</v>
      </c>
      <c r="K24" s="14">
        <v>12</v>
      </c>
      <c r="L24" s="14">
        <v>5</v>
      </c>
      <c r="M24" s="14">
        <v>9</v>
      </c>
      <c r="N24" s="14">
        <v>12</v>
      </c>
      <c r="O24" s="14">
        <v>7</v>
      </c>
      <c r="P24" s="15">
        <f t="shared" si="1"/>
        <v>79</v>
      </c>
    </row>
    <row r="25" spans="1:16" ht="14.4" customHeight="1" x14ac:dyDescent="0.25">
      <c r="A25" s="64" t="s">
        <v>56</v>
      </c>
      <c r="B25" s="42" t="s">
        <v>84</v>
      </c>
      <c r="C25" s="51" t="s">
        <v>109</v>
      </c>
      <c r="D25" s="52">
        <v>1695680</v>
      </c>
      <c r="E25" s="52">
        <v>700000</v>
      </c>
      <c r="F25" s="22">
        <v>52</v>
      </c>
      <c r="G25" s="5">
        <v>26</v>
      </c>
      <c r="H25" s="20">
        <f t="shared" si="0"/>
        <v>78</v>
      </c>
      <c r="I25" s="14">
        <v>16</v>
      </c>
      <c r="J25" s="14">
        <v>13</v>
      </c>
      <c r="K25" s="14">
        <v>10</v>
      </c>
      <c r="L25" s="14">
        <v>4</v>
      </c>
      <c r="M25" s="14">
        <v>8</v>
      </c>
      <c r="N25" s="14">
        <v>11</v>
      </c>
      <c r="O25" s="14">
        <v>7</v>
      </c>
      <c r="P25" s="15">
        <f t="shared" si="1"/>
        <v>69</v>
      </c>
    </row>
    <row r="26" spans="1:16" ht="14.4" customHeight="1" x14ac:dyDescent="0.25">
      <c r="A26" s="67" t="s">
        <v>57</v>
      </c>
      <c r="B26" s="42" t="s">
        <v>85</v>
      </c>
      <c r="C26" s="68" t="s">
        <v>110</v>
      </c>
      <c r="D26" s="45">
        <v>1557000</v>
      </c>
      <c r="E26" s="52">
        <v>850000</v>
      </c>
      <c r="F26" s="22" t="s">
        <v>131</v>
      </c>
      <c r="G26" s="5">
        <v>37</v>
      </c>
      <c r="H26" s="20">
        <f t="shared" si="0"/>
        <v>37</v>
      </c>
      <c r="I26" s="14">
        <v>29</v>
      </c>
      <c r="J26" s="14">
        <v>13</v>
      </c>
      <c r="K26" s="14">
        <v>14</v>
      </c>
      <c r="L26" s="14">
        <v>5</v>
      </c>
      <c r="M26" s="14">
        <v>9</v>
      </c>
      <c r="N26" s="14">
        <v>14</v>
      </c>
      <c r="O26" s="14">
        <v>10</v>
      </c>
      <c r="P26" s="15">
        <f t="shared" si="1"/>
        <v>94</v>
      </c>
    </row>
    <row r="27" spans="1:16" ht="14.4" customHeight="1" x14ac:dyDescent="0.25">
      <c r="A27" s="64" t="s">
        <v>58</v>
      </c>
      <c r="B27" s="42" t="s">
        <v>86</v>
      </c>
      <c r="C27" s="69" t="s">
        <v>111</v>
      </c>
      <c r="D27" s="52">
        <v>721000</v>
      </c>
      <c r="E27" s="52">
        <v>360000</v>
      </c>
      <c r="F27" s="22">
        <v>24</v>
      </c>
      <c r="G27" s="5">
        <v>30</v>
      </c>
      <c r="H27" s="20">
        <f t="shared" si="0"/>
        <v>54</v>
      </c>
      <c r="I27" s="14">
        <v>13</v>
      </c>
      <c r="J27" s="14">
        <v>7</v>
      </c>
      <c r="K27" s="14">
        <v>8</v>
      </c>
      <c r="L27" s="14">
        <v>4</v>
      </c>
      <c r="M27" s="14">
        <v>7</v>
      </c>
      <c r="N27" s="14">
        <v>5</v>
      </c>
      <c r="O27" s="14">
        <v>7</v>
      </c>
      <c r="P27" s="15">
        <f t="shared" si="1"/>
        <v>51</v>
      </c>
    </row>
    <row r="28" spans="1:16" ht="14.4" customHeight="1" x14ac:dyDescent="0.25">
      <c r="A28" s="41" t="s">
        <v>59</v>
      </c>
      <c r="B28" s="56" t="s">
        <v>87</v>
      </c>
      <c r="C28" s="69" t="s">
        <v>112</v>
      </c>
      <c r="D28" s="52">
        <v>1201021</v>
      </c>
      <c r="E28" s="52">
        <v>590000</v>
      </c>
      <c r="F28" s="22">
        <v>42</v>
      </c>
      <c r="G28" s="5">
        <v>20</v>
      </c>
      <c r="H28" s="20">
        <f t="shared" si="0"/>
        <v>62</v>
      </c>
      <c r="I28" s="14">
        <v>17</v>
      </c>
      <c r="J28" s="14">
        <v>11</v>
      </c>
      <c r="K28" s="14">
        <v>10</v>
      </c>
      <c r="L28" s="14">
        <v>4</v>
      </c>
      <c r="M28" s="14">
        <v>7</v>
      </c>
      <c r="N28" s="14">
        <v>9</v>
      </c>
      <c r="O28" s="14">
        <v>4</v>
      </c>
      <c r="P28" s="15">
        <f t="shared" si="1"/>
        <v>62</v>
      </c>
    </row>
    <row r="29" spans="1:16" ht="14.4" customHeight="1" x14ac:dyDescent="0.25">
      <c r="A29" s="41" t="s">
        <v>60</v>
      </c>
      <c r="B29" s="50" t="s">
        <v>88</v>
      </c>
      <c r="C29" s="69" t="s">
        <v>113</v>
      </c>
      <c r="D29" s="52">
        <v>1230000</v>
      </c>
      <c r="E29" s="52">
        <v>600000</v>
      </c>
      <c r="F29" s="22">
        <v>50</v>
      </c>
      <c r="G29" s="5">
        <v>33</v>
      </c>
      <c r="H29" s="20">
        <f t="shared" si="0"/>
        <v>83</v>
      </c>
      <c r="I29" s="14">
        <v>22</v>
      </c>
      <c r="J29" s="14">
        <v>12</v>
      </c>
      <c r="K29" s="14">
        <v>11</v>
      </c>
      <c r="L29" s="14">
        <v>5</v>
      </c>
      <c r="M29" s="14">
        <v>9</v>
      </c>
      <c r="N29" s="14">
        <v>10</v>
      </c>
      <c r="O29" s="14">
        <v>10</v>
      </c>
      <c r="P29" s="15">
        <f t="shared" si="1"/>
        <v>79</v>
      </c>
    </row>
    <row r="30" spans="1:16" ht="14.4" customHeight="1" x14ac:dyDescent="0.25">
      <c r="A30" s="67" t="s">
        <v>61</v>
      </c>
      <c r="B30" s="50" t="s">
        <v>89</v>
      </c>
      <c r="C30" s="71" t="s">
        <v>114</v>
      </c>
      <c r="D30" s="52">
        <v>1300853</v>
      </c>
      <c r="E30" s="52">
        <v>620000</v>
      </c>
      <c r="F30" s="22">
        <v>48</v>
      </c>
      <c r="G30" s="5">
        <v>33</v>
      </c>
      <c r="H30" s="20">
        <f t="shared" si="0"/>
        <v>81</v>
      </c>
      <c r="I30" s="14">
        <v>18</v>
      </c>
      <c r="J30" s="14">
        <v>11</v>
      </c>
      <c r="K30" s="14">
        <v>10</v>
      </c>
      <c r="L30" s="14">
        <v>4</v>
      </c>
      <c r="M30" s="14">
        <v>9</v>
      </c>
      <c r="N30" s="14">
        <v>12</v>
      </c>
      <c r="O30" s="14">
        <v>9</v>
      </c>
      <c r="P30" s="15">
        <f t="shared" si="1"/>
        <v>73</v>
      </c>
    </row>
    <row r="31" spans="1:16" ht="14.4" customHeight="1" x14ac:dyDescent="0.25">
      <c r="A31" s="64" t="s">
        <v>62</v>
      </c>
      <c r="B31" s="50" t="s">
        <v>90</v>
      </c>
      <c r="C31" s="69" t="s">
        <v>115</v>
      </c>
      <c r="D31" s="52">
        <v>1998557</v>
      </c>
      <c r="E31" s="57">
        <v>1200000</v>
      </c>
      <c r="F31" s="5">
        <v>46</v>
      </c>
      <c r="G31" s="5">
        <v>24</v>
      </c>
      <c r="H31" s="20">
        <f t="shared" si="0"/>
        <v>70</v>
      </c>
      <c r="I31" s="14">
        <v>13</v>
      </c>
      <c r="J31" s="14">
        <v>7</v>
      </c>
      <c r="K31" s="14">
        <v>7</v>
      </c>
      <c r="L31" s="14">
        <v>4</v>
      </c>
      <c r="M31" s="14">
        <v>8</v>
      </c>
      <c r="N31" s="14">
        <v>8</v>
      </c>
      <c r="O31" s="14">
        <v>5</v>
      </c>
      <c r="P31" s="15">
        <f t="shared" si="1"/>
        <v>52</v>
      </c>
    </row>
    <row r="32" spans="1:16" ht="14.4" customHeight="1" x14ac:dyDescent="0.25">
      <c r="A32" s="41" t="s">
        <v>63</v>
      </c>
      <c r="B32" s="50" t="s">
        <v>91</v>
      </c>
      <c r="C32" s="69" t="s">
        <v>116</v>
      </c>
      <c r="D32" s="52">
        <v>1508700</v>
      </c>
      <c r="E32" s="52">
        <v>900000</v>
      </c>
      <c r="F32" s="22">
        <v>50</v>
      </c>
      <c r="G32" s="5">
        <v>32</v>
      </c>
      <c r="H32" s="20">
        <f t="shared" si="0"/>
        <v>82</v>
      </c>
      <c r="I32" s="14">
        <v>11</v>
      </c>
      <c r="J32" s="14">
        <v>8</v>
      </c>
      <c r="K32" s="14">
        <v>7</v>
      </c>
      <c r="L32" s="14">
        <v>3</v>
      </c>
      <c r="M32" s="14">
        <v>8</v>
      </c>
      <c r="N32" s="14">
        <v>7</v>
      </c>
      <c r="O32" s="14">
        <v>5</v>
      </c>
      <c r="P32" s="15">
        <f t="shared" si="1"/>
        <v>49</v>
      </c>
    </row>
    <row r="33" spans="1:16" ht="14.4" customHeight="1" x14ac:dyDescent="0.25">
      <c r="A33" s="73" t="s">
        <v>64</v>
      </c>
      <c r="B33" s="50" t="s">
        <v>91</v>
      </c>
      <c r="C33" s="69" t="s">
        <v>117</v>
      </c>
      <c r="D33" s="52">
        <v>896125</v>
      </c>
      <c r="E33" s="74">
        <v>530000</v>
      </c>
      <c r="F33" s="22">
        <v>30</v>
      </c>
      <c r="G33" s="5">
        <v>17</v>
      </c>
      <c r="H33" s="20">
        <f t="shared" si="0"/>
        <v>47</v>
      </c>
      <c r="I33" s="14">
        <v>11</v>
      </c>
      <c r="J33" s="14">
        <v>8</v>
      </c>
      <c r="K33" s="14">
        <v>7</v>
      </c>
      <c r="L33" s="14">
        <v>3</v>
      </c>
      <c r="M33" s="14">
        <v>8</v>
      </c>
      <c r="N33" s="14">
        <v>7</v>
      </c>
      <c r="O33" s="14">
        <v>5</v>
      </c>
      <c r="P33" s="15">
        <f t="shared" si="1"/>
        <v>49</v>
      </c>
    </row>
    <row r="34" spans="1:16" ht="14.4" customHeight="1" x14ac:dyDescent="0.25">
      <c r="A34" s="41" t="s">
        <v>65</v>
      </c>
      <c r="B34" s="50" t="s">
        <v>92</v>
      </c>
      <c r="C34" s="42" t="s">
        <v>118</v>
      </c>
      <c r="D34" s="75">
        <v>1959705</v>
      </c>
      <c r="E34" s="52">
        <v>600000</v>
      </c>
      <c r="F34" s="22">
        <v>60</v>
      </c>
      <c r="G34" s="5">
        <v>34</v>
      </c>
      <c r="H34" s="20">
        <f t="shared" si="0"/>
        <v>94</v>
      </c>
      <c r="I34" s="14">
        <v>28</v>
      </c>
      <c r="J34" s="14">
        <v>11</v>
      </c>
      <c r="K34" s="14">
        <v>13</v>
      </c>
      <c r="L34" s="14">
        <v>5</v>
      </c>
      <c r="M34" s="14">
        <v>9</v>
      </c>
      <c r="N34" s="14">
        <v>13</v>
      </c>
      <c r="O34" s="14">
        <v>10</v>
      </c>
      <c r="P34" s="15">
        <f t="shared" si="1"/>
        <v>89</v>
      </c>
    </row>
    <row r="35" spans="1:16" ht="14.4" customHeight="1" x14ac:dyDescent="0.25">
      <c r="A35" s="41" t="s">
        <v>66</v>
      </c>
      <c r="B35" s="50" t="s">
        <v>92</v>
      </c>
      <c r="C35" s="42" t="s">
        <v>119</v>
      </c>
      <c r="D35" s="75">
        <v>959000</v>
      </c>
      <c r="E35" s="52">
        <v>550000</v>
      </c>
      <c r="F35" s="22">
        <v>54</v>
      </c>
      <c r="G35" s="5">
        <v>22</v>
      </c>
      <c r="H35" s="20">
        <f t="shared" si="0"/>
        <v>76</v>
      </c>
      <c r="I35" s="14">
        <v>14</v>
      </c>
      <c r="J35" s="14">
        <v>10</v>
      </c>
      <c r="K35" s="14">
        <v>9</v>
      </c>
      <c r="L35" s="14">
        <v>5</v>
      </c>
      <c r="M35" s="14">
        <v>9</v>
      </c>
      <c r="N35" s="14">
        <v>10</v>
      </c>
      <c r="O35" s="14">
        <v>10</v>
      </c>
      <c r="P35" s="15">
        <f t="shared" si="1"/>
        <v>67</v>
      </c>
    </row>
    <row r="36" spans="1:16" ht="14.4" customHeight="1" x14ac:dyDescent="0.25">
      <c r="A36" s="41" t="s">
        <v>67</v>
      </c>
      <c r="B36" s="50" t="s">
        <v>93</v>
      </c>
      <c r="C36" s="42" t="s">
        <v>120</v>
      </c>
      <c r="D36" s="52">
        <v>2759999</v>
      </c>
      <c r="E36" s="52">
        <v>500000</v>
      </c>
      <c r="F36" s="22">
        <v>7</v>
      </c>
      <c r="G36" s="5">
        <v>37</v>
      </c>
      <c r="H36" s="20">
        <f t="shared" si="0"/>
        <v>44</v>
      </c>
      <c r="I36" s="14">
        <v>21</v>
      </c>
      <c r="J36" s="14">
        <v>11</v>
      </c>
      <c r="K36" s="14">
        <v>11</v>
      </c>
      <c r="L36" s="14">
        <v>5</v>
      </c>
      <c r="M36" s="14">
        <v>9</v>
      </c>
      <c r="N36" s="14">
        <v>12</v>
      </c>
      <c r="O36" s="14">
        <v>10</v>
      </c>
      <c r="P36" s="15">
        <f t="shared" si="1"/>
        <v>79</v>
      </c>
    </row>
    <row r="37" spans="1:16" ht="14.4" customHeight="1" x14ac:dyDescent="0.25">
      <c r="A37" s="41" t="s">
        <v>68</v>
      </c>
      <c r="B37" s="50" t="s">
        <v>94</v>
      </c>
      <c r="C37" s="42" t="s">
        <v>121</v>
      </c>
      <c r="D37" s="52">
        <v>904150</v>
      </c>
      <c r="E37" s="52">
        <v>500000</v>
      </c>
      <c r="F37" s="22">
        <v>45</v>
      </c>
      <c r="G37" s="5">
        <v>39</v>
      </c>
      <c r="H37" s="20">
        <f t="shared" si="0"/>
        <v>84</v>
      </c>
      <c r="I37" s="14">
        <v>25</v>
      </c>
      <c r="J37" s="14">
        <v>11</v>
      </c>
      <c r="K37" s="14">
        <v>13</v>
      </c>
      <c r="L37" s="14">
        <v>5</v>
      </c>
      <c r="M37" s="14">
        <v>10</v>
      </c>
      <c r="N37" s="14">
        <v>14</v>
      </c>
      <c r="O37" s="14">
        <v>10</v>
      </c>
      <c r="P37" s="15">
        <f t="shared" si="1"/>
        <v>88</v>
      </c>
    </row>
    <row r="38" spans="1:16" ht="14.4" customHeight="1" x14ac:dyDescent="0.25">
      <c r="A38" s="41" t="s">
        <v>69</v>
      </c>
      <c r="B38" s="50" t="s">
        <v>95</v>
      </c>
      <c r="C38" s="42" t="s">
        <v>122</v>
      </c>
      <c r="D38" s="52">
        <v>883575</v>
      </c>
      <c r="E38" s="52">
        <v>580000</v>
      </c>
      <c r="F38" s="22">
        <v>55</v>
      </c>
      <c r="G38" s="5">
        <v>27</v>
      </c>
      <c r="H38" s="20">
        <f t="shared" si="0"/>
        <v>82</v>
      </c>
      <c r="I38" s="14">
        <v>20</v>
      </c>
      <c r="J38" s="14">
        <v>10</v>
      </c>
      <c r="K38" s="14">
        <v>9</v>
      </c>
      <c r="L38" s="14">
        <v>4</v>
      </c>
      <c r="M38" s="14">
        <v>7</v>
      </c>
      <c r="N38" s="14">
        <v>10</v>
      </c>
      <c r="O38" s="14">
        <v>6</v>
      </c>
      <c r="P38" s="15">
        <f t="shared" si="1"/>
        <v>66</v>
      </c>
    </row>
    <row r="39" spans="1:16" ht="14.4" customHeight="1" x14ac:dyDescent="0.25">
      <c r="A39" s="73" t="s">
        <v>70</v>
      </c>
      <c r="B39" s="50" t="s">
        <v>85</v>
      </c>
      <c r="C39" s="42" t="s">
        <v>123</v>
      </c>
      <c r="D39" s="52">
        <v>1850000</v>
      </c>
      <c r="E39" s="52">
        <v>920000</v>
      </c>
      <c r="F39" s="22">
        <v>60</v>
      </c>
      <c r="G39" s="5">
        <v>35</v>
      </c>
      <c r="H39" s="20">
        <f t="shared" si="0"/>
        <v>95</v>
      </c>
      <c r="I39" s="14">
        <v>30</v>
      </c>
      <c r="J39" s="14">
        <v>15</v>
      </c>
      <c r="K39" s="14">
        <v>14</v>
      </c>
      <c r="L39" s="14">
        <v>5</v>
      </c>
      <c r="M39" s="14">
        <v>9</v>
      </c>
      <c r="N39" s="14">
        <v>14</v>
      </c>
      <c r="O39" s="14">
        <v>10</v>
      </c>
      <c r="P39" s="15">
        <f t="shared" si="1"/>
        <v>97</v>
      </c>
    </row>
    <row r="40" spans="1:16" ht="14.4" customHeight="1" x14ac:dyDescent="0.25">
      <c r="A40" s="41" t="s">
        <v>71</v>
      </c>
      <c r="B40" s="50" t="s">
        <v>96</v>
      </c>
      <c r="C40" s="42" t="s">
        <v>124</v>
      </c>
      <c r="D40" s="52">
        <v>1829650</v>
      </c>
      <c r="E40" s="52">
        <v>730000</v>
      </c>
      <c r="F40" s="22">
        <v>43</v>
      </c>
      <c r="G40" s="5">
        <v>31</v>
      </c>
      <c r="H40" s="20">
        <f t="shared" si="0"/>
        <v>74</v>
      </c>
      <c r="I40" s="14">
        <v>21</v>
      </c>
      <c r="J40" s="14">
        <v>11</v>
      </c>
      <c r="K40" s="14">
        <v>11</v>
      </c>
      <c r="L40" s="14">
        <v>5</v>
      </c>
      <c r="M40" s="14">
        <v>9</v>
      </c>
      <c r="N40" s="14">
        <v>14</v>
      </c>
      <c r="O40" s="14">
        <v>7</v>
      </c>
      <c r="P40" s="15">
        <f t="shared" si="1"/>
        <v>78</v>
      </c>
    </row>
    <row r="41" spans="1:16" ht="14.4" customHeight="1" x14ac:dyDescent="0.25">
      <c r="A41" s="41" t="s">
        <v>72</v>
      </c>
      <c r="B41" s="50" t="s">
        <v>97</v>
      </c>
      <c r="C41" s="42" t="s">
        <v>125</v>
      </c>
      <c r="D41" s="52">
        <v>3461240</v>
      </c>
      <c r="E41" s="80">
        <v>700000</v>
      </c>
      <c r="F41" s="5">
        <v>60</v>
      </c>
      <c r="G41" s="5">
        <v>32</v>
      </c>
      <c r="H41" s="20">
        <f t="shared" si="0"/>
        <v>92</v>
      </c>
      <c r="I41" s="14">
        <v>19</v>
      </c>
      <c r="J41" s="14">
        <v>12</v>
      </c>
      <c r="K41" s="14">
        <v>10</v>
      </c>
      <c r="L41" s="14">
        <v>4</v>
      </c>
      <c r="M41" s="14">
        <v>8</v>
      </c>
      <c r="N41" s="14">
        <v>13</v>
      </c>
      <c r="O41" s="14">
        <v>6</v>
      </c>
      <c r="P41" s="15">
        <f t="shared" si="1"/>
        <v>72</v>
      </c>
    </row>
    <row r="42" spans="1:16" ht="14.4" customHeight="1" x14ac:dyDescent="0.25">
      <c r="A42" s="41" t="s">
        <v>73</v>
      </c>
      <c r="B42" s="50" t="s">
        <v>98</v>
      </c>
      <c r="C42" s="69" t="s">
        <v>126</v>
      </c>
      <c r="D42" s="52">
        <v>979125</v>
      </c>
      <c r="E42" s="52">
        <v>350000</v>
      </c>
      <c r="F42" s="22">
        <v>57</v>
      </c>
      <c r="G42" s="5">
        <v>31</v>
      </c>
      <c r="H42" s="27">
        <f t="shared" si="0"/>
        <v>88</v>
      </c>
      <c r="I42" s="14">
        <v>13</v>
      </c>
      <c r="J42" s="14">
        <v>11</v>
      </c>
      <c r="K42" s="14">
        <v>8</v>
      </c>
      <c r="L42" s="14">
        <v>4</v>
      </c>
      <c r="M42" s="14">
        <v>8</v>
      </c>
      <c r="N42" s="14">
        <v>10</v>
      </c>
      <c r="O42" s="14">
        <v>9</v>
      </c>
      <c r="P42" s="15">
        <f t="shared" si="1"/>
        <v>63</v>
      </c>
    </row>
    <row r="43" spans="1:16" ht="14.4" customHeight="1" x14ac:dyDescent="0.25">
      <c r="A43" s="67" t="s">
        <v>74</v>
      </c>
      <c r="B43" s="81" t="s">
        <v>98</v>
      </c>
      <c r="C43" s="82" t="s">
        <v>127</v>
      </c>
      <c r="D43" s="83">
        <v>2306519</v>
      </c>
      <c r="E43" s="83">
        <v>1000000</v>
      </c>
      <c r="F43" s="32" t="s">
        <v>131</v>
      </c>
      <c r="G43" s="33">
        <v>30</v>
      </c>
      <c r="H43" s="34">
        <f t="shared" si="0"/>
        <v>30</v>
      </c>
      <c r="I43" s="35">
        <v>23</v>
      </c>
      <c r="J43" s="35">
        <v>12</v>
      </c>
      <c r="K43" s="35">
        <v>13</v>
      </c>
      <c r="L43" s="35">
        <v>5</v>
      </c>
      <c r="M43" s="35">
        <v>8</v>
      </c>
      <c r="N43" s="35">
        <v>14</v>
      </c>
      <c r="O43" s="35">
        <v>9</v>
      </c>
      <c r="P43" s="36">
        <f t="shared" si="1"/>
        <v>84</v>
      </c>
    </row>
    <row r="44" spans="1:16" ht="12.6" x14ac:dyDescent="0.25">
      <c r="A44" s="39"/>
      <c r="B44" s="39"/>
      <c r="C44" s="39"/>
      <c r="D44" s="88"/>
      <c r="E44" s="8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pans="1:16" ht="12.6" x14ac:dyDescent="0.25">
      <c r="D45" s="90">
        <f>SUM(D15:D43)</f>
        <v>48193614</v>
      </c>
      <c r="E45" s="91">
        <f>SUM(E15:E43)</f>
        <v>20010000</v>
      </c>
    </row>
  </sheetData>
  <dataValidations count="7">
    <dataValidation type="whole" showInputMessage="1" showErrorMessage="1" errorTitle="ZNOVU A LÉPE" error="To je móóóóóóc!!!!" sqref="P15:P43">
      <formula1>0</formula1>
      <formula2>100</formula2>
    </dataValidation>
    <dataValidation type="whole" showInputMessage="1" showErrorMessage="1" errorTitle="ZNOVU A LÉPE" error="To je móóóóóóc!!!!_x000a__x000a_" sqref="O15:O43">
      <formula1>0</formula1>
      <formula2>10</formula2>
    </dataValidation>
    <dataValidation type="whole" showInputMessage="1" showErrorMessage="1" errorTitle="ZNOVU A LÉPE" error="To je móóóóóóc!!!!_x000a__x000a_" sqref="N15:N43">
      <formula1>0</formula1>
      <formula2>15</formula2>
    </dataValidation>
    <dataValidation type="whole" showInputMessage="1" showErrorMessage="1" errorTitle="ZNOVU A LÉPE" error="To je móóóóóóc!!!!" sqref="M15:M43">
      <formula1>0</formula1>
      <formula2>10</formula2>
    </dataValidation>
    <dataValidation type="whole" allowBlank="1" showInputMessage="1" showErrorMessage="1" errorTitle="ZNOVU A LÉPE" error="To je móóóóóóc!!!!" sqref="L15:L43">
      <formula1>0</formula1>
      <formula2>5</formula2>
    </dataValidation>
    <dataValidation type="whole" showInputMessage="1" showErrorMessage="1" errorTitle="ZNOVU A LÉPE" error="To je móóóóóóc!!!!" sqref="J15:K43">
      <formula1>0</formula1>
      <formula2>15</formula2>
    </dataValidation>
    <dataValidation type="whole" allowBlank="1" showInputMessage="1" showErrorMessage="1" errorTitle="ZNOVU A LÉPE" error="To je móóóóóóc!!!!" sqref="I15:I43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vyvoj</vt:lpstr>
      <vt:lpstr>IH</vt:lpstr>
      <vt:lpstr>JK</vt:lpstr>
      <vt:lpstr>PV</vt:lpstr>
      <vt:lpstr>RN</vt:lpstr>
      <vt:lpstr>ZK</vt:lpstr>
      <vt:lpstr>vyvoj!Oblast_tisku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2014-06-30T13:47:30Z</cp:lastPrinted>
  <dcterms:created xsi:type="dcterms:W3CDTF">2013-12-06T22:03:05Z</dcterms:created>
  <dcterms:modified xsi:type="dcterms:W3CDTF">2017-03-15T08:51:13Z</dcterms:modified>
</cp:coreProperties>
</file>