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1\4. jednání 24.-26.2. 2021\"/>
    </mc:Choice>
  </mc:AlternateContent>
  <xr:revisionPtr revIDLastSave="0" documentId="13_ncr:1_{54485F6C-0F3B-451F-A965-0F6C84B11D0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filmove vzdelavani" sheetId="2" r:id="rId1"/>
    <sheet name="ČK" sheetId="4" r:id="rId2"/>
    <sheet name="HB" sheetId="5" r:id="rId3"/>
    <sheet name="JarK" sheetId="6" r:id="rId4"/>
    <sheet name="JK" sheetId="7" r:id="rId5"/>
    <sheet name="LD" sheetId="8" r:id="rId6"/>
    <sheet name="MŠ" sheetId="9" r:id="rId7"/>
    <sheet name="NS" sheetId="10" r:id="rId8"/>
    <sheet name="OZ" sheetId="11" r:id="rId9"/>
    <sheet name="TCD" sheetId="3" r:id="rId10"/>
  </sheets>
  <definedNames>
    <definedName name="_xlnm.Print_Area" localSheetId="0">'filmove vzdelavani'!$A$1:$Y$21</definedName>
  </definedNames>
  <calcPr calcId="181029" concurrentCalc="0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4" l="1"/>
  <c r="D15" i="4"/>
  <c r="Q14" i="4"/>
  <c r="Q13" i="4"/>
  <c r="E15" i="5"/>
  <c r="D15" i="5"/>
  <c r="Q14" i="5"/>
  <c r="Q13" i="5"/>
  <c r="E15" i="6"/>
  <c r="D15" i="6"/>
  <c r="Q14" i="6"/>
  <c r="Q13" i="6"/>
  <c r="E15" i="7"/>
  <c r="D15" i="7"/>
  <c r="Q14" i="7"/>
  <c r="Q13" i="7"/>
  <c r="E15" i="8"/>
  <c r="D15" i="8"/>
  <c r="Q14" i="8"/>
  <c r="Q13" i="8"/>
  <c r="E15" i="9"/>
  <c r="D15" i="9"/>
  <c r="Q14" i="9"/>
  <c r="Q13" i="9"/>
  <c r="E15" i="10"/>
  <c r="D15" i="10"/>
  <c r="Q14" i="10"/>
  <c r="Q13" i="10"/>
  <c r="E15" i="11"/>
  <c r="D15" i="11"/>
  <c r="Q14" i="11"/>
  <c r="Q13" i="11"/>
  <c r="E15" i="3"/>
  <c r="D15" i="3"/>
  <c r="Q14" i="3"/>
  <c r="Q13" i="3"/>
  <c r="D15" i="2"/>
  <c r="E15" i="2"/>
  <c r="R15" i="2"/>
  <c r="R16" i="2"/>
</calcChain>
</file>

<file path=xl/sharedStrings.xml><?xml version="1.0" encoding="utf-8"?>
<sst xmlns="http://schemas.openxmlformats.org/spreadsheetml/2006/main" count="544" uniqueCount="56">
  <si>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</si>
  <si>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</si>
  <si>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</si>
  <si>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</si>
  <si>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</si>
  <si>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</si>
  <si>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</si>
  <si>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</si>
  <si>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</si>
  <si>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</si>
  <si>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</si>
  <si>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</si>
  <si>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</si>
  <si>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</si>
  <si>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</si>
  <si>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</si>
  <si>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</si>
  <si>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</si>
  <si>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</si>
  <si>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</si>
  <si>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</si>
  <si>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</si>
  <si>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</si>
  <si>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</si>
  <si>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</si>
  <si>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</si>
  <si>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</si>
  <si>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</si>
  <si>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</si>
  <si>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Obsahová kvalita projektu</t>
  </si>
  <si>
    <t>Realizační strategie</t>
  </si>
  <si>
    <t xml:space="preserve">1. Zvyšování profesionality a konkurenceschopnosti českého filmového proůmyslu prostřednictvím praktického i teoretického vzdělávání filmových profesionálů </t>
  </si>
  <si>
    <t>ze všech segmentů (vývoj, výroba, exploatace atd.).</t>
  </si>
  <si>
    <t>2. Zvyšování profesionality a konkurenceschopnosti lokálních vzdělávacích aktivit s mezinárodním přesahem.</t>
  </si>
  <si>
    <r>
      <t>Dotační okruh:</t>
    </r>
    <r>
      <rPr>
        <sz val="9.5"/>
        <color theme="1"/>
        <rFont val="Arial"/>
        <family val="2"/>
        <charset val="238"/>
      </rPr>
      <t xml:space="preserve"> 8. vzdělávání a výchova v oblasti kinematografie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</si>
  <si>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</si>
  <si>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>Filmové vzdělávání v roce 2021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</si>
  <si>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2021-8-1-8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</si>
  <si>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29. 10. 2020 - 29. 11. 2020</t>
    </r>
  </si>
  <si>
    <r>
      <t xml:space="preserve">Finanční alokace: </t>
    </r>
    <r>
      <rPr>
        <sz val="9.5"/>
        <rFont val="Arial"/>
        <family val="2"/>
        <charset val="238"/>
      </rPr>
      <t>1 000 000 Kč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</si>
  <si>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však do 31. ledna 2022</t>
    </r>
  </si>
  <si>
    <t>3. Podpora akcí, které se alespoň z poloviny realizují v ČR</t>
  </si>
  <si>
    <r>
      <rPr>
        <b/>
        <sz val="9.5"/>
        <rFont val="Arial"/>
        <family val="2"/>
        <charset val="238"/>
      </rPr>
      <t>Specifikace dotačního okruhu</t>
    </r>
    <r>
      <rPr>
        <sz val="9.5"/>
        <rFont val="Arial"/>
        <family val="2"/>
        <charset val="238"/>
      </rPr>
      <t xml:space="preserve">
Podpora je určena pro vzdělávací akce konané v roce 2020 a 2021, které jsou určené pro vzdělávání českých i zahraničních filmových profesionálů. Vzdělávací program takové akce musí být minimálně z 50 % realizován na území ČR. Prioritně budou podpořeny projekty s minimálně 20% českou účastí (počet participantů nebo vybraných projektů).</t>
    </r>
  </si>
  <si>
    <t>4204/2021</t>
  </si>
  <si>
    <t>4234/2021</t>
  </si>
  <si>
    <t>MIDPOINT Intensive CZ</t>
  </si>
  <si>
    <t>Move It On</t>
  </si>
  <si>
    <t>Akademie múzických umění v Praze v.š.</t>
  </si>
  <si>
    <t>DOK.Incubator z.s.</t>
  </si>
  <si>
    <t>Pechánková, Milica</t>
  </si>
  <si>
    <t>Hendrich, Vladimír</t>
  </si>
  <si>
    <t>ano</t>
  </si>
  <si>
    <t>Lovicarová, Lenka</t>
  </si>
  <si>
    <t>Tomek, Ivan</t>
  </si>
  <si>
    <t>neinvestiční dotace</t>
  </si>
  <si>
    <t>31.1.2022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</si>
</sst>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9.5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0" fontId="7" fillId="0" borderId="5" xfId="1" applyFont="1" applyBorder="1"/>
    <xf numFmtId="0" fontId="7" fillId="2" borderId="5" xfId="1" applyFont="1" applyFill="1" applyBorder="1"/>
    <xf numFmtId="3" fontId="7" fillId="0" borderId="5" xfId="1" applyNumberFormat="1" applyFont="1" applyBorder="1"/>
    <xf numFmtId="3" fontId="7" fillId="0" borderId="5" xfId="1" applyNumberFormat="1" applyFont="1" applyBorder="1" applyAlignment="1">
      <alignment horizontal="right"/>
    </xf>
    <xf numFmtId="2" fontId="2" fillId="2" borderId="5" xfId="0" applyNumberFormat="1" applyFont="1" applyFill="1" applyBorder="1" applyAlignment="1" applyProtection="1">
      <alignment horizontal="left" vertical="top"/>
    </xf>
    <xf numFmtId="2" fontId="2" fillId="2" borderId="5" xfId="0" applyNumberFormat="1" applyFont="1" applyFill="1" applyBorder="1" applyAlignment="1">
      <alignment horizontal="left" vertical="top"/>
    </xf>
    <xf numFmtId="3" fontId="2" fillId="2" borderId="5" xfId="0" applyNumberFormat="1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49" fontId="2" fillId="2" borderId="5" xfId="0" applyNumberFormat="1" applyFont="1" applyFill="1" applyBorder="1" applyAlignment="1">
      <alignment horizontal="center" vertical="top"/>
    </xf>
    <xf numFmtId="0" fontId="7" fillId="0" borderId="5" xfId="1" applyFont="1" applyBorder="1" applyAlignment="1">
      <alignment horizontal="center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2" fontId="3" fillId="2" borderId="2" xfId="0" applyNumberFormat="1" applyFont="1" applyFill="1" applyBorder="1" applyAlignment="1">
      <alignment horizontal="left" vertical="top" wrapText="1"/>
    </xf>
    <xf numFmtId="0" fontId="7" fillId="0" borderId="5" xfId="1" applyFont="1" applyBorder="1"/>
    <xf numFmtId="0" fontId="7" fillId="2" borderId="5" xfId="1" applyFont="1" applyFill="1" applyBorder="1"/>
    <xf numFmtId="3" fontId="7" fillId="0" borderId="5" xfId="1" applyNumberFormat="1" applyFont="1" applyBorder="1"/>
    <xf numFmtId="3" fontId="7" fillId="0" borderId="5" xfId="1" applyNumberFormat="1" applyFont="1" applyBorder="1" applyAlignment="1">
      <alignment horizontal="right"/>
    </xf>
    <xf numFmtId="2" fontId="2" fillId="2" borderId="5" xfId="0" applyNumberFormat="1" applyFont="1" applyFill="1" applyBorder="1" applyAlignment="1" applyProtection="1">
      <alignment horizontal="left" vertical="top"/>
    </xf>
    <xf numFmtId="2" fontId="2" fillId="2" borderId="5" xfId="0" applyNumberFormat="1" applyFont="1" applyFill="1" applyBorder="1" applyAlignment="1">
      <alignment horizontal="left" vertical="top"/>
    </xf>
    <xf numFmtId="9" fontId="7" fillId="0" borderId="5" xfId="1" applyNumberFormat="1" applyFont="1" applyBorder="1" applyAlignment="1">
      <alignment horizontal="center"/>
    </xf>
    <xf numFmtId="14" fontId="7" fillId="0" borderId="5" xfId="1" applyNumberFormat="1" applyFont="1" applyBorder="1" applyAlignment="1">
      <alignment horizontal="center"/>
    </xf>
  </cellXfs>
  <cellStyles count="2">
    <cellStyle name="Normální" xfId="0" builtinId="0"/>
    <cellStyle name="Normální 4" xfId="1" xr:uid="{BD1FF47A-A5AC-4236-9CC1-C4DD88897AB4}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6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6.664062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16384" width="9.109375" style="2"/>
  </cols>
  <sheetData>
    <row r="1" spans="1:91" ht="38.25" customHeight="1" x14ac:dyDescent="0.3">
      <c r="A1" s="1" t="s">
        <v>36</v>
      </c>
    </row>
    <row r="2" spans="1:91" ht="12.6" x14ac:dyDescent="0.3">
      <c r="A2" s="4" t="s">
        <v>37</v>
      </c>
      <c r="D2" s="4" t="s">
        <v>21</v>
      </c>
    </row>
    <row r="3" spans="1:91" ht="12.6" x14ac:dyDescent="0.3">
      <c r="A3" s="4" t="s">
        <v>34</v>
      </c>
      <c r="D3" s="2" t="s">
        <v>31</v>
      </c>
    </row>
    <row r="4" spans="1:91" ht="12.6" x14ac:dyDescent="0.3">
      <c r="A4" s="4" t="s">
        <v>38</v>
      </c>
      <c r="D4" s="2" t="s">
        <v>32</v>
      </c>
    </row>
    <row r="5" spans="1:91" ht="12.6" x14ac:dyDescent="0.3">
      <c r="A5" s="4" t="s">
        <v>39</v>
      </c>
      <c r="D5" s="2" t="s">
        <v>33</v>
      </c>
    </row>
    <row r="6" spans="1:91" ht="13.2" customHeight="1" x14ac:dyDescent="0.3">
      <c r="A6" s="22" t="s">
        <v>40</v>
      </c>
      <c r="B6" s="22"/>
      <c r="C6" s="22"/>
      <c r="D6" s="2" t="s">
        <v>41</v>
      </c>
    </row>
    <row r="7" spans="1:91" ht="12.6" x14ac:dyDescent="0.3">
      <c r="A7" s="8" t="s">
        <v>35</v>
      </c>
      <c r="D7" s="4"/>
    </row>
    <row r="8" spans="1:91" ht="39" customHeight="1" x14ac:dyDescent="0.3">
      <c r="D8" s="23" t="s">
        <v>42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91" ht="12.6" x14ac:dyDescent="0.3">
      <c r="A9" s="4"/>
    </row>
    <row r="10" spans="1:91" ht="26.4" customHeight="1" x14ac:dyDescent="0.3">
      <c r="A10" s="20" t="s">
        <v>0</v>
      </c>
      <c r="B10" s="20" t="s">
        <v>1</v>
      </c>
      <c r="C10" s="20" t="s">
        <v>16</v>
      </c>
      <c r="D10" s="20" t="s">
        <v>13</v>
      </c>
      <c r="E10" s="25" t="s">
        <v>2</v>
      </c>
      <c r="F10" s="20" t="s">
        <v>27</v>
      </c>
      <c r="G10" s="20"/>
      <c r="H10" s="20" t="s">
        <v>28</v>
      </c>
      <c r="I10" s="20"/>
      <c r="J10" s="20" t="s">
        <v>29</v>
      </c>
      <c r="K10" s="20" t="s">
        <v>14</v>
      </c>
      <c r="L10" s="20" t="s">
        <v>15</v>
      </c>
      <c r="M10" s="20" t="s">
        <v>25</v>
      </c>
      <c r="N10" s="20" t="s">
        <v>26</v>
      </c>
      <c r="O10" s="20" t="s">
        <v>30</v>
      </c>
      <c r="P10" s="20" t="s">
        <v>3</v>
      </c>
      <c r="Q10" s="20" t="s">
        <v>4</v>
      </c>
      <c r="R10" s="20" t="s">
        <v>5</v>
      </c>
      <c r="S10" s="20" t="s">
        <v>6</v>
      </c>
      <c r="T10" s="20" t="s">
        <v>7</v>
      </c>
      <c r="U10" s="20" t="s">
        <v>8</v>
      </c>
      <c r="V10" s="20" t="s">
        <v>9</v>
      </c>
      <c r="W10" s="20" t="s">
        <v>10</v>
      </c>
      <c r="X10" s="20" t="s">
        <v>11</v>
      </c>
      <c r="Y10" s="20" t="s">
        <v>12</v>
      </c>
    </row>
    <row r="11" spans="1:91" ht="59.4" customHeight="1" x14ac:dyDescent="0.3">
      <c r="A11" s="24"/>
      <c r="B11" s="24"/>
      <c r="C11" s="24"/>
      <c r="D11" s="24"/>
      <c r="E11" s="26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91" ht="37.5" customHeight="1" x14ac:dyDescent="0.3">
      <c r="A12" s="24"/>
      <c r="B12" s="24"/>
      <c r="C12" s="24"/>
      <c r="D12" s="24"/>
      <c r="E12" s="26"/>
      <c r="F12" s="10" t="s">
        <v>22</v>
      </c>
      <c r="G12" s="9" t="s">
        <v>23</v>
      </c>
      <c r="H12" s="9" t="s">
        <v>22</v>
      </c>
      <c r="I12" s="9" t="s">
        <v>23</v>
      </c>
      <c r="J12" s="9" t="s">
        <v>24</v>
      </c>
      <c r="K12" s="9" t="s">
        <v>18</v>
      </c>
      <c r="L12" s="9" t="s">
        <v>18</v>
      </c>
      <c r="M12" s="9" t="s">
        <v>19</v>
      </c>
      <c r="N12" s="9" t="s">
        <v>20</v>
      </c>
      <c r="O12" s="9" t="s">
        <v>20</v>
      </c>
      <c r="P12" s="9" t="s">
        <v>19</v>
      </c>
      <c r="Q12" s="9"/>
      <c r="R12" s="9"/>
      <c r="S12" s="9"/>
      <c r="T12" s="7"/>
      <c r="U12" s="7"/>
      <c r="V12" s="7"/>
      <c r="W12" s="7"/>
      <c r="X12" s="7"/>
      <c r="Y12" s="9"/>
    </row>
    <row r="13" spans="1:91" s="5" customFormat="1" ht="12.75" customHeight="1" x14ac:dyDescent="0.2">
      <c r="A13" s="11" t="s">
        <v>44</v>
      </c>
      <c r="B13" s="12" t="s">
        <v>48</v>
      </c>
      <c r="C13" s="11" t="s">
        <v>46</v>
      </c>
      <c r="D13" s="13">
        <v>870000</v>
      </c>
      <c r="E13" s="14">
        <v>500000</v>
      </c>
      <c r="F13" s="11" t="s">
        <v>50</v>
      </c>
      <c r="G13" s="11" t="s">
        <v>51</v>
      </c>
      <c r="H13" s="11" t="s">
        <v>53</v>
      </c>
      <c r="I13" s="11" t="s">
        <v>51</v>
      </c>
      <c r="J13" s="15">
        <v>30.777799999999999</v>
      </c>
      <c r="K13" s="15">
        <v>12.8889</v>
      </c>
      <c r="L13" s="15">
        <v>12.8889</v>
      </c>
      <c r="M13" s="15">
        <v>4.8888999999999996</v>
      </c>
      <c r="N13" s="15">
        <v>5.5556000000000001</v>
      </c>
      <c r="O13" s="15">
        <v>7.2222</v>
      </c>
      <c r="P13" s="15">
        <v>5</v>
      </c>
      <c r="Q13" s="16">
        <v>79.222200000000001</v>
      </c>
      <c r="R13" s="41">
        <v>250000</v>
      </c>
      <c r="S13" s="11" t="s">
        <v>54</v>
      </c>
      <c r="T13" s="28" t="s">
        <v>51</v>
      </c>
      <c r="U13" s="27" t="s">
        <v>51</v>
      </c>
      <c r="V13" s="44">
        <v>0.8</v>
      </c>
      <c r="W13" s="44">
        <v>0.8</v>
      </c>
      <c r="X13" s="45">
        <v>44561</v>
      </c>
      <c r="Y13" s="27" t="s">
        <v>55</v>
      </c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</row>
    <row r="14" spans="1:91" s="5" customFormat="1" ht="12.75" customHeight="1" x14ac:dyDescent="0.2">
      <c r="A14" s="11" t="s">
        <v>43</v>
      </c>
      <c r="B14" s="12" t="s">
        <v>47</v>
      </c>
      <c r="C14" s="11" t="s">
        <v>45</v>
      </c>
      <c r="D14" s="13">
        <v>1099580</v>
      </c>
      <c r="E14" s="14">
        <v>765000</v>
      </c>
      <c r="F14" s="11" t="s">
        <v>49</v>
      </c>
      <c r="G14" s="11" t="s">
        <v>51</v>
      </c>
      <c r="H14" s="11" t="s">
        <v>52</v>
      </c>
      <c r="I14" s="11" t="s">
        <v>51</v>
      </c>
      <c r="J14" s="15">
        <v>22.777799999999999</v>
      </c>
      <c r="K14" s="15">
        <v>13.222200000000001</v>
      </c>
      <c r="L14" s="15">
        <v>10</v>
      </c>
      <c r="M14" s="15">
        <v>4.6666999999999996</v>
      </c>
      <c r="N14" s="15">
        <v>4.1111000000000004</v>
      </c>
      <c r="O14" s="15">
        <v>4.2222</v>
      </c>
      <c r="P14" s="15">
        <v>5</v>
      </c>
      <c r="Q14" s="16">
        <v>64</v>
      </c>
      <c r="R14" s="17"/>
      <c r="S14" s="11"/>
      <c r="T14" s="28" t="s">
        <v>51</v>
      </c>
      <c r="U14" s="27"/>
      <c r="V14" s="44">
        <v>0.7</v>
      </c>
      <c r="W14" s="27"/>
      <c r="X14" s="45">
        <v>44561</v>
      </c>
      <c r="Y14" s="27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</row>
    <row r="15" spans="1:91" x14ac:dyDescent="0.3">
      <c r="D15" s="6">
        <f>SUM(D13:D14)</f>
        <v>1969580</v>
      </c>
      <c r="E15" s="6">
        <f>SUM(E13:E14)</f>
        <v>1265000</v>
      </c>
      <c r="F15" s="6"/>
      <c r="R15" s="6">
        <f>SUM(R13:R14)</f>
        <v>250000</v>
      </c>
    </row>
    <row r="16" spans="1:91" x14ac:dyDescent="0.3">
      <c r="E16" s="6"/>
      <c r="F16" s="6"/>
      <c r="G16" s="6"/>
      <c r="H16" s="6"/>
      <c r="Q16" s="2" t="s">
        <v>17</v>
      </c>
      <c r="R16" s="6">
        <f>1000000-R15</f>
        <v>750000</v>
      </c>
    </row>
  </sheetData>
  <mergeCells count="25">
    <mergeCell ref="A6:C6"/>
    <mergeCell ref="D8:Q8"/>
    <mergeCell ref="F10:G11"/>
    <mergeCell ref="H10:I11"/>
    <mergeCell ref="A10:A12"/>
    <mergeCell ref="B10:B12"/>
    <mergeCell ref="C10:C12"/>
    <mergeCell ref="D10:D12"/>
    <mergeCell ref="E10:E12"/>
    <mergeCell ref="J10:J11"/>
    <mergeCell ref="K10:K11"/>
    <mergeCell ref="L10:L11"/>
    <mergeCell ref="V10:V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W10:W11"/>
    <mergeCell ref="X10:X11"/>
    <mergeCell ref="Y10:Y11"/>
  </mergeCells>
  <dataValidations count="4">
    <dataValidation type="whole" operator="lessThanOrEqual" allowBlank="1" showInputMessage="1" showErrorMessage="1" error="Max. 40 bodů" sqref="J13:J14" xr:uid="{0A5F0AA0-F22B-43CE-926E-9C99FF34A7F8}">
      <formula1>40</formula1>
    </dataValidation>
    <dataValidation type="whole" operator="lessThanOrEqual" allowBlank="1" showInputMessage="1" showErrorMessage="1" error="Max. 15 bodů" sqref="K13:L14" xr:uid="{0430986C-CAB1-49FA-8279-8137ECF3B621}">
      <formula1>15</formula1>
    </dataValidation>
    <dataValidation type="whole" operator="lessThanOrEqual" allowBlank="1" showInputMessage="1" showErrorMessage="1" error="Max. 5 bodů" sqref="P13:P14 M13:M14" xr:uid="{FE2C634F-64A1-4BC7-9071-4552B42A8E08}">
      <formula1>5</formula1>
    </dataValidation>
    <dataValidation type="whole" operator="lessThanOrEqual" allowBlank="1" showInputMessage="1" showErrorMessage="1" error="Max. 10 bodů" sqref="N13:O14" xr:uid="{43B93FEE-4A41-42D2-8CDA-77F94E6A056F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73E44-A55D-4BA7-97BB-C6172FAFB897}">
  <dimension ref="A1:BV16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4" ht="38.25" customHeight="1" x14ac:dyDescent="0.3">
      <c r="A1" s="1" t="s">
        <v>36</v>
      </c>
    </row>
    <row r="2" spans="1:74" ht="12.6" x14ac:dyDescent="0.3">
      <c r="A2" s="4" t="s">
        <v>37</v>
      </c>
      <c r="D2" s="4" t="s">
        <v>21</v>
      </c>
    </row>
    <row r="3" spans="1:74" ht="12.6" x14ac:dyDescent="0.3">
      <c r="A3" s="4" t="s">
        <v>34</v>
      </c>
      <c r="D3" s="2" t="s">
        <v>31</v>
      </c>
    </row>
    <row r="4" spans="1:74" ht="12.6" x14ac:dyDescent="0.3">
      <c r="A4" s="4" t="s">
        <v>38</v>
      </c>
      <c r="D4" s="2" t="s">
        <v>32</v>
      </c>
    </row>
    <row r="5" spans="1:74" ht="12.6" x14ac:dyDescent="0.3">
      <c r="A5" s="4" t="s">
        <v>39</v>
      </c>
      <c r="D5" s="2" t="s">
        <v>33</v>
      </c>
    </row>
    <row r="6" spans="1:74" ht="13.2" customHeight="1" x14ac:dyDescent="0.3">
      <c r="A6" s="22" t="s">
        <v>40</v>
      </c>
      <c r="B6" s="22"/>
      <c r="C6" s="22"/>
      <c r="D6" s="2" t="s">
        <v>41</v>
      </c>
    </row>
    <row r="7" spans="1:74" ht="12.6" x14ac:dyDescent="0.3">
      <c r="A7" s="8" t="s">
        <v>35</v>
      </c>
      <c r="D7" s="4"/>
    </row>
    <row r="8" spans="1:74" ht="39" customHeight="1" x14ac:dyDescent="0.3">
      <c r="D8" s="23" t="s">
        <v>42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74" ht="12.6" x14ac:dyDescent="0.3">
      <c r="A9" s="4"/>
    </row>
    <row r="10" spans="1:74" ht="26.4" customHeight="1" x14ac:dyDescent="0.3">
      <c r="A10" s="20" t="s">
        <v>0</v>
      </c>
      <c r="B10" s="20" t="s">
        <v>1</v>
      </c>
      <c r="C10" s="20" t="s">
        <v>16</v>
      </c>
      <c r="D10" s="20" t="s">
        <v>13</v>
      </c>
      <c r="E10" s="25" t="s">
        <v>2</v>
      </c>
      <c r="F10" s="20" t="s">
        <v>27</v>
      </c>
      <c r="G10" s="20"/>
      <c r="H10" s="20" t="s">
        <v>28</v>
      </c>
      <c r="I10" s="20"/>
      <c r="J10" s="20" t="s">
        <v>29</v>
      </c>
      <c r="K10" s="20" t="s">
        <v>14</v>
      </c>
      <c r="L10" s="20" t="s">
        <v>15</v>
      </c>
      <c r="M10" s="20" t="s">
        <v>25</v>
      </c>
      <c r="N10" s="20" t="s">
        <v>26</v>
      </c>
      <c r="O10" s="20" t="s">
        <v>30</v>
      </c>
      <c r="P10" s="20" t="s">
        <v>3</v>
      </c>
      <c r="Q10" s="20" t="s">
        <v>4</v>
      </c>
    </row>
    <row r="11" spans="1:74" ht="59.4" customHeight="1" x14ac:dyDescent="0.3">
      <c r="A11" s="24"/>
      <c r="B11" s="24"/>
      <c r="C11" s="24"/>
      <c r="D11" s="24"/>
      <c r="E11" s="26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74" ht="37.5" customHeight="1" x14ac:dyDescent="0.3">
      <c r="A12" s="24"/>
      <c r="B12" s="24"/>
      <c r="C12" s="24"/>
      <c r="D12" s="24"/>
      <c r="E12" s="26"/>
      <c r="F12" s="19" t="s">
        <v>22</v>
      </c>
      <c r="G12" s="18" t="s">
        <v>23</v>
      </c>
      <c r="H12" s="18" t="s">
        <v>22</v>
      </c>
      <c r="I12" s="18" t="s">
        <v>23</v>
      </c>
      <c r="J12" s="18" t="s">
        <v>24</v>
      </c>
      <c r="K12" s="18" t="s">
        <v>18</v>
      </c>
      <c r="L12" s="18" t="s">
        <v>18</v>
      </c>
      <c r="M12" s="18" t="s">
        <v>19</v>
      </c>
      <c r="N12" s="18" t="s">
        <v>20</v>
      </c>
      <c r="O12" s="18" t="s">
        <v>20</v>
      </c>
      <c r="P12" s="18" t="s">
        <v>19</v>
      </c>
      <c r="Q12" s="18"/>
    </row>
    <row r="13" spans="1:74" s="5" customFormat="1" ht="12.75" customHeight="1" x14ac:dyDescent="0.2">
      <c r="A13" s="11" t="s">
        <v>43</v>
      </c>
      <c r="B13" s="12" t="s">
        <v>47</v>
      </c>
      <c r="C13" s="11" t="s">
        <v>45</v>
      </c>
      <c r="D13" s="13">
        <v>1099580</v>
      </c>
      <c r="E13" s="14">
        <v>765000</v>
      </c>
      <c r="F13" s="11" t="s">
        <v>49</v>
      </c>
      <c r="G13" s="11" t="s">
        <v>51</v>
      </c>
      <c r="H13" s="11" t="s">
        <v>52</v>
      </c>
      <c r="I13" s="11" t="s">
        <v>51</v>
      </c>
      <c r="J13" s="42">
        <v>29</v>
      </c>
      <c r="K13" s="42">
        <v>14</v>
      </c>
      <c r="L13" s="42">
        <v>11</v>
      </c>
      <c r="M13" s="42">
        <v>5</v>
      </c>
      <c r="N13" s="42">
        <v>2</v>
      </c>
      <c r="O13" s="42">
        <v>2</v>
      </c>
      <c r="P13" s="42">
        <v>5</v>
      </c>
      <c r="Q13" s="16">
        <f>SUM(J13:P13)</f>
        <v>68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s="5" customFormat="1" ht="12.75" customHeight="1" x14ac:dyDescent="0.2">
      <c r="A14" s="11" t="s">
        <v>44</v>
      </c>
      <c r="B14" s="12" t="s">
        <v>48</v>
      </c>
      <c r="C14" s="11" t="s">
        <v>46</v>
      </c>
      <c r="D14" s="13">
        <v>870000</v>
      </c>
      <c r="E14" s="14">
        <v>500000</v>
      </c>
      <c r="F14" s="11" t="s">
        <v>50</v>
      </c>
      <c r="G14" s="11" t="s">
        <v>51</v>
      </c>
      <c r="H14" s="11" t="s">
        <v>53</v>
      </c>
      <c r="I14" s="11" t="s">
        <v>51</v>
      </c>
      <c r="J14" s="42">
        <v>32</v>
      </c>
      <c r="K14" s="42">
        <v>14</v>
      </c>
      <c r="L14" s="42">
        <v>12</v>
      </c>
      <c r="M14" s="42">
        <v>5</v>
      </c>
      <c r="N14" s="42">
        <v>3</v>
      </c>
      <c r="O14" s="42">
        <v>7</v>
      </c>
      <c r="P14" s="42">
        <v>5</v>
      </c>
      <c r="Q14" s="16">
        <f t="shared" ref="Q14" si="0">SUM(J14:P14)</f>
        <v>78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x14ac:dyDescent="0.3">
      <c r="D15" s="6">
        <f>SUM(D13:D14)</f>
        <v>1969580</v>
      </c>
      <c r="E15" s="6">
        <f>SUM(E13:E14)</f>
        <v>1265000</v>
      </c>
      <c r="F15" s="6"/>
    </row>
    <row r="16" spans="1:74" x14ac:dyDescent="0.3">
      <c r="E16" s="6"/>
      <c r="F16" s="6"/>
      <c r="G16" s="6"/>
      <c r="H16" s="6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whole" operator="lessThanOrEqual" allowBlank="1" showInputMessage="1" showErrorMessage="1" error="Max. 10 bodů" sqref="N13:O14" xr:uid="{1638B82C-F92A-4A78-A953-2EC64FC548B1}">
      <formula1>10</formula1>
    </dataValidation>
    <dataValidation type="whole" operator="lessThanOrEqual" allowBlank="1" showInputMessage="1" showErrorMessage="1" error="Max. 5 bodů" sqref="P13:P14 M13:M14" xr:uid="{F0020951-13DA-41F9-88DB-3D9708BE3462}">
      <formula1>5</formula1>
    </dataValidation>
    <dataValidation type="whole" operator="lessThanOrEqual" allowBlank="1" showInputMessage="1" showErrorMessage="1" error="Max. 15 bodů" sqref="K13:L14" xr:uid="{9021EC30-5293-4F60-B122-83F00884D0F8}">
      <formula1>15</formula1>
    </dataValidation>
    <dataValidation type="whole" operator="lessThanOrEqual" allowBlank="1" showInputMessage="1" showErrorMessage="1" error="Max. 40 bodů" sqref="J13:J14" xr:uid="{F40F57AC-58CD-444E-BECD-2C1410D61E67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0AB7-DEDA-4338-BFC0-BC0FA225A3A2}">
  <dimension ref="A1:BV16"/>
  <sheetViews>
    <sheetView zoomScale="90" zoomScaleNormal="90" workbookViewId="0"/>
  </sheetViews>
  <sheetFormatPr defaultColWidth="9.109375" defaultRowHeight="12" x14ac:dyDescent="0.3"/>
  <cols>
    <col min="1" max="1" width="11.6640625" style="30" customWidth="1"/>
    <col min="2" max="2" width="30" style="30" bestFit="1" customWidth="1"/>
    <col min="3" max="3" width="43.6640625" style="30" customWidth="1"/>
    <col min="4" max="4" width="15.5546875" style="30" customWidth="1"/>
    <col min="5" max="5" width="15" style="30" customWidth="1"/>
    <col min="6" max="6" width="15.6640625" style="30" customWidth="1"/>
    <col min="7" max="7" width="5.6640625" style="31" customWidth="1"/>
    <col min="8" max="8" width="15.6640625" style="31" customWidth="1"/>
    <col min="9" max="9" width="5.6640625" style="30" customWidth="1"/>
    <col min="10" max="10" width="9.6640625" style="30" customWidth="1"/>
    <col min="11" max="17" width="9.33203125" style="30" customWidth="1"/>
    <col min="18" max="16384" width="9.109375" style="30"/>
  </cols>
  <sheetData>
    <row r="1" spans="1:74" ht="38.25" customHeight="1" x14ac:dyDescent="0.3">
      <c r="A1" s="29" t="s">
        <v>36</v>
      </c>
    </row>
    <row r="2" spans="1:74" ht="12.6" x14ac:dyDescent="0.3">
      <c r="A2" s="32" t="s">
        <v>37</v>
      </c>
      <c r="D2" s="32" t="s">
        <v>21</v>
      </c>
    </row>
    <row r="3" spans="1:74" ht="12.6" x14ac:dyDescent="0.3">
      <c r="A3" s="32" t="s">
        <v>34</v>
      </c>
      <c r="D3" s="30" t="s">
        <v>31</v>
      </c>
    </row>
    <row r="4" spans="1:74" ht="12.6" x14ac:dyDescent="0.3">
      <c r="A4" s="32" t="s">
        <v>38</v>
      </c>
      <c r="D4" s="30" t="s">
        <v>32</v>
      </c>
    </row>
    <row r="5" spans="1:74" ht="12.6" x14ac:dyDescent="0.3">
      <c r="A5" s="32" t="s">
        <v>39</v>
      </c>
      <c r="D5" s="30" t="s">
        <v>33</v>
      </c>
    </row>
    <row r="6" spans="1:74" ht="13.2" customHeight="1" x14ac:dyDescent="0.3">
      <c r="A6" s="22" t="s">
        <v>40</v>
      </c>
      <c r="B6" s="22"/>
      <c r="C6" s="22"/>
      <c r="D6" s="30" t="s">
        <v>41</v>
      </c>
    </row>
    <row r="7" spans="1:74" ht="12.6" x14ac:dyDescent="0.3">
      <c r="A7" s="36" t="s">
        <v>35</v>
      </c>
      <c r="D7" s="32"/>
    </row>
    <row r="8" spans="1:74" ht="39" customHeight="1" x14ac:dyDescent="0.3">
      <c r="D8" s="23" t="s">
        <v>42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74" ht="12.6" x14ac:dyDescent="0.3">
      <c r="A9" s="32"/>
    </row>
    <row r="10" spans="1:74" ht="26.4" customHeight="1" x14ac:dyDescent="0.3">
      <c r="A10" s="20" t="s">
        <v>0</v>
      </c>
      <c r="B10" s="20" t="s">
        <v>1</v>
      </c>
      <c r="C10" s="20" t="s">
        <v>16</v>
      </c>
      <c r="D10" s="20" t="s">
        <v>13</v>
      </c>
      <c r="E10" s="25" t="s">
        <v>2</v>
      </c>
      <c r="F10" s="20" t="s">
        <v>27</v>
      </c>
      <c r="G10" s="20"/>
      <c r="H10" s="20" t="s">
        <v>28</v>
      </c>
      <c r="I10" s="20"/>
      <c r="J10" s="20" t="s">
        <v>29</v>
      </c>
      <c r="K10" s="20" t="s">
        <v>14</v>
      </c>
      <c r="L10" s="20" t="s">
        <v>15</v>
      </c>
      <c r="M10" s="20" t="s">
        <v>25</v>
      </c>
      <c r="N10" s="20" t="s">
        <v>26</v>
      </c>
      <c r="O10" s="20" t="s">
        <v>30</v>
      </c>
      <c r="P10" s="20" t="s">
        <v>3</v>
      </c>
      <c r="Q10" s="20" t="s">
        <v>4</v>
      </c>
    </row>
    <row r="11" spans="1:74" ht="59.4" customHeight="1" x14ac:dyDescent="0.3">
      <c r="A11" s="24"/>
      <c r="B11" s="24"/>
      <c r="C11" s="24"/>
      <c r="D11" s="24"/>
      <c r="E11" s="26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74" ht="37.5" customHeight="1" x14ac:dyDescent="0.3">
      <c r="A12" s="24"/>
      <c r="B12" s="24"/>
      <c r="C12" s="24"/>
      <c r="D12" s="24"/>
      <c r="E12" s="26"/>
      <c r="F12" s="37" t="s">
        <v>22</v>
      </c>
      <c r="G12" s="35" t="s">
        <v>23</v>
      </c>
      <c r="H12" s="35" t="s">
        <v>22</v>
      </c>
      <c r="I12" s="35" t="s">
        <v>23</v>
      </c>
      <c r="J12" s="35" t="s">
        <v>24</v>
      </c>
      <c r="K12" s="35" t="s">
        <v>18</v>
      </c>
      <c r="L12" s="35" t="s">
        <v>18</v>
      </c>
      <c r="M12" s="35" t="s">
        <v>19</v>
      </c>
      <c r="N12" s="35" t="s">
        <v>20</v>
      </c>
      <c r="O12" s="35" t="s">
        <v>20</v>
      </c>
      <c r="P12" s="35" t="s">
        <v>19</v>
      </c>
      <c r="Q12" s="35"/>
    </row>
    <row r="13" spans="1:74" s="33" customFormat="1" ht="12.75" customHeight="1" x14ac:dyDescent="0.2">
      <c r="A13" s="38" t="s">
        <v>43</v>
      </c>
      <c r="B13" s="39" t="s">
        <v>47</v>
      </c>
      <c r="C13" s="38" t="s">
        <v>45</v>
      </c>
      <c r="D13" s="40">
        <v>1099580</v>
      </c>
      <c r="E13" s="41">
        <v>765000</v>
      </c>
      <c r="F13" s="38" t="s">
        <v>49</v>
      </c>
      <c r="G13" s="38" t="s">
        <v>51</v>
      </c>
      <c r="H13" s="38" t="s">
        <v>52</v>
      </c>
      <c r="I13" s="38" t="s">
        <v>51</v>
      </c>
      <c r="J13" s="42">
        <v>25</v>
      </c>
      <c r="K13" s="42">
        <v>12</v>
      </c>
      <c r="L13" s="42">
        <v>10</v>
      </c>
      <c r="M13" s="42">
        <v>4</v>
      </c>
      <c r="N13" s="42">
        <v>5</v>
      </c>
      <c r="O13" s="42">
        <v>5</v>
      </c>
      <c r="P13" s="42">
        <v>5</v>
      </c>
      <c r="Q13" s="43">
        <f>SUM(J13:P13)</f>
        <v>66</v>
      </c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</row>
    <row r="14" spans="1:74" s="33" customFormat="1" ht="12.75" customHeight="1" x14ac:dyDescent="0.2">
      <c r="A14" s="38" t="s">
        <v>44</v>
      </c>
      <c r="B14" s="39" t="s">
        <v>48</v>
      </c>
      <c r="C14" s="38" t="s">
        <v>46</v>
      </c>
      <c r="D14" s="40">
        <v>870000</v>
      </c>
      <c r="E14" s="41">
        <v>500000</v>
      </c>
      <c r="F14" s="38" t="s">
        <v>50</v>
      </c>
      <c r="G14" s="38" t="s">
        <v>51</v>
      </c>
      <c r="H14" s="38" t="s">
        <v>53</v>
      </c>
      <c r="I14" s="38" t="s">
        <v>51</v>
      </c>
      <c r="J14" s="42">
        <v>25</v>
      </c>
      <c r="K14" s="42">
        <v>12</v>
      </c>
      <c r="L14" s="42">
        <v>15</v>
      </c>
      <c r="M14" s="42">
        <v>4</v>
      </c>
      <c r="N14" s="42">
        <v>7</v>
      </c>
      <c r="O14" s="42">
        <v>7</v>
      </c>
      <c r="P14" s="42">
        <v>5</v>
      </c>
      <c r="Q14" s="43">
        <f t="shared" ref="Q14" si="0">SUM(J14:P14)</f>
        <v>75</v>
      </c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</row>
    <row r="15" spans="1:74" x14ac:dyDescent="0.3">
      <c r="D15" s="34">
        <f>SUM(D13:D14)</f>
        <v>1969580</v>
      </c>
      <c r="E15" s="34">
        <f>SUM(E13:E14)</f>
        <v>1265000</v>
      </c>
      <c r="F15" s="34"/>
    </row>
    <row r="16" spans="1:74" x14ac:dyDescent="0.3">
      <c r="E16" s="34"/>
      <c r="F16" s="34"/>
      <c r="G16" s="34"/>
      <c r="H16" s="34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whole" operator="lessThanOrEqual" allowBlank="1" showInputMessage="1" showErrorMessage="1" error="Max. 40 bodů" sqref="J13:J14" xr:uid="{D670F072-49FF-46E8-B5F5-181E48489C68}">
      <formula1>40</formula1>
    </dataValidation>
    <dataValidation type="whole" operator="lessThanOrEqual" allowBlank="1" showInputMessage="1" showErrorMessage="1" error="Max. 15 bodů" sqref="K13:L14" xr:uid="{9055F43D-CD60-41F1-A79D-B7D1D857F6E9}">
      <formula1>15</formula1>
    </dataValidation>
    <dataValidation type="whole" operator="lessThanOrEqual" allowBlank="1" showInputMessage="1" showErrorMessage="1" error="Max. 5 bodů" sqref="P13:P14 M13:M14" xr:uid="{3FA439C8-D1FE-4B1A-BE09-6EFF308ABB0D}">
      <formula1>5</formula1>
    </dataValidation>
    <dataValidation type="whole" operator="lessThanOrEqual" allowBlank="1" showInputMessage="1" showErrorMessage="1" error="Max. 10 bodů" sqref="N13:O14" xr:uid="{1B763FC8-B39A-477B-881E-4906196073FB}">
      <formula1>10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6CA5A-6FBE-40BC-A509-4255963B070A}">
  <dimension ref="A1:BV16"/>
  <sheetViews>
    <sheetView zoomScale="90" zoomScaleNormal="90" workbookViewId="0"/>
  </sheetViews>
  <sheetFormatPr defaultColWidth="9.109375" defaultRowHeight="12" x14ac:dyDescent="0.3"/>
  <cols>
    <col min="1" max="1" width="11.6640625" style="30" customWidth="1"/>
    <col min="2" max="2" width="30" style="30" bestFit="1" customWidth="1"/>
    <col min="3" max="3" width="43.6640625" style="30" customWidth="1"/>
    <col min="4" max="4" width="15.5546875" style="30" customWidth="1"/>
    <col min="5" max="5" width="15" style="30" customWidth="1"/>
    <col min="6" max="6" width="15.6640625" style="30" customWidth="1"/>
    <col min="7" max="7" width="5.6640625" style="31" customWidth="1"/>
    <col min="8" max="8" width="15.6640625" style="31" customWidth="1"/>
    <col min="9" max="9" width="5.6640625" style="30" customWidth="1"/>
    <col min="10" max="10" width="9.6640625" style="30" customWidth="1"/>
    <col min="11" max="17" width="9.33203125" style="30" customWidth="1"/>
    <col min="18" max="16384" width="9.109375" style="30"/>
  </cols>
  <sheetData>
    <row r="1" spans="1:74" ht="38.25" customHeight="1" x14ac:dyDescent="0.3">
      <c r="A1" s="29" t="s">
        <v>36</v>
      </c>
    </row>
    <row r="2" spans="1:74" ht="12.6" x14ac:dyDescent="0.3">
      <c r="A2" s="32" t="s">
        <v>37</v>
      </c>
      <c r="D2" s="32" t="s">
        <v>21</v>
      </c>
    </row>
    <row r="3" spans="1:74" ht="12.6" x14ac:dyDescent="0.3">
      <c r="A3" s="32" t="s">
        <v>34</v>
      </c>
      <c r="D3" s="30" t="s">
        <v>31</v>
      </c>
    </row>
    <row r="4" spans="1:74" ht="12.6" x14ac:dyDescent="0.3">
      <c r="A4" s="32" t="s">
        <v>38</v>
      </c>
      <c r="D4" s="30" t="s">
        <v>32</v>
      </c>
    </row>
    <row r="5" spans="1:74" ht="12.6" x14ac:dyDescent="0.3">
      <c r="A5" s="32" t="s">
        <v>39</v>
      </c>
      <c r="D5" s="30" t="s">
        <v>33</v>
      </c>
    </row>
    <row r="6" spans="1:74" ht="13.2" customHeight="1" x14ac:dyDescent="0.3">
      <c r="A6" s="22" t="s">
        <v>40</v>
      </c>
      <c r="B6" s="22"/>
      <c r="C6" s="22"/>
      <c r="D6" s="30" t="s">
        <v>41</v>
      </c>
    </row>
    <row r="7" spans="1:74" ht="12.6" x14ac:dyDescent="0.3">
      <c r="A7" s="36" t="s">
        <v>35</v>
      </c>
      <c r="D7" s="32"/>
    </row>
    <row r="8" spans="1:74" ht="39" customHeight="1" x14ac:dyDescent="0.3">
      <c r="D8" s="23" t="s">
        <v>42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74" ht="12.6" x14ac:dyDescent="0.3">
      <c r="A9" s="32"/>
    </row>
    <row r="10" spans="1:74" ht="26.4" customHeight="1" x14ac:dyDescent="0.3">
      <c r="A10" s="20" t="s">
        <v>0</v>
      </c>
      <c r="B10" s="20" t="s">
        <v>1</v>
      </c>
      <c r="C10" s="20" t="s">
        <v>16</v>
      </c>
      <c r="D10" s="20" t="s">
        <v>13</v>
      </c>
      <c r="E10" s="25" t="s">
        <v>2</v>
      </c>
      <c r="F10" s="20" t="s">
        <v>27</v>
      </c>
      <c r="G10" s="20"/>
      <c r="H10" s="20" t="s">
        <v>28</v>
      </c>
      <c r="I10" s="20"/>
      <c r="J10" s="20" t="s">
        <v>29</v>
      </c>
      <c r="K10" s="20" t="s">
        <v>14</v>
      </c>
      <c r="L10" s="20" t="s">
        <v>15</v>
      </c>
      <c r="M10" s="20" t="s">
        <v>25</v>
      </c>
      <c r="N10" s="20" t="s">
        <v>26</v>
      </c>
      <c r="O10" s="20" t="s">
        <v>30</v>
      </c>
      <c r="P10" s="20" t="s">
        <v>3</v>
      </c>
      <c r="Q10" s="20" t="s">
        <v>4</v>
      </c>
    </row>
    <row r="11" spans="1:74" ht="59.4" customHeight="1" x14ac:dyDescent="0.3">
      <c r="A11" s="24"/>
      <c r="B11" s="24"/>
      <c r="C11" s="24"/>
      <c r="D11" s="24"/>
      <c r="E11" s="26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74" ht="37.5" customHeight="1" x14ac:dyDescent="0.3">
      <c r="A12" s="24"/>
      <c r="B12" s="24"/>
      <c r="C12" s="24"/>
      <c r="D12" s="24"/>
      <c r="E12" s="26"/>
      <c r="F12" s="37" t="s">
        <v>22</v>
      </c>
      <c r="G12" s="35" t="s">
        <v>23</v>
      </c>
      <c r="H12" s="35" t="s">
        <v>22</v>
      </c>
      <c r="I12" s="35" t="s">
        <v>23</v>
      </c>
      <c r="J12" s="35" t="s">
        <v>24</v>
      </c>
      <c r="K12" s="35" t="s">
        <v>18</v>
      </c>
      <c r="L12" s="35" t="s">
        <v>18</v>
      </c>
      <c r="M12" s="35" t="s">
        <v>19</v>
      </c>
      <c r="N12" s="35" t="s">
        <v>20</v>
      </c>
      <c r="O12" s="35" t="s">
        <v>20</v>
      </c>
      <c r="P12" s="35" t="s">
        <v>19</v>
      </c>
      <c r="Q12" s="35"/>
    </row>
    <row r="13" spans="1:74" s="33" customFormat="1" ht="12.75" customHeight="1" x14ac:dyDescent="0.2">
      <c r="A13" s="38" t="s">
        <v>43</v>
      </c>
      <c r="B13" s="39" t="s">
        <v>47</v>
      </c>
      <c r="C13" s="38" t="s">
        <v>45</v>
      </c>
      <c r="D13" s="40">
        <v>1099580</v>
      </c>
      <c r="E13" s="41">
        <v>765000</v>
      </c>
      <c r="F13" s="38" t="s">
        <v>49</v>
      </c>
      <c r="G13" s="38" t="s">
        <v>51</v>
      </c>
      <c r="H13" s="38" t="s">
        <v>52</v>
      </c>
      <c r="I13" s="38" t="s">
        <v>51</v>
      </c>
      <c r="J13" s="42">
        <v>20</v>
      </c>
      <c r="K13" s="42">
        <v>12</v>
      </c>
      <c r="L13" s="42">
        <v>10</v>
      </c>
      <c r="M13" s="42">
        <v>5</v>
      </c>
      <c r="N13" s="42">
        <v>4</v>
      </c>
      <c r="O13" s="42">
        <v>4</v>
      </c>
      <c r="P13" s="42">
        <v>5</v>
      </c>
      <c r="Q13" s="43">
        <f>SUM(J13:P13)</f>
        <v>60</v>
      </c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</row>
    <row r="14" spans="1:74" s="33" customFormat="1" ht="12.75" customHeight="1" x14ac:dyDescent="0.2">
      <c r="A14" s="38" t="s">
        <v>44</v>
      </c>
      <c r="B14" s="39" t="s">
        <v>48</v>
      </c>
      <c r="C14" s="38" t="s">
        <v>46</v>
      </c>
      <c r="D14" s="40">
        <v>870000</v>
      </c>
      <c r="E14" s="41">
        <v>500000</v>
      </c>
      <c r="F14" s="38" t="s">
        <v>50</v>
      </c>
      <c r="G14" s="38" t="s">
        <v>51</v>
      </c>
      <c r="H14" s="38" t="s">
        <v>53</v>
      </c>
      <c r="I14" s="38" t="s">
        <v>51</v>
      </c>
      <c r="J14" s="42">
        <v>30</v>
      </c>
      <c r="K14" s="42">
        <v>12</v>
      </c>
      <c r="L14" s="42">
        <v>12</v>
      </c>
      <c r="M14" s="42">
        <v>5</v>
      </c>
      <c r="N14" s="42">
        <v>5</v>
      </c>
      <c r="O14" s="42">
        <v>8</v>
      </c>
      <c r="P14" s="42">
        <v>5</v>
      </c>
      <c r="Q14" s="43">
        <f t="shared" ref="Q14" si="0">SUM(J14:P14)</f>
        <v>77</v>
      </c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</row>
    <row r="15" spans="1:74" x14ac:dyDescent="0.3">
      <c r="D15" s="34">
        <f>SUM(D13:D14)</f>
        <v>1969580</v>
      </c>
      <c r="E15" s="34">
        <f>SUM(E13:E14)</f>
        <v>1265000</v>
      </c>
      <c r="F15" s="34"/>
    </row>
    <row r="16" spans="1:74" x14ac:dyDescent="0.3">
      <c r="E16" s="34"/>
      <c r="F16" s="34"/>
      <c r="G16" s="34"/>
      <c r="H16" s="34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whole" operator="lessThanOrEqual" allowBlank="1" showInputMessage="1" showErrorMessage="1" error="Max. 40 bodů" sqref="J13:J14" xr:uid="{FC67EB3E-8BE7-4B38-8C07-78B661BF33C4}">
      <formula1>40</formula1>
    </dataValidation>
    <dataValidation type="whole" operator="lessThanOrEqual" allowBlank="1" showInputMessage="1" showErrorMessage="1" error="Max. 15 bodů" sqref="K13:L14" xr:uid="{A5D34A51-7FB0-472E-AB49-214B16B6B50F}">
      <formula1>15</formula1>
    </dataValidation>
    <dataValidation type="whole" operator="lessThanOrEqual" allowBlank="1" showInputMessage="1" showErrorMessage="1" error="Max. 5 bodů" sqref="P13:P14 M13:M14" xr:uid="{54A8832C-A6D4-46E1-9FBF-D0EF165583B1}">
      <formula1>5</formula1>
    </dataValidation>
    <dataValidation type="whole" operator="lessThanOrEqual" allowBlank="1" showInputMessage="1" showErrorMessage="1" error="Max. 10 bodů" sqref="N13:O14" xr:uid="{91640350-3C8D-48A9-9EE0-8ACFFE85EF3C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AF370-E030-48C7-A560-FEF67AE02EEC}">
  <dimension ref="A1:BV16"/>
  <sheetViews>
    <sheetView zoomScale="90" zoomScaleNormal="90" workbookViewId="0"/>
  </sheetViews>
  <sheetFormatPr defaultColWidth="9.109375" defaultRowHeight="12" x14ac:dyDescent="0.3"/>
  <cols>
    <col min="1" max="1" width="11.6640625" style="30" customWidth="1"/>
    <col min="2" max="2" width="30" style="30" bestFit="1" customWidth="1"/>
    <col min="3" max="3" width="43.6640625" style="30" customWidth="1"/>
    <col min="4" max="4" width="15.5546875" style="30" customWidth="1"/>
    <col min="5" max="5" width="15" style="30" customWidth="1"/>
    <col min="6" max="6" width="15.6640625" style="30" customWidth="1"/>
    <col min="7" max="7" width="5.6640625" style="31" customWidth="1"/>
    <col min="8" max="8" width="15.6640625" style="31" customWidth="1"/>
    <col min="9" max="9" width="5.6640625" style="30" customWidth="1"/>
    <col min="10" max="10" width="9.6640625" style="30" customWidth="1"/>
    <col min="11" max="17" width="9.33203125" style="30" customWidth="1"/>
    <col min="18" max="16384" width="9.109375" style="30"/>
  </cols>
  <sheetData>
    <row r="1" spans="1:74" ht="38.25" customHeight="1" x14ac:dyDescent="0.3">
      <c r="A1" s="29" t="s">
        <v>36</v>
      </c>
    </row>
    <row r="2" spans="1:74" ht="12.6" x14ac:dyDescent="0.3">
      <c r="A2" s="32" t="s">
        <v>37</v>
      </c>
      <c r="D2" s="32" t="s">
        <v>21</v>
      </c>
    </row>
    <row r="3" spans="1:74" ht="12.6" x14ac:dyDescent="0.3">
      <c r="A3" s="32" t="s">
        <v>34</v>
      </c>
      <c r="D3" s="30" t="s">
        <v>31</v>
      </c>
    </row>
    <row r="4" spans="1:74" ht="12.6" x14ac:dyDescent="0.3">
      <c r="A4" s="32" t="s">
        <v>38</v>
      </c>
      <c r="D4" s="30" t="s">
        <v>32</v>
      </c>
    </row>
    <row r="5" spans="1:74" ht="12.6" x14ac:dyDescent="0.3">
      <c r="A5" s="32" t="s">
        <v>39</v>
      </c>
      <c r="D5" s="30" t="s">
        <v>33</v>
      </c>
    </row>
    <row r="6" spans="1:74" ht="13.2" customHeight="1" x14ac:dyDescent="0.3">
      <c r="A6" s="22" t="s">
        <v>40</v>
      </c>
      <c r="B6" s="22"/>
      <c r="C6" s="22"/>
      <c r="D6" s="30" t="s">
        <v>41</v>
      </c>
    </row>
    <row r="7" spans="1:74" ht="12.6" x14ac:dyDescent="0.3">
      <c r="A7" s="36" t="s">
        <v>35</v>
      </c>
      <c r="D7" s="32"/>
    </row>
    <row r="8" spans="1:74" ht="39" customHeight="1" x14ac:dyDescent="0.3">
      <c r="D8" s="23" t="s">
        <v>42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74" ht="12.6" x14ac:dyDescent="0.3">
      <c r="A9" s="32"/>
    </row>
    <row r="10" spans="1:74" ht="26.4" customHeight="1" x14ac:dyDescent="0.3">
      <c r="A10" s="20" t="s">
        <v>0</v>
      </c>
      <c r="B10" s="20" t="s">
        <v>1</v>
      </c>
      <c r="C10" s="20" t="s">
        <v>16</v>
      </c>
      <c r="D10" s="20" t="s">
        <v>13</v>
      </c>
      <c r="E10" s="25" t="s">
        <v>2</v>
      </c>
      <c r="F10" s="20" t="s">
        <v>27</v>
      </c>
      <c r="G10" s="20"/>
      <c r="H10" s="20" t="s">
        <v>28</v>
      </c>
      <c r="I10" s="20"/>
      <c r="J10" s="20" t="s">
        <v>29</v>
      </c>
      <c r="K10" s="20" t="s">
        <v>14</v>
      </c>
      <c r="L10" s="20" t="s">
        <v>15</v>
      </c>
      <c r="M10" s="20" t="s">
        <v>25</v>
      </c>
      <c r="N10" s="20" t="s">
        <v>26</v>
      </c>
      <c r="O10" s="20" t="s">
        <v>30</v>
      </c>
      <c r="P10" s="20" t="s">
        <v>3</v>
      </c>
      <c r="Q10" s="20" t="s">
        <v>4</v>
      </c>
    </row>
    <row r="11" spans="1:74" ht="59.4" customHeight="1" x14ac:dyDescent="0.3">
      <c r="A11" s="24"/>
      <c r="B11" s="24"/>
      <c r="C11" s="24"/>
      <c r="D11" s="24"/>
      <c r="E11" s="26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74" ht="37.5" customHeight="1" x14ac:dyDescent="0.3">
      <c r="A12" s="24"/>
      <c r="B12" s="24"/>
      <c r="C12" s="24"/>
      <c r="D12" s="24"/>
      <c r="E12" s="26"/>
      <c r="F12" s="37" t="s">
        <v>22</v>
      </c>
      <c r="G12" s="35" t="s">
        <v>23</v>
      </c>
      <c r="H12" s="35" t="s">
        <v>22</v>
      </c>
      <c r="I12" s="35" t="s">
        <v>23</v>
      </c>
      <c r="J12" s="35" t="s">
        <v>24</v>
      </c>
      <c r="K12" s="35" t="s">
        <v>18</v>
      </c>
      <c r="L12" s="35" t="s">
        <v>18</v>
      </c>
      <c r="M12" s="35" t="s">
        <v>19</v>
      </c>
      <c r="N12" s="35" t="s">
        <v>20</v>
      </c>
      <c r="O12" s="35" t="s">
        <v>20</v>
      </c>
      <c r="P12" s="35" t="s">
        <v>19</v>
      </c>
      <c r="Q12" s="35"/>
    </row>
    <row r="13" spans="1:74" s="33" customFormat="1" ht="12.75" customHeight="1" x14ac:dyDescent="0.2">
      <c r="A13" s="38" t="s">
        <v>43</v>
      </c>
      <c r="B13" s="39" t="s">
        <v>47</v>
      </c>
      <c r="C13" s="38" t="s">
        <v>45</v>
      </c>
      <c r="D13" s="40">
        <v>1099580</v>
      </c>
      <c r="E13" s="41">
        <v>765000</v>
      </c>
      <c r="F13" s="38" t="s">
        <v>49</v>
      </c>
      <c r="G13" s="38" t="s">
        <v>51</v>
      </c>
      <c r="H13" s="38" t="s">
        <v>52</v>
      </c>
      <c r="I13" s="38" t="s">
        <v>51</v>
      </c>
      <c r="J13" s="42">
        <v>20</v>
      </c>
      <c r="K13" s="42">
        <v>12</v>
      </c>
      <c r="L13" s="42">
        <v>9</v>
      </c>
      <c r="M13" s="42">
        <v>5</v>
      </c>
      <c r="N13" s="42">
        <v>4</v>
      </c>
      <c r="O13" s="42">
        <v>4</v>
      </c>
      <c r="P13" s="42">
        <v>5</v>
      </c>
      <c r="Q13" s="43">
        <f>SUM(J13:P13)</f>
        <v>59</v>
      </c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</row>
    <row r="14" spans="1:74" s="33" customFormat="1" ht="12.75" customHeight="1" x14ac:dyDescent="0.2">
      <c r="A14" s="38" t="s">
        <v>44</v>
      </c>
      <c r="B14" s="39" t="s">
        <v>48</v>
      </c>
      <c r="C14" s="38" t="s">
        <v>46</v>
      </c>
      <c r="D14" s="40">
        <v>870000</v>
      </c>
      <c r="E14" s="41">
        <v>500000</v>
      </c>
      <c r="F14" s="38" t="s">
        <v>50</v>
      </c>
      <c r="G14" s="38" t="s">
        <v>51</v>
      </c>
      <c r="H14" s="38" t="s">
        <v>53</v>
      </c>
      <c r="I14" s="38" t="s">
        <v>51</v>
      </c>
      <c r="J14" s="42">
        <v>28</v>
      </c>
      <c r="K14" s="42">
        <v>11</v>
      </c>
      <c r="L14" s="42">
        <v>12</v>
      </c>
      <c r="M14" s="42">
        <v>5</v>
      </c>
      <c r="N14" s="42">
        <v>4</v>
      </c>
      <c r="O14" s="42">
        <v>7</v>
      </c>
      <c r="P14" s="42">
        <v>5</v>
      </c>
      <c r="Q14" s="43">
        <f t="shared" ref="Q14" si="0">SUM(J14:P14)</f>
        <v>72</v>
      </c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</row>
    <row r="15" spans="1:74" x14ac:dyDescent="0.3">
      <c r="D15" s="34">
        <f>SUM(D13:D14)</f>
        <v>1969580</v>
      </c>
      <c r="E15" s="34">
        <f>SUM(E13:E14)</f>
        <v>1265000</v>
      </c>
      <c r="F15" s="34"/>
    </row>
    <row r="16" spans="1:74" x14ac:dyDescent="0.3">
      <c r="E16" s="34"/>
      <c r="F16" s="34"/>
      <c r="G16" s="34"/>
      <c r="H16" s="34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whole" operator="lessThanOrEqual" allowBlank="1" showInputMessage="1" showErrorMessage="1" error="Max. 40 bodů" sqref="J13:J14" xr:uid="{A5B0E8FD-4241-4935-A1E9-D1FFD215DC91}">
      <formula1>40</formula1>
    </dataValidation>
    <dataValidation type="whole" operator="lessThanOrEqual" allowBlank="1" showInputMessage="1" showErrorMessage="1" error="Max. 15 bodů" sqref="K13:L14" xr:uid="{F20DB776-347C-4D19-A503-69F50D771C89}">
      <formula1>15</formula1>
    </dataValidation>
    <dataValidation type="whole" operator="lessThanOrEqual" allowBlank="1" showInputMessage="1" showErrorMessage="1" error="Max. 5 bodů" sqref="P13:P14 M13:M14" xr:uid="{54B731B0-D39A-425D-BFDB-C4D43026405D}">
      <formula1>5</formula1>
    </dataValidation>
    <dataValidation type="whole" operator="lessThanOrEqual" allowBlank="1" showInputMessage="1" showErrorMessage="1" error="Max. 10 bodů" sqref="N13:O14" xr:uid="{7A3851A8-6C4B-4762-A93A-0525AB800BEE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57A5-E848-4D46-B0EC-1442215513F6}">
  <dimension ref="A1:BV16"/>
  <sheetViews>
    <sheetView zoomScale="90" zoomScaleNormal="90" workbookViewId="0"/>
  </sheetViews>
  <sheetFormatPr defaultColWidth="9.109375" defaultRowHeight="12" x14ac:dyDescent="0.3"/>
  <cols>
    <col min="1" max="1" width="11.6640625" style="30" customWidth="1"/>
    <col min="2" max="2" width="30" style="30" bestFit="1" customWidth="1"/>
    <col min="3" max="3" width="43.6640625" style="30" customWidth="1"/>
    <col min="4" max="4" width="15.5546875" style="30" customWidth="1"/>
    <col min="5" max="5" width="15" style="30" customWidth="1"/>
    <col min="6" max="6" width="15.6640625" style="30" customWidth="1"/>
    <col min="7" max="7" width="5.6640625" style="31" customWidth="1"/>
    <col min="8" max="8" width="15.6640625" style="31" customWidth="1"/>
    <col min="9" max="9" width="5.6640625" style="30" customWidth="1"/>
    <col min="10" max="10" width="9.6640625" style="30" customWidth="1"/>
    <col min="11" max="17" width="9.33203125" style="30" customWidth="1"/>
    <col min="18" max="16384" width="9.109375" style="30"/>
  </cols>
  <sheetData>
    <row r="1" spans="1:74" ht="38.25" customHeight="1" x14ac:dyDescent="0.3">
      <c r="A1" s="29" t="s">
        <v>36</v>
      </c>
    </row>
    <row r="2" spans="1:74" ht="12.6" x14ac:dyDescent="0.3">
      <c r="A2" s="32" t="s">
        <v>37</v>
      </c>
      <c r="D2" s="32" t="s">
        <v>21</v>
      </c>
    </row>
    <row r="3" spans="1:74" ht="12.6" x14ac:dyDescent="0.3">
      <c r="A3" s="32" t="s">
        <v>34</v>
      </c>
      <c r="D3" s="30" t="s">
        <v>31</v>
      </c>
    </row>
    <row r="4" spans="1:74" ht="12.6" x14ac:dyDescent="0.3">
      <c r="A4" s="32" t="s">
        <v>38</v>
      </c>
      <c r="D4" s="30" t="s">
        <v>32</v>
      </c>
    </row>
    <row r="5" spans="1:74" ht="12.6" x14ac:dyDescent="0.3">
      <c r="A5" s="32" t="s">
        <v>39</v>
      </c>
      <c r="D5" s="30" t="s">
        <v>33</v>
      </c>
    </row>
    <row r="6" spans="1:74" ht="13.2" customHeight="1" x14ac:dyDescent="0.3">
      <c r="A6" s="22" t="s">
        <v>40</v>
      </c>
      <c r="B6" s="22"/>
      <c r="C6" s="22"/>
      <c r="D6" s="30" t="s">
        <v>41</v>
      </c>
    </row>
    <row r="7" spans="1:74" ht="12.6" x14ac:dyDescent="0.3">
      <c r="A7" s="36" t="s">
        <v>35</v>
      </c>
      <c r="D7" s="32"/>
    </row>
    <row r="8" spans="1:74" ht="39" customHeight="1" x14ac:dyDescent="0.3">
      <c r="D8" s="23" t="s">
        <v>42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74" ht="12.6" x14ac:dyDescent="0.3">
      <c r="A9" s="32"/>
    </row>
    <row r="10" spans="1:74" ht="26.4" customHeight="1" x14ac:dyDescent="0.3">
      <c r="A10" s="20" t="s">
        <v>0</v>
      </c>
      <c r="B10" s="20" t="s">
        <v>1</v>
      </c>
      <c r="C10" s="20" t="s">
        <v>16</v>
      </c>
      <c r="D10" s="20" t="s">
        <v>13</v>
      </c>
      <c r="E10" s="25" t="s">
        <v>2</v>
      </c>
      <c r="F10" s="20" t="s">
        <v>27</v>
      </c>
      <c r="G10" s="20"/>
      <c r="H10" s="20" t="s">
        <v>28</v>
      </c>
      <c r="I10" s="20"/>
      <c r="J10" s="20" t="s">
        <v>29</v>
      </c>
      <c r="K10" s="20" t="s">
        <v>14</v>
      </c>
      <c r="L10" s="20" t="s">
        <v>15</v>
      </c>
      <c r="M10" s="20" t="s">
        <v>25</v>
      </c>
      <c r="N10" s="20" t="s">
        <v>26</v>
      </c>
      <c r="O10" s="20" t="s">
        <v>30</v>
      </c>
      <c r="P10" s="20" t="s">
        <v>3</v>
      </c>
      <c r="Q10" s="20" t="s">
        <v>4</v>
      </c>
    </row>
    <row r="11" spans="1:74" ht="59.4" customHeight="1" x14ac:dyDescent="0.3">
      <c r="A11" s="24"/>
      <c r="B11" s="24"/>
      <c r="C11" s="24"/>
      <c r="D11" s="24"/>
      <c r="E11" s="26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74" ht="37.5" customHeight="1" x14ac:dyDescent="0.3">
      <c r="A12" s="24"/>
      <c r="B12" s="24"/>
      <c r="C12" s="24"/>
      <c r="D12" s="24"/>
      <c r="E12" s="26"/>
      <c r="F12" s="37" t="s">
        <v>22</v>
      </c>
      <c r="G12" s="35" t="s">
        <v>23</v>
      </c>
      <c r="H12" s="35" t="s">
        <v>22</v>
      </c>
      <c r="I12" s="35" t="s">
        <v>23</v>
      </c>
      <c r="J12" s="35" t="s">
        <v>24</v>
      </c>
      <c r="K12" s="35" t="s">
        <v>18</v>
      </c>
      <c r="L12" s="35" t="s">
        <v>18</v>
      </c>
      <c r="M12" s="35" t="s">
        <v>19</v>
      </c>
      <c r="N12" s="35" t="s">
        <v>20</v>
      </c>
      <c r="O12" s="35" t="s">
        <v>20</v>
      </c>
      <c r="P12" s="35" t="s">
        <v>19</v>
      </c>
      <c r="Q12" s="35"/>
    </row>
    <row r="13" spans="1:74" s="33" customFormat="1" ht="12.75" customHeight="1" x14ac:dyDescent="0.2">
      <c r="A13" s="38" t="s">
        <v>43</v>
      </c>
      <c r="B13" s="39" t="s">
        <v>47</v>
      </c>
      <c r="C13" s="38" t="s">
        <v>45</v>
      </c>
      <c r="D13" s="40">
        <v>1099580</v>
      </c>
      <c r="E13" s="41">
        <v>765000</v>
      </c>
      <c r="F13" s="38" t="s">
        <v>49</v>
      </c>
      <c r="G13" s="38" t="s">
        <v>51</v>
      </c>
      <c r="H13" s="38" t="s">
        <v>52</v>
      </c>
      <c r="I13" s="38" t="s">
        <v>51</v>
      </c>
      <c r="J13" s="42">
        <v>20</v>
      </c>
      <c r="K13" s="42">
        <v>13</v>
      </c>
      <c r="L13" s="42">
        <v>10</v>
      </c>
      <c r="M13" s="42">
        <v>5</v>
      </c>
      <c r="N13" s="42">
        <v>4</v>
      </c>
      <c r="O13" s="42">
        <v>5</v>
      </c>
      <c r="P13" s="42">
        <v>5</v>
      </c>
      <c r="Q13" s="43">
        <f>SUM(J13:P13)</f>
        <v>62</v>
      </c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</row>
    <row r="14" spans="1:74" s="33" customFormat="1" ht="12.75" customHeight="1" x14ac:dyDescent="0.2">
      <c r="A14" s="38" t="s">
        <v>44</v>
      </c>
      <c r="B14" s="39" t="s">
        <v>48</v>
      </c>
      <c r="C14" s="38" t="s">
        <v>46</v>
      </c>
      <c r="D14" s="40">
        <v>870000</v>
      </c>
      <c r="E14" s="41">
        <v>500000</v>
      </c>
      <c r="F14" s="38" t="s">
        <v>50</v>
      </c>
      <c r="G14" s="38" t="s">
        <v>51</v>
      </c>
      <c r="H14" s="38" t="s">
        <v>53</v>
      </c>
      <c r="I14" s="38" t="s">
        <v>51</v>
      </c>
      <c r="J14" s="42">
        <v>27</v>
      </c>
      <c r="K14" s="42">
        <v>13</v>
      </c>
      <c r="L14" s="42">
        <v>12</v>
      </c>
      <c r="M14" s="42">
        <v>5</v>
      </c>
      <c r="N14" s="42">
        <v>7</v>
      </c>
      <c r="O14" s="42">
        <v>7</v>
      </c>
      <c r="P14" s="42">
        <v>5</v>
      </c>
      <c r="Q14" s="43">
        <f t="shared" ref="Q14" si="0">SUM(J14:P14)</f>
        <v>76</v>
      </c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</row>
    <row r="15" spans="1:74" x14ac:dyDescent="0.3">
      <c r="D15" s="34">
        <f>SUM(D13:D14)</f>
        <v>1969580</v>
      </c>
      <c r="E15" s="34">
        <f>SUM(E13:E14)</f>
        <v>1265000</v>
      </c>
      <c r="F15" s="34"/>
    </row>
    <row r="16" spans="1:74" x14ac:dyDescent="0.3">
      <c r="E16" s="34"/>
      <c r="F16" s="34"/>
      <c r="G16" s="34"/>
      <c r="H16" s="34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whole" operator="lessThanOrEqual" allowBlank="1" showInputMessage="1" showErrorMessage="1" error="Max. 40 bodů" sqref="J13:J14" xr:uid="{DF8F7ECE-94B7-4442-8215-A3AF1228B4FC}">
      <formula1>40</formula1>
    </dataValidation>
    <dataValidation type="whole" operator="lessThanOrEqual" allowBlank="1" showInputMessage="1" showErrorMessage="1" error="Max. 15 bodů" sqref="K13:L14" xr:uid="{2D449904-EFB6-489A-BAB2-1162A2FC2F8B}">
      <formula1>15</formula1>
    </dataValidation>
    <dataValidation type="whole" operator="lessThanOrEqual" allowBlank="1" showInputMessage="1" showErrorMessage="1" error="Max. 5 bodů" sqref="P13:P14 M13:M14" xr:uid="{41377949-9768-4CC0-B13A-BEEB7F9D68D1}">
      <formula1>5</formula1>
    </dataValidation>
    <dataValidation type="whole" operator="lessThanOrEqual" allowBlank="1" showInputMessage="1" showErrorMessage="1" error="Max. 10 bodů" sqref="N13:O14" xr:uid="{1C00B7E4-A852-4145-B1C6-6785969E4D88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DD92-BEB9-4AF9-B84A-5ED0BB0E1BCD}">
  <dimension ref="A1:BV16"/>
  <sheetViews>
    <sheetView zoomScale="90" zoomScaleNormal="90" workbookViewId="0"/>
  </sheetViews>
  <sheetFormatPr defaultColWidth="9.109375" defaultRowHeight="12" x14ac:dyDescent="0.3"/>
  <cols>
    <col min="1" max="1" width="11.6640625" style="30" customWidth="1"/>
    <col min="2" max="2" width="30" style="30" bestFit="1" customWidth="1"/>
    <col min="3" max="3" width="43.6640625" style="30" customWidth="1"/>
    <col min="4" max="4" width="15.5546875" style="30" customWidth="1"/>
    <col min="5" max="5" width="15" style="30" customWidth="1"/>
    <col min="6" max="6" width="15.6640625" style="30" customWidth="1"/>
    <col min="7" max="7" width="5.6640625" style="31" customWidth="1"/>
    <col min="8" max="8" width="15.6640625" style="31" customWidth="1"/>
    <col min="9" max="9" width="5.6640625" style="30" customWidth="1"/>
    <col min="10" max="10" width="9.6640625" style="30" customWidth="1"/>
    <col min="11" max="17" width="9.33203125" style="30" customWidth="1"/>
    <col min="18" max="16384" width="9.109375" style="30"/>
  </cols>
  <sheetData>
    <row r="1" spans="1:74" ht="38.25" customHeight="1" x14ac:dyDescent="0.3">
      <c r="A1" s="29" t="s">
        <v>36</v>
      </c>
    </row>
    <row r="2" spans="1:74" ht="12.6" x14ac:dyDescent="0.3">
      <c r="A2" s="32" t="s">
        <v>37</v>
      </c>
      <c r="D2" s="32" t="s">
        <v>21</v>
      </c>
    </row>
    <row r="3" spans="1:74" ht="12.6" x14ac:dyDescent="0.3">
      <c r="A3" s="32" t="s">
        <v>34</v>
      </c>
      <c r="D3" s="30" t="s">
        <v>31</v>
      </c>
    </row>
    <row r="4" spans="1:74" ht="12.6" x14ac:dyDescent="0.3">
      <c r="A4" s="32" t="s">
        <v>38</v>
      </c>
      <c r="D4" s="30" t="s">
        <v>32</v>
      </c>
    </row>
    <row r="5" spans="1:74" ht="12.6" x14ac:dyDescent="0.3">
      <c r="A5" s="32" t="s">
        <v>39</v>
      </c>
      <c r="D5" s="30" t="s">
        <v>33</v>
      </c>
    </row>
    <row r="6" spans="1:74" ht="13.2" customHeight="1" x14ac:dyDescent="0.3">
      <c r="A6" s="22" t="s">
        <v>40</v>
      </c>
      <c r="B6" s="22"/>
      <c r="C6" s="22"/>
      <c r="D6" s="30" t="s">
        <v>41</v>
      </c>
    </row>
    <row r="7" spans="1:74" ht="12.6" x14ac:dyDescent="0.3">
      <c r="A7" s="36" t="s">
        <v>35</v>
      </c>
      <c r="D7" s="32"/>
    </row>
    <row r="8" spans="1:74" ht="39" customHeight="1" x14ac:dyDescent="0.3">
      <c r="D8" s="23" t="s">
        <v>42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74" ht="12.6" x14ac:dyDescent="0.3">
      <c r="A9" s="32"/>
    </row>
    <row r="10" spans="1:74" ht="26.4" customHeight="1" x14ac:dyDescent="0.3">
      <c r="A10" s="20" t="s">
        <v>0</v>
      </c>
      <c r="B10" s="20" t="s">
        <v>1</v>
      </c>
      <c r="C10" s="20" t="s">
        <v>16</v>
      </c>
      <c r="D10" s="20" t="s">
        <v>13</v>
      </c>
      <c r="E10" s="25" t="s">
        <v>2</v>
      </c>
      <c r="F10" s="20" t="s">
        <v>27</v>
      </c>
      <c r="G10" s="20"/>
      <c r="H10" s="20" t="s">
        <v>28</v>
      </c>
      <c r="I10" s="20"/>
      <c r="J10" s="20" t="s">
        <v>29</v>
      </c>
      <c r="K10" s="20" t="s">
        <v>14</v>
      </c>
      <c r="L10" s="20" t="s">
        <v>15</v>
      </c>
      <c r="M10" s="20" t="s">
        <v>25</v>
      </c>
      <c r="N10" s="20" t="s">
        <v>26</v>
      </c>
      <c r="O10" s="20" t="s">
        <v>30</v>
      </c>
      <c r="P10" s="20" t="s">
        <v>3</v>
      </c>
      <c r="Q10" s="20" t="s">
        <v>4</v>
      </c>
    </row>
    <row r="11" spans="1:74" ht="59.4" customHeight="1" x14ac:dyDescent="0.3">
      <c r="A11" s="24"/>
      <c r="B11" s="24"/>
      <c r="C11" s="24"/>
      <c r="D11" s="24"/>
      <c r="E11" s="26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74" ht="37.5" customHeight="1" x14ac:dyDescent="0.3">
      <c r="A12" s="24"/>
      <c r="B12" s="24"/>
      <c r="C12" s="24"/>
      <c r="D12" s="24"/>
      <c r="E12" s="26"/>
      <c r="F12" s="37" t="s">
        <v>22</v>
      </c>
      <c r="G12" s="35" t="s">
        <v>23</v>
      </c>
      <c r="H12" s="35" t="s">
        <v>22</v>
      </c>
      <c r="I12" s="35" t="s">
        <v>23</v>
      </c>
      <c r="J12" s="35" t="s">
        <v>24</v>
      </c>
      <c r="K12" s="35" t="s">
        <v>18</v>
      </c>
      <c r="L12" s="35" t="s">
        <v>18</v>
      </c>
      <c r="M12" s="35" t="s">
        <v>19</v>
      </c>
      <c r="N12" s="35" t="s">
        <v>20</v>
      </c>
      <c r="O12" s="35" t="s">
        <v>20</v>
      </c>
      <c r="P12" s="35" t="s">
        <v>19</v>
      </c>
      <c r="Q12" s="35"/>
    </row>
    <row r="13" spans="1:74" s="33" customFormat="1" ht="12.75" customHeight="1" x14ac:dyDescent="0.2">
      <c r="A13" s="38" t="s">
        <v>43</v>
      </c>
      <c r="B13" s="39" t="s">
        <v>47</v>
      </c>
      <c r="C13" s="38" t="s">
        <v>45</v>
      </c>
      <c r="D13" s="40">
        <v>1099580</v>
      </c>
      <c r="E13" s="41">
        <v>765000</v>
      </c>
      <c r="F13" s="38" t="s">
        <v>49</v>
      </c>
      <c r="G13" s="38" t="s">
        <v>51</v>
      </c>
      <c r="H13" s="38" t="s">
        <v>52</v>
      </c>
      <c r="I13" s="38" t="s">
        <v>51</v>
      </c>
      <c r="J13" s="42">
        <v>20</v>
      </c>
      <c r="K13" s="42">
        <v>14</v>
      </c>
      <c r="L13" s="42">
        <v>10</v>
      </c>
      <c r="M13" s="42">
        <v>5</v>
      </c>
      <c r="N13" s="42">
        <v>5</v>
      </c>
      <c r="O13" s="42">
        <v>5</v>
      </c>
      <c r="P13" s="42">
        <v>5</v>
      </c>
      <c r="Q13" s="43">
        <f>SUM(J13:P13)</f>
        <v>64</v>
      </c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</row>
    <row r="14" spans="1:74" s="33" customFormat="1" ht="12.75" customHeight="1" x14ac:dyDescent="0.2">
      <c r="A14" s="38" t="s">
        <v>44</v>
      </c>
      <c r="B14" s="39" t="s">
        <v>48</v>
      </c>
      <c r="C14" s="38" t="s">
        <v>46</v>
      </c>
      <c r="D14" s="40">
        <v>870000</v>
      </c>
      <c r="E14" s="41">
        <v>500000</v>
      </c>
      <c r="F14" s="38" t="s">
        <v>50</v>
      </c>
      <c r="G14" s="38" t="s">
        <v>51</v>
      </c>
      <c r="H14" s="38" t="s">
        <v>53</v>
      </c>
      <c r="I14" s="38" t="s">
        <v>51</v>
      </c>
      <c r="J14" s="42">
        <v>30</v>
      </c>
      <c r="K14" s="42">
        <v>13</v>
      </c>
      <c r="L14" s="42">
        <v>13</v>
      </c>
      <c r="M14" s="42">
        <v>5</v>
      </c>
      <c r="N14" s="42">
        <v>6</v>
      </c>
      <c r="O14" s="42">
        <v>7</v>
      </c>
      <c r="P14" s="42">
        <v>5</v>
      </c>
      <c r="Q14" s="43">
        <f t="shared" ref="Q14" si="0">SUM(J14:P14)</f>
        <v>79</v>
      </c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</row>
    <row r="15" spans="1:74" x14ac:dyDescent="0.3">
      <c r="D15" s="34">
        <f>SUM(D13:D14)</f>
        <v>1969580</v>
      </c>
      <c r="E15" s="34">
        <f>SUM(E13:E14)</f>
        <v>1265000</v>
      </c>
      <c r="F15" s="34"/>
    </row>
    <row r="16" spans="1:74" x14ac:dyDescent="0.3">
      <c r="E16" s="34"/>
      <c r="F16" s="34"/>
      <c r="G16" s="34"/>
      <c r="H16" s="34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whole" operator="lessThanOrEqual" allowBlank="1" showInputMessage="1" showErrorMessage="1" error="Max. 40 bodů" sqref="J13:J14" xr:uid="{7E603F32-CBAE-413A-BF29-F9005E34CF19}">
      <formula1>40</formula1>
    </dataValidation>
    <dataValidation type="whole" operator="lessThanOrEqual" allowBlank="1" showInputMessage="1" showErrorMessage="1" error="Max. 15 bodů" sqref="K13:L14" xr:uid="{DD5696FA-4C43-4383-9E92-E88CB3ADB76E}">
      <formula1>15</formula1>
    </dataValidation>
    <dataValidation type="whole" operator="lessThanOrEqual" allowBlank="1" showInputMessage="1" showErrorMessage="1" error="Max. 5 bodů" sqref="P13:P14 M13:M14" xr:uid="{B0663525-E202-4048-BF45-EF3569F072E4}">
      <formula1>5</formula1>
    </dataValidation>
    <dataValidation type="whole" operator="lessThanOrEqual" allowBlank="1" showInputMessage="1" showErrorMessage="1" error="Max. 10 bodů" sqref="N13:O14" xr:uid="{BF2914CB-9A8F-48C5-A566-AFA6978CDD3B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86EFE-88C8-419C-8FFB-F199C3557269}">
  <dimension ref="A1:BV16"/>
  <sheetViews>
    <sheetView zoomScale="90" zoomScaleNormal="90" workbookViewId="0"/>
  </sheetViews>
  <sheetFormatPr defaultColWidth="9.109375" defaultRowHeight="12" x14ac:dyDescent="0.3"/>
  <cols>
    <col min="1" max="1" width="11.6640625" style="30" customWidth="1"/>
    <col min="2" max="2" width="30" style="30" bestFit="1" customWidth="1"/>
    <col min="3" max="3" width="43.6640625" style="30" customWidth="1"/>
    <col min="4" max="4" width="15.5546875" style="30" customWidth="1"/>
    <col min="5" max="5" width="15" style="30" customWidth="1"/>
    <col min="6" max="6" width="15.6640625" style="30" customWidth="1"/>
    <col min="7" max="7" width="5.6640625" style="31" customWidth="1"/>
    <col min="8" max="8" width="15.6640625" style="31" customWidth="1"/>
    <col min="9" max="9" width="5.6640625" style="30" customWidth="1"/>
    <col min="10" max="10" width="9.6640625" style="30" customWidth="1"/>
    <col min="11" max="17" width="9.33203125" style="30" customWidth="1"/>
    <col min="18" max="16384" width="9.109375" style="30"/>
  </cols>
  <sheetData>
    <row r="1" spans="1:74" ht="38.25" customHeight="1" x14ac:dyDescent="0.3">
      <c r="A1" s="29" t="s">
        <v>36</v>
      </c>
    </row>
    <row r="2" spans="1:74" ht="12.6" x14ac:dyDescent="0.3">
      <c r="A2" s="32" t="s">
        <v>37</v>
      </c>
      <c r="D2" s="32" t="s">
        <v>21</v>
      </c>
    </row>
    <row r="3" spans="1:74" ht="12.6" x14ac:dyDescent="0.3">
      <c r="A3" s="32" t="s">
        <v>34</v>
      </c>
      <c r="D3" s="30" t="s">
        <v>31</v>
      </c>
    </row>
    <row r="4" spans="1:74" ht="12.6" x14ac:dyDescent="0.3">
      <c r="A4" s="32" t="s">
        <v>38</v>
      </c>
      <c r="D4" s="30" t="s">
        <v>32</v>
      </c>
    </row>
    <row r="5" spans="1:74" ht="12.6" x14ac:dyDescent="0.3">
      <c r="A5" s="32" t="s">
        <v>39</v>
      </c>
      <c r="D5" s="30" t="s">
        <v>33</v>
      </c>
    </row>
    <row r="6" spans="1:74" ht="13.2" customHeight="1" x14ac:dyDescent="0.3">
      <c r="A6" s="22" t="s">
        <v>40</v>
      </c>
      <c r="B6" s="22"/>
      <c r="C6" s="22"/>
      <c r="D6" s="30" t="s">
        <v>41</v>
      </c>
    </row>
    <row r="7" spans="1:74" ht="12.6" x14ac:dyDescent="0.3">
      <c r="A7" s="36" t="s">
        <v>35</v>
      </c>
      <c r="D7" s="32"/>
    </row>
    <row r="8" spans="1:74" ht="39" customHeight="1" x14ac:dyDescent="0.3">
      <c r="D8" s="23" t="s">
        <v>42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74" ht="12.6" x14ac:dyDescent="0.3">
      <c r="A9" s="32"/>
    </row>
    <row r="10" spans="1:74" ht="26.4" customHeight="1" x14ac:dyDescent="0.3">
      <c r="A10" s="20" t="s">
        <v>0</v>
      </c>
      <c r="B10" s="20" t="s">
        <v>1</v>
      </c>
      <c r="C10" s="20" t="s">
        <v>16</v>
      </c>
      <c r="D10" s="20" t="s">
        <v>13</v>
      </c>
      <c r="E10" s="25" t="s">
        <v>2</v>
      </c>
      <c r="F10" s="20" t="s">
        <v>27</v>
      </c>
      <c r="G10" s="20"/>
      <c r="H10" s="20" t="s">
        <v>28</v>
      </c>
      <c r="I10" s="20"/>
      <c r="J10" s="20" t="s">
        <v>29</v>
      </c>
      <c r="K10" s="20" t="s">
        <v>14</v>
      </c>
      <c r="L10" s="20" t="s">
        <v>15</v>
      </c>
      <c r="M10" s="20" t="s">
        <v>25</v>
      </c>
      <c r="N10" s="20" t="s">
        <v>26</v>
      </c>
      <c r="O10" s="20" t="s">
        <v>30</v>
      </c>
      <c r="P10" s="20" t="s">
        <v>3</v>
      </c>
      <c r="Q10" s="20" t="s">
        <v>4</v>
      </c>
    </row>
    <row r="11" spans="1:74" ht="59.4" customHeight="1" x14ac:dyDescent="0.3">
      <c r="A11" s="24"/>
      <c r="B11" s="24"/>
      <c r="C11" s="24"/>
      <c r="D11" s="24"/>
      <c r="E11" s="26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74" ht="37.5" customHeight="1" x14ac:dyDescent="0.3">
      <c r="A12" s="24"/>
      <c r="B12" s="24"/>
      <c r="C12" s="24"/>
      <c r="D12" s="24"/>
      <c r="E12" s="26"/>
      <c r="F12" s="37" t="s">
        <v>22</v>
      </c>
      <c r="G12" s="35" t="s">
        <v>23</v>
      </c>
      <c r="H12" s="35" t="s">
        <v>22</v>
      </c>
      <c r="I12" s="35" t="s">
        <v>23</v>
      </c>
      <c r="J12" s="35" t="s">
        <v>24</v>
      </c>
      <c r="K12" s="35" t="s">
        <v>18</v>
      </c>
      <c r="L12" s="35" t="s">
        <v>18</v>
      </c>
      <c r="M12" s="35" t="s">
        <v>19</v>
      </c>
      <c r="N12" s="35" t="s">
        <v>20</v>
      </c>
      <c r="O12" s="35" t="s">
        <v>20</v>
      </c>
      <c r="P12" s="35" t="s">
        <v>19</v>
      </c>
      <c r="Q12" s="35"/>
    </row>
    <row r="13" spans="1:74" s="33" customFormat="1" ht="12.75" customHeight="1" x14ac:dyDescent="0.2">
      <c r="A13" s="38" t="s">
        <v>43</v>
      </c>
      <c r="B13" s="39" t="s">
        <v>47</v>
      </c>
      <c r="C13" s="38" t="s">
        <v>45</v>
      </c>
      <c r="D13" s="40">
        <v>1099580</v>
      </c>
      <c r="E13" s="41">
        <v>765000</v>
      </c>
      <c r="F13" s="38" t="s">
        <v>49</v>
      </c>
      <c r="G13" s="38" t="s">
        <v>51</v>
      </c>
      <c r="H13" s="38" t="s">
        <v>52</v>
      </c>
      <c r="I13" s="38" t="s">
        <v>51</v>
      </c>
      <c r="J13" s="42">
        <v>22</v>
      </c>
      <c r="K13" s="42">
        <v>15</v>
      </c>
      <c r="L13" s="42">
        <v>10</v>
      </c>
      <c r="M13" s="42">
        <v>5</v>
      </c>
      <c r="N13" s="42">
        <v>5</v>
      </c>
      <c r="O13" s="42">
        <v>5</v>
      </c>
      <c r="P13" s="42">
        <v>5</v>
      </c>
      <c r="Q13" s="43">
        <f>SUM(J13:P13)</f>
        <v>67</v>
      </c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</row>
    <row r="14" spans="1:74" s="33" customFormat="1" ht="12.75" customHeight="1" x14ac:dyDescent="0.2">
      <c r="A14" s="38" t="s">
        <v>44</v>
      </c>
      <c r="B14" s="39" t="s">
        <v>48</v>
      </c>
      <c r="C14" s="38" t="s">
        <v>46</v>
      </c>
      <c r="D14" s="40">
        <v>870000</v>
      </c>
      <c r="E14" s="41">
        <v>500000</v>
      </c>
      <c r="F14" s="38" t="s">
        <v>50</v>
      </c>
      <c r="G14" s="38" t="s">
        <v>51</v>
      </c>
      <c r="H14" s="38" t="s">
        <v>53</v>
      </c>
      <c r="I14" s="38" t="s">
        <v>51</v>
      </c>
      <c r="J14" s="42">
        <v>38</v>
      </c>
      <c r="K14" s="42">
        <v>15</v>
      </c>
      <c r="L14" s="42">
        <v>14</v>
      </c>
      <c r="M14" s="42">
        <v>5</v>
      </c>
      <c r="N14" s="42">
        <v>6</v>
      </c>
      <c r="O14" s="42">
        <v>7</v>
      </c>
      <c r="P14" s="42">
        <v>5</v>
      </c>
      <c r="Q14" s="43">
        <f t="shared" ref="Q14" si="0">SUM(J14:P14)</f>
        <v>90</v>
      </c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</row>
    <row r="15" spans="1:74" x14ac:dyDescent="0.3">
      <c r="D15" s="34">
        <f>SUM(D13:D14)</f>
        <v>1969580</v>
      </c>
      <c r="E15" s="34">
        <f>SUM(E13:E14)</f>
        <v>1265000</v>
      </c>
      <c r="F15" s="34"/>
    </row>
    <row r="16" spans="1:74" x14ac:dyDescent="0.3">
      <c r="E16" s="34"/>
      <c r="F16" s="34"/>
      <c r="G16" s="34"/>
      <c r="H16" s="34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whole" operator="lessThanOrEqual" allowBlank="1" showInputMessage="1" showErrorMessage="1" error="Max. 40 bodů" sqref="J13:J14" xr:uid="{12FC395C-4719-4FCF-80A7-C4026FE5527C}">
      <formula1>40</formula1>
    </dataValidation>
    <dataValidation type="whole" operator="lessThanOrEqual" allowBlank="1" showInputMessage="1" showErrorMessage="1" error="Max. 15 bodů" sqref="K13:L14" xr:uid="{118A40AD-9B3D-46EA-B578-2667C1F972D7}">
      <formula1>15</formula1>
    </dataValidation>
    <dataValidation type="whole" operator="lessThanOrEqual" allowBlank="1" showInputMessage="1" showErrorMessage="1" error="Max. 5 bodů" sqref="P13:P14 M13:M14" xr:uid="{50C039F4-1336-4BD0-8186-587B7129BA91}">
      <formula1>5</formula1>
    </dataValidation>
    <dataValidation type="whole" operator="lessThanOrEqual" allowBlank="1" showInputMessage="1" showErrorMessage="1" error="Max. 10 bodů" sqref="N13:O14" xr:uid="{389E3F77-F25F-4220-96D6-6AB7AE70B4B4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FFE1A-1514-4FC9-AA69-24B0EBB88F49}">
  <dimension ref="A1:BV16"/>
  <sheetViews>
    <sheetView zoomScale="90" zoomScaleNormal="90" workbookViewId="0"/>
  </sheetViews>
  <sheetFormatPr defaultColWidth="9.109375" defaultRowHeight="12" x14ac:dyDescent="0.3"/>
  <cols>
    <col min="1" max="1" width="11.6640625" style="30" customWidth="1"/>
    <col min="2" max="2" width="30" style="30" bestFit="1" customWidth="1"/>
    <col min="3" max="3" width="43.6640625" style="30" customWidth="1"/>
    <col min="4" max="4" width="15.5546875" style="30" customWidth="1"/>
    <col min="5" max="5" width="15" style="30" customWidth="1"/>
    <col min="6" max="6" width="15.6640625" style="30" customWidth="1"/>
    <col min="7" max="7" width="5.6640625" style="31" customWidth="1"/>
    <col min="8" max="8" width="15.6640625" style="31" customWidth="1"/>
    <col min="9" max="9" width="5.6640625" style="30" customWidth="1"/>
    <col min="10" max="10" width="9.6640625" style="30" customWidth="1"/>
    <col min="11" max="17" width="9.33203125" style="30" customWidth="1"/>
    <col min="18" max="16384" width="9.109375" style="30"/>
  </cols>
  <sheetData>
    <row r="1" spans="1:74" ht="38.25" customHeight="1" x14ac:dyDescent="0.3">
      <c r="A1" s="29" t="s">
        <v>36</v>
      </c>
    </row>
    <row r="2" spans="1:74" ht="12.6" x14ac:dyDescent="0.3">
      <c r="A2" s="32" t="s">
        <v>37</v>
      </c>
      <c r="D2" s="32" t="s">
        <v>21</v>
      </c>
    </row>
    <row r="3" spans="1:74" ht="12.6" x14ac:dyDescent="0.3">
      <c r="A3" s="32" t="s">
        <v>34</v>
      </c>
      <c r="D3" s="30" t="s">
        <v>31</v>
      </c>
    </row>
    <row r="4" spans="1:74" ht="12.6" x14ac:dyDescent="0.3">
      <c r="A4" s="32" t="s">
        <v>38</v>
      </c>
      <c r="D4" s="30" t="s">
        <v>32</v>
      </c>
    </row>
    <row r="5" spans="1:74" ht="12.6" x14ac:dyDescent="0.3">
      <c r="A5" s="32" t="s">
        <v>39</v>
      </c>
      <c r="D5" s="30" t="s">
        <v>33</v>
      </c>
    </row>
    <row r="6" spans="1:74" ht="13.2" customHeight="1" x14ac:dyDescent="0.3">
      <c r="A6" s="22" t="s">
        <v>40</v>
      </c>
      <c r="B6" s="22"/>
      <c r="C6" s="22"/>
      <c r="D6" s="30" t="s">
        <v>41</v>
      </c>
    </row>
    <row r="7" spans="1:74" ht="12.6" x14ac:dyDescent="0.3">
      <c r="A7" s="36" t="s">
        <v>35</v>
      </c>
      <c r="D7" s="32"/>
    </row>
    <row r="8" spans="1:74" ht="39" customHeight="1" x14ac:dyDescent="0.3">
      <c r="D8" s="23" t="s">
        <v>42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74" ht="12.6" x14ac:dyDescent="0.3">
      <c r="A9" s="32"/>
    </row>
    <row r="10" spans="1:74" ht="26.4" customHeight="1" x14ac:dyDescent="0.3">
      <c r="A10" s="20" t="s">
        <v>0</v>
      </c>
      <c r="B10" s="20" t="s">
        <v>1</v>
      </c>
      <c r="C10" s="20" t="s">
        <v>16</v>
      </c>
      <c r="D10" s="20" t="s">
        <v>13</v>
      </c>
      <c r="E10" s="25" t="s">
        <v>2</v>
      </c>
      <c r="F10" s="20" t="s">
        <v>27</v>
      </c>
      <c r="G10" s="20"/>
      <c r="H10" s="20" t="s">
        <v>28</v>
      </c>
      <c r="I10" s="20"/>
      <c r="J10" s="20" t="s">
        <v>29</v>
      </c>
      <c r="K10" s="20" t="s">
        <v>14</v>
      </c>
      <c r="L10" s="20" t="s">
        <v>15</v>
      </c>
      <c r="M10" s="20" t="s">
        <v>25</v>
      </c>
      <c r="N10" s="20" t="s">
        <v>26</v>
      </c>
      <c r="O10" s="20" t="s">
        <v>30</v>
      </c>
      <c r="P10" s="20" t="s">
        <v>3</v>
      </c>
      <c r="Q10" s="20" t="s">
        <v>4</v>
      </c>
    </row>
    <row r="11" spans="1:74" ht="59.4" customHeight="1" x14ac:dyDescent="0.3">
      <c r="A11" s="24"/>
      <c r="B11" s="24"/>
      <c r="C11" s="24"/>
      <c r="D11" s="24"/>
      <c r="E11" s="26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74" ht="37.5" customHeight="1" x14ac:dyDescent="0.3">
      <c r="A12" s="24"/>
      <c r="B12" s="24"/>
      <c r="C12" s="24"/>
      <c r="D12" s="24"/>
      <c r="E12" s="26"/>
      <c r="F12" s="37" t="s">
        <v>22</v>
      </c>
      <c r="G12" s="35" t="s">
        <v>23</v>
      </c>
      <c r="H12" s="35" t="s">
        <v>22</v>
      </c>
      <c r="I12" s="35" t="s">
        <v>23</v>
      </c>
      <c r="J12" s="35" t="s">
        <v>24</v>
      </c>
      <c r="K12" s="35" t="s">
        <v>18</v>
      </c>
      <c r="L12" s="35" t="s">
        <v>18</v>
      </c>
      <c r="M12" s="35" t="s">
        <v>19</v>
      </c>
      <c r="N12" s="35" t="s">
        <v>20</v>
      </c>
      <c r="O12" s="35" t="s">
        <v>20</v>
      </c>
      <c r="P12" s="35" t="s">
        <v>19</v>
      </c>
      <c r="Q12" s="35"/>
    </row>
    <row r="13" spans="1:74" s="33" customFormat="1" ht="12.75" customHeight="1" x14ac:dyDescent="0.2">
      <c r="A13" s="38" t="s">
        <v>43</v>
      </c>
      <c r="B13" s="39" t="s">
        <v>47</v>
      </c>
      <c r="C13" s="38" t="s">
        <v>45</v>
      </c>
      <c r="D13" s="40">
        <v>1099580</v>
      </c>
      <c r="E13" s="41">
        <v>765000</v>
      </c>
      <c r="F13" s="38" t="s">
        <v>49</v>
      </c>
      <c r="G13" s="38" t="s">
        <v>51</v>
      </c>
      <c r="H13" s="38" t="s">
        <v>52</v>
      </c>
      <c r="I13" s="38" t="s">
        <v>51</v>
      </c>
      <c r="J13" s="42">
        <v>24</v>
      </c>
      <c r="K13" s="42">
        <v>14</v>
      </c>
      <c r="L13" s="42">
        <v>10</v>
      </c>
      <c r="M13" s="42">
        <v>5</v>
      </c>
      <c r="N13" s="42">
        <v>4</v>
      </c>
      <c r="O13" s="42">
        <v>4</v>
      </c>
      <c r="P13" s="42">
        <v>5</v>
      </c>
      <c r="Q13" s="43">
        <f>SUM(J13:P13)</f>
        <v>66</v>
      </c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</row>
    <row r="14" spans="1:74" s="33" customFormat="1" ht="12.75" customHeight="1" x14ac:dyDescent="0.2">
      <c r="A14" s="38" t="s">
        <v>44</v>
      </c>
      <c r="B14" s="39" t="s">
        <v>48</v>
      </c>
      <c r="C14" s="38" t="s">
        <v>46</v>
      </c>
      <c r="D14" s="40">
        <v>870000</v>
      </c>
      <c r="E14" s="41">
        <v>500000</v>
      </c>
      <c r="F14" s="38" t="s">
        <v>50</v>
      </c>
      <c r="G14" s="38" t="s">
        <v>51</v>
      </c>
      <c r="H14" s="38" t="s">
        <v>53</v>
      </c>
      <c r="I14" s="38" t="s">
        <v>51</v>
      </c>
      <c r="J14" s="42">
        <v>37</v>
      </c>
      <c r="K14" s="42">
        <v>14</v>
      </c>
      <c r="L14" s="42">
        <v>14</v>
      </c>
      <c r="M14" s="42">
        <v>5</v>
      </c>
      <c r="N14" s="42">
        <v>6</v>
      </c>
      <c r="O14" s="42">
        <v>7</v>
      </c>
      <c r="P14" s="42">
        <v>5</v>
      </c>
      <c r="Q14" s="43">
        <f t="shared" ref="Q14" si="0">SUM(J14:P14)</f>
        <v>88</v>
      </c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</row>
    <row r="15" spans="1:74" x14ac:dyDescent="0.3">
      <c r="D15" s="34">
        <f>SUM(D13:D14)</f>
        <v>1969580</v>
      </c>
      <c r="E15" s="34">
        <f>SUM(E13:E14)</f>
        <v>1265000</v>
      </c>
      <c r="F15" s="34"/>
    </row>
    <row r="16" spans="1:74" x14ac:dyDescent="0.3">
      <c r="E16" s="34"/>
      <c r="F16" s="34"/>
      <c r="G16" s="34"/>
      <c r="H16" s="34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whole" operator="lessThanOrEqual" allowBlank="1" showInputMessage="1" showErrorMessage="1" error="Max. 40 bodů" sqref="J13:J14" xr:uid="{4AF1D489-36D4-422C-B626-CA4B67E0B38E}">
      <formula1>40</formula1>
    </dataValidation>
    <dataValidation type="whole" operator="lessThanOrEqual" allowBlank="1" showInputMessage="1" showErrorMessage="1" error="Max. 15 bodů" sqref="K13:L14" xr:uid="{C22082BE-5E8C-4486-A35C-B9927B86675F}">
      <formula1>15</formula1>
    </dataValidation>
    <dataValidation type="whole" operator="lessThanOrEqual" allowBlank="1" showInputMessage="1" showErrorMessage="1" error="Max. 5 bodů" sqref="P13:P14 M13:M14" xr:uid="{89A8CD52-7568-463A-A360-5D8CC306E012}">
      <formula1>5</formula1>
    </dataValidation>
    <dataValidation type="whole" operator="lessThanOrEqual" allowBlank="1" showInputMessage="1" showErrorMessage="1" error="Max. 10 bodů" sqref="N13:O14" xr:uid="{7FFDBC5E-2B1D-4111-9547-CA48327D0FA3}">
      <formula1>10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194BA-BC45-412B-B9C2-78C29122A778}">
  <dimension ref="A1:BV16"/>
  <sheetViews>
    <sheetView zoomScale="90" zoomScaleNormal="90" workbookViewId="0"/>
  </sheetViews>
  <sheetFormatPr defaultColWidth="9.109375" defaultRowHeight="12" x14ac:dyDescent="0.3"/>
  <cols>
    <col min="1" max="1" width="11.6640625" style="30" customWidth="1"/>
    <col min="2" max="2" width="30" style="30" bestFit="1" customWidth="1"/>
    <col min="3" max="3" width="43.6640625" style="30" customWidth="1"/>
    <col min="4" max="4" width="15.5546875" style="30" customWidth="1"/>
    <col min="5" max="5" width="15" style="30" customWidth="1"/>
    <col min="6" max="6" width="15.6640625" style="30" customWidth="1"/>
    <col min="7" max="7" width="5.6640625" style="31" customWidth="1"/>
    <col min="8" max="8" width="15.6640625" style="31" customWidth="1"/>
    <col min="9" max="9" width="5.6640625" style="30" customWidth="1"/>
    <col min="10" max="10" width="9.6640625" style="30" customWidth="1"/>
    <col min="11" max="17" width="9.33203125" style="30" customWidth="1"/>
    <col min="18" max="16384" width="9.109375" style="30"/>
  </cols>
  <sheetData>
    <row r="1" spans="1:74" ht="38.25" customHeight="1" x14ac:dyDescent="0.3">
      <c r="A1" s="29" t="s">
        <v>36</v>
      </c>
    </row>
    <row r="2" spans="1:74" ht="12.6" x14ac:dyDescent="0.3">
      <c r="A2" s="32" t="s">
        <v>37</v>
      </c>
      <c r="D2" s="32" t="s">
        <v>21</v>
      </c>
    </row>
    <row r="3" spans="1:74" ht="12.6" x14ac:dyDescent="0.3">
      <c r="A3" s="32" t="s">
        <v>34</v>
      </c>
      <c r="D3" s="30" t="s">
        <v>31</v>
      </c>
    </row>
    <row r="4" spans="1:74" ht="12.6" x14ac:dyDescent="0.3">
      <c r="A4" s="32" t="s">
        <v>38</v>
      </c>
      <c r="D4" s="30" t="s">
        <v>32</v>
      </c>
    </row>
    <row r="5" spans="1:74" ht="12.6" x14ac:dyDescent="0.3">
      <c r="A5" s="32" t="s">
        <v>39</v>
      </c>
      <c r="D5" s="30" t="s">
        <v>33</v>
      </c>
    </row>
    <row r="6" spans="1:74" ht="13.2" customHeight="1" x14ac:dyDescent="0.3">
      <c r="A6" s="22" t="s">
        <v>40</v>
      </c>
      <c r="B6" s="22"/>
      <c r="C6" s="22"/>
      <c r="D6" s="30" t="s">
        <v>41</v>
      </c>
    </row>
    <row r="7" spans="1:74" ht="12.6" x14ac:dyDescent="0.3">
      <c r="A7" s="36" t="s">
        <v>35</v>
      </c>
      <c r="D7" s="32"/>
    </row>
    <row r="8" spans="1:74" ht="39" customHeight="1" x14ac:dyDescent="0.3">
      <c r="D8" s="23" t="s">
        <v>42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74" ht="12.6" x14ac:dyDescent="0.3">
      <c r="A9" s="32"/>
    </row>
    <row r="10" spans="1:74" ht="26.4" customHeight="1" x14ac:dyDescent="0.3">
      <c r="A10" s="20" t="s">
        <v>0</v>
      </c>
      <c r="B10" s="20" t="s">
        <v>1</v>
      </c>
      <c r="C10" s="20" t="s">
        <v>16</v>
      </c>
      <c r="D10" s="20" t="s">
        <v>13</v>
      </c>
      <c r="E10" s="25" t="s">
        <v>2</v>
      </c>
      <c r="F10" s="20" t="s">
        <v>27</v>
      </c>
      <c r="G10" s="20"/>
      <c r="H10" s="20" t="s">
        <v>28</v>
      </c>
      <c r="I10" s="20"/>
      <c r="J10" s="20" t="s">
        <v>29</v>
      </c>
      <c r="K10" s="20" t="s">
        <v>14</v>
      </c>
      <c r="L10" s="20" t="s">
        <v>15</v>
      </c>
      <c r="M10" s="20" t="s">
        <v>25</v>
      </c>
      <c r="N10" s="20" t="s">
        <v>26</v>
      </c>
      <c r="O10" s="20" t="s">
        <v>30</v>
      </c>
      <c r="P10" s="20" t="s">
        <v>3</v>
      </c>
      <c r="Q10" s="20" t="s">
        <v>4</v>
      </c>
    </row>
    <row r="11" spans="1:74" ht="59.4" customHeight="1" x14ac:dyDescent="0.3">
      <c r="A11" s="24"/>
      <c r="B11" s="24"/>
      <c r="C11" s="24"/>
      <c r="D11" s="24"/>
      <c r="E11" s="26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74" ht="37.5" customHeight="1" x14ac:dyDescent="0.3">
      <c r="A12" s="24"/>
      <c r="B12" s="24"/>
      <c r="C12" s="24"/>
      <c r="D12" s="24"/>
      <c r="E12" s="26"/>
      <c r="F12" s="37" t="s">
        <v>22</v>
      </c>
      <c r="G12" s="35" t="s">
        <v>23</v>
      </c>
      <c r="H12" s="35" t="s">
        <v>22</v>
      </c>
      <c r="I12" s="35" t="s">
        <v>23</v>
      </c>
      <c r="J12" s="35" t="s">
        <v>24</v>
      </c>
      <c r="K12" s="35" t="s">
        <v>18</v>
      </c>
      <c r="L12" s="35" t="s">
        <v>18</v>
      </c>
      <c r="M12" s="35" t="s">
        <v>19</v>
      </c>
      <c r="N12" s="35" t="s">
        <v>20</v>
      </c>
      <c r="O12" s="35" t="s">
        <v>20</v>
      </c>
      <c r="P12" s="35" t="s">
        <v>19</v>
      </c>
      <c r="Q12" s="35"/>
    </row>
    <row r="13" spans="1:74" s="33" customFormat="1" ht="12.75" customHeight="1" x14ac:dyDescent="0.2">
      <c r="A13" s="38" t="s">
        <v>43</v>
      </c>
      <c r="B13" s="39" t="s">
        <v>47</v>
      </c>
      <c r="C13" s="38" t="s">
        <v>45</v>
      </c>
      <c r="D13" s="40">
        <v>1099580</v>
      </c>
      <c r="E13" s="41">
        <v>765000</v>
      </c>
      <c r="F13" s="38" t="s">
        <v>49</v>
      </c>
      <c r="G13" s="38" t="s">
        <v>51</v>
      </c>
      <c r="H13" s="38" t="s">
        <v>52</v>
      </c>
      <c r="I13" s="38" t="s">
        <v>51</v>
      </c>
      <c r="J13" s="42">
        <v>25</v>
      </c>
      <c r="K13" s="42">
        <v>13</v>
      </c>
      <c r="L13" s="42">
        <v>10</v>
      </c>
      <c r="M13" s="42">
        <v>3</v>
      </c>
      <c r="N13" s="42">
        <v>4</v>
      </c>
      <c r="O13" s="42">
        <v>4</v>
      </c>
      <c r="P13" s="42">
        <v>5</v>
      </c>
      <c r="Q13" s="43">
        <f>SUM(J13:P13)</f>
        <v>64</v>
      </c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</row>
    <row r="14" spans="1:74" s="33" customFormat="1" ht="12.75" customHeight="1" x14ac:dyDescent="0.2">
      <c r="A14" s="38" t="s">
        <v>44</v>
      </c>
      <c r="B14" s="39" t="s">
        <v>48</v>
      </c>
      <c r="C14" s="38" t="s">
        <v>46</v>
      </c>
      <c r="D14" s="40">
        <v>870000</v>
      </c>
      <c r="E14" s="41">
        <v>500000</v>
      </c>
      <c r="F14" s="38" t="s">
        <v>50</v>
      </c>
      <c r="G14" s="38" t="s">
        <v>51</v>
      </c>
      <c r="H14" s="38" t="s">
        <v>53</v>
      </c>
      <c r="I14" s="38" t="s">
        <v>51</v>
      </c>
      <c r="J14" s="42">
        <v>30</v>
      </c>
      <c r="K14" s="42">
        <v>12</v>
      </c>
      <c r="L14" s="42">
        <v>12</v>
      </c>
      <c r="M14" s="42">
        <v>5</v>
      </c>
      <c r="N14" s="42">
        <v>6</v>
      </c>
      <c r="O14" s="42">
        <v>8</v>
      </c>
      <c r="P14" s="42">
        <v>5</v>
      </c>
      <c r="Q14" s="43">
        <f t="shared" ref="Q14" si="0">SUM(J14:P14)</f>
        <v>78</v>
      </c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</row>
    <row r="15" spans="1:74" x14ac:dyDescent="0.3">
      <c r="D15" s="34">
        <f>SUM(D13:D14)</f>
        <v>1969580</v>
      </c>
      <c r="E15" s="34">
        <f>SUM(E13:E14)</f>
        <v>1265000</v>
      </c>
      <c r="F15" s="34"/>
    </row>
    <row r="16" spans="1:74" x14ac:dyDescent="0.3">
      <c r="E16" s="34"/>
      <c r="F16" s="34"/>
      <c r="G16" s="34"/>
      <c r="H16" s="34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whole" operator="lessThanOrEqual" allowBlank="1" showInputMessage="1" showErrorMessage="1" error="Max. 40 bodů" sqref="J13:J14" xr:uid="{F47990CB-89A0-429F-ACF6-2EB7C125CC6E}">
      <formula1>40</formula1>
    </dataValidation>
    <dataValidation type="whole" operator="lessThanOrEqual" allowBlank="1" showInputMessage="1" showErrorMessage="1" error="Max. 15 bodů" sqref="K13:L14" xr:uid="{CAC095B9-2C37-45B4-8B82-A88E692176C2}">
      <formula1>15</formula1>
    </dataValidation>
    <dataValidation type="whole" operator="lessThanOrEqual" allowBlank="1" showInputMessage="1" showErrorMessage="1" error="Max. 5 bodů" sqref="P13:P14 M13:M14" xr:uid="{20D30ECE-9151-4D06-B243-EF66376735BB}">
      <formula1>5</formula1>
    </dataValidation>
    <dataValidation type="whole" operator="lessThanOrEqual" allowBlank="1" showInputMessage="1" showErrorMessage="1" error="Max. 10 bodů" sqref="N13:O14" xr:uid="{01C161A0-8C82-421B-BE2D-76138737958B}">
      <formula1>10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33BC81-2A82-4830-95F5-41C7A88BB757}"/>
</file>

<file path=customXml/itemProps2.xml><?xml version="1.0" encoding="utf-8"?>
<ds:datastoreItem xmlns:ds="http://schemas.openxmlformats.org/officeDocument/2006/customXml" ds:itemID="{E85D9116-AD9B-4876-96F2-325A3115EA74}"/>
</file>

<file path=customXml/itemProps3.xml><?xml version="1.0" encoding="utf-8"?>
<ds:datastoreItem xmlns:ds="http://schemas.openxmlformats.org/officeDocument/2006/customXml" ds:itemID="{537EA6DC-1C09-41A7-9D99-8CD193FCC3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filmove vzdelavani</vt:lpstr>
      <vt:lpstr>ČK</vt:lpstr>
      <vt:lpstr>HB</vt:lpstr>
      <vt:lpstr>JarK</vt:lpstr>
      <vt:lpstr>JK</vt:lpstr>
      <vt:lpstr>LD</vt:lpstr>
      <vt:lpstr>MŠ</vt:lpstr>
      <vt:lpstr>NS</vt:lpstr>
      <vt:lpstr>OZ</vt:lpstr>
      <vt:lpstr>TCD</vt:lpstr>
      <vt:lpstr>'filmove vzdelavani'!Oblast_tisku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2021-03-08T17:55:18Z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