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5. jednání - duben\"/>
    </mc:Choice>
  </mc:AlternateContent>
  <xr:revisionPtr revIDLastSave="0" documentId="13_ncr:1_{87DA1959-E420-4B5A-A72D-2405943FE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imovaný film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_FilterDatabase" localSheetId="0" hidden="1">'animovaný film'!$F$12:$F$33</definedName>
    <definedName name="_xlnm.Print_Area" localSheetId="0">'animovaný film'!$A$1:$AD$40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3" l="1"/>
  <c r="D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E34" i="11"/>
  <c r="D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E34" i="10"/>
  <c r="D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E34" i="9"/>
  <c r="D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E34" i="8"/>
  <c r="D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E34" i="4"/>
  <c r="D34" i="4"/>
  <c r="T15" i="4"/>
  <c r="E34" i="5"/>
  <c r="D34" i="5"/>
  <c r="T15" i="5"/>
  <c r="E34" i="6"/>
  <c r="D34" i="6"/>
  <c r="T15" i="6"/>
  <c r="E34" i="7"/>
  <c r="D34" i="7"/>
  <c r="T33" i="7"/>
  <c r="T32" i="7"/>
  <c r="T30" i="7"/>
  <c r="T27" i="7"/>
  <c r="T26" i="7"/>
  <c r="T25" i="7"/>
  <c r="T24" i="7"/>
  <c r="T23" i="7"/>
  <c r="T22" i="7"/>
  <c r="T21" i="7"/>
  <c r="T20" i="7"/>
  <c r="T19" i="7"/>
  <c r="T17" i="7"/>
  <c r="T16" i="7"/>
  <c r="T15" i="7"/>
  <c r="E34" i="2"/>
  <c r="D34" i="2"/>
  <c r="U34" i="2" l="1"/>
  <c r="U35" i="2" s="1"/>
</calcChain>
</file>

<file path=xl/sharedStrings.xml><?xml version="1.0" encoding="utf-8"?>
<sst xmlns="http://schemas.openxmlformats.org/spreadsheetml/2006/main" count="2038" uniqueCount="144">
  <si>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</si>
  <si>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</si>
  <si>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</si>
  <si>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</si>
  <si>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</si>
  <si>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</si>
  <si>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</si>
  <si>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</si>
  <si>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</si>
  <si>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</si>
  <si>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</si>
  <si>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</si>
  <si>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</si>
  <si>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</si>
  <si>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</si>
  <si>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</si>
  <si>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</si>
  <si>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</si>
  <si>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</si>
  <si>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</si>
  <si>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</si>
  <si>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</si>
  <si>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</si>
  <si>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</si>
  <si>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</si>
  <si>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</si>
  <si>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</si>
  <si>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</si>
  <si>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</si>
  <si>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</si>
  <si>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</si>
  <si>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</si>
  <si>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</si>
  <si>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</si>
  <si>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</si>
  <si>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</si>
  <si>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</si>
  <si>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</si>
  <si>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</si>
  <si>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</si>
  <si>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</si>
  <si>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</si>
  <si>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</si>
  <si>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</si>
  <si>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</si>
  <si>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t>dotační okruh projektu
(vývoj/výroba)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</si>
  <si>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2022-12-1-9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</si>
  <si>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20. 12. 2021 - 21. 1. 2022</t>
    </r>
  </si>
  <si>
    <r>
      <t xml:space="preserve">Finanční alokace: </t>
    </r>
    <r>
      <rPr>
        <sz val="9.5"/>
        <rFont val="Arial"/>
        <family val="2"/>
        <charset val="238"/>
      </rPr>
      <t>34 000 000 Kč</t>
    </r>
  </si>
  <si>
    <t>13ka s.r.o.</t>
  </si>
  <si>
    <t>Krutart s.r.o.</t>
  </si>
  <si>
    <t>Bionaut s.r.o.</t>
  </si>
  <si>
    <t>Alkay Animation Prague s.r.o.</t>
  </si>
  <si>
    <t>Last Films s.r.o.</t>
  </si>
  <si>
    <t>Analog Vision s.r.o.</t>
  </si>
  <si>
    <t>Hausboot Production s.r.o.</t>
  </si>
  <si>
    <t>PFX s.r.o.</t>
  </si>
  <si>
    <t>MAUR film s.r.o.</t>
  </si>
  <si>
    <t>CINEPOINT s.r.o.</t>
  </si>
  <si>
    <t>COFILM s.r.o.</t>
  </si>
  <si>
    <t>Gnomon Production s.r.o.</t>
  </si>
  <si>
    <t>Kuli Film s.r.o.</t>
  </si>
  <si>
    <t>Hun Tun</t>
  </si>
  <si>
    <t>Dinobajky: Bylo nebylo</t>
  </si>
  <si>
    <t>Mám krávu</t>
  </si>
  <si>
    <t>Postižky</t>
  </si>
  <si>
    <t>Botička</t>
  </si>
  <si>
    <t>Zvítězím</t>
  </si>
  <si>
    <t>Dagon</t>
  </si>
  <si>
    <t>Očím skryté</t>
  </si>
  <si>
    <t>Putování za velrybí písní</t>
  </si>
  <si>
    <t xml:space="preserve">Jedenáctka </t>
  </si>
  <si>
    <t>Humanity</t>
  </si>
  <si>
    <t>Ahoj léto</t>
  </si>
  <si>
    <t>O lýkožroutovi</t>
  </si>
  <si>
    <t>Holubí voják</t>
  </si>
  <si>
    <t>První kniha</t>
  </si>
  <si>
    <t>97 503 617</t>
  </si>
  <si>
    <t>19 600 000</t>
  </si>
  <si>
    <t>výroba</t>
  </si>
  <si>
    <t>ano</t>
  </si>
  <si>
    <t xml:space="preserve">ano </t>
  </si>
  <si>
    <t>ne</t>
  </si>
  <si>
    <t xml:space="preserve">ne </t>
  </si>
  <si>
    <t>Vála Luboš</t>
  </si>
  <si>
    <t>Rozvaldová Jana</t>
  </si>
  <si>
    <t>Bosáková Žofia</t>
  </si>
  <si>
    <t>Vála  Luboš</t>
  </si>
  <si>
    <t>Krejčí Tereza</t>
  </si>
  <si>
    <t>Babinec Petr</t>
  </si>
  <si>
    <t xml:space="preserve">Prokopová Alena </t>
  </si>
  <si>
    <t>Gregor Lukáš</t>
  </si>
  <si>
    <t>Slavíková Helena</t>
  </si>
  <si>
    <t>Prokopová Alena</t>
  </si>
  <si>
    <t xml:space="preserve">Mathé Ivo </t>
  </si>
  <si>
    <t>5084/2022</t>
  </si>
  <si>
    <t xml:space="preserve">Bionaut </t>
  </si>
  <si>
    <t>Medvědi na pólu</t>
  </si>
  <si>
    <t>vývoj</t>
  </si>
  <si>
    <t>Gregor, Lukáš</t>
  </si>
  <si>
    <t>Mahdal, Martin</t>
  </si>
  <si>
    <t>Mathé, Ivo</t>
  </si>
  <si>
    <t>30.6.2023</t>
  </si>
  <si>
    <t>5094/2022</t>
  </si>
  <si>
    <t>Frame Films</t>
  </si>
  <si>
    <t>Tátova firma</t>
  </si>
  <si>
    <t>Špidla, Šimon</t>
  </si>
  <si>
    <t>Seidl, Tomáš</t>
  </si>
  <si>
    <t>Krejčí, Tereza</t>
  </si>
  <si>
    <t>30.9.2022</t>
  </si>
  <si>
    <t>5095/2022</t>
  </si>
  <si>
    <t>Krupír</t>
  </si>
  <si>
    <t>Podhradský, Michal</t>
  </si>
  <si>
    <t>31.12.2023</t>
  </si>
  <si>
    <t>5097/2022</t>
  </si>
  <si>
    <t>Raise &amp; Spend/PM Iva Minaříková</t>
  </si>
  <si>
    <t>Zrzavá parta</t>
  </si>
  <si>
    <t>Slavíková, Helena</t>
  </si>
  <si>
    <t>Hovorka, Martin</t>
  </si>
  <si>
    <t>22.1.2023</t>
  </si>
  <si>
    <t>5081/2022</t>
  </si>
  <si>
    <t>5082/2022</t>
  </si>
  <si>
    <t>5083/2022</t>
  </si>
  <si>
    <t xml:space="preserve">5085/2022 </t>
  </si>
  <si>
    <t>5086/2022</t>
  </si>
  <si>
    <t>5087/2022</t>
  </si>
  <si>
    <t>5088/2022</t>
  </si>
  <si>
    <t>5089/2022</t>
  </si>
  <si>
    <t>5090/2022</t>
  </si>
  <si>
    <t>5091/2022</t>
  </si>
  <si>
    <t>5092/2022</t>
  </si>
  <si>
    <t>5093/2022</t>
  </si>
  <si>
    <t>5096/2022</t>
  </si>
  <si>
    <t>5099/2022</t>
  </si>
  <si>
    <t>5100/2022</t>
  </si>
  <si>
    <t>investiční dotace</t>
  </si>
  <si>
    <t>90%</t>
  </si>
  <si>
    <t>85%</t>
  </si>
  <si>
    <t>70%</t>
  </si>
  <si>
    <t>30.4.2023</t>
  </si>
  <si>
    <t>31.8.2024</t>
  </si>
  <si>
    <t>31.5.2023</t>
  </si>
  <si>
    <t>k bodování radního se nepřihlíží</t>
  </si>
  <si>
    <t>ano 30 %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</si>
</sst>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9" fontId="6" fillId="0" borderId="3" xfId="1" applyFont="1" applyBorder="1" applyAlignment="1">
      <alignment horizontal="center"/>
    </xf>
    <xf numFmtId="9" fontId="2" fillId="2" borderId="3" xfId="0" applyNumberFormat="1" applyFont="1" applyFill="1" applyBorder="1" applyAlignment="1">
      <alignment horizontal="center" vertical="top"/>
    </xf>
    <xf numFmtId="14" fontId="6" fillId="0" borderId="3" xfId="0" applyNumberFormat="1" applyFont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top"/>
    </xf>
    <xf numFmtId="9" fontId="6" fillId="0" borderId="3" xfId="0" applyNumberFormat="1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5"/>
  <sheetViews>
    <sheetView tabSelected="1" zoomScale="78" zoomScaleNormal="78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15.77734375" style="2" customWidth="1"/>
    <col min="8" max="8" width="5.77734375" style="3" customWidth="1"/>
    <col min="9" max="9" width="15.77734375" style="3" customWidth="1"/>
    <col min="10" max="10" width="5.77734375" style="2" customWidth="1"/>
    <col min="11" max="11" width="15.77734375" style="2" customWidth="1"/>
    <col min="12" max="12" width="5.77734375" style="2" customWidth="1"/>
    <col min="13" max="13" width="9.77734375" style="2" customWidth="1"/>
    <col min="14" max="20" width="9.21875" style="2" customWidth="1"/>
    <col min="21" max="21" width="14.44140625" style="2" customWidth="1"/>
    <col min="22" max="22" width="21.77734375" style="2" customWidth="1"/>
    <col min="23" max="23" width="10.21875" style="2" customWidth="1"/>
    <col min="24" max="27" width="9.21875" style="2" customWidth="1"/>
    <col min="28" max="28" width="10.21875" style="2" customWidth="1"/>
    <col min="29" max="30" width="15.77734375" style="2" customWidth="1"/>
    <col min="31" max="16384" width="9.21875" style="2"/>
  </cols>
  <sheetData>
    <row r="1" spans="1:95" ht="38.25" customHeight="1" x14ac:dyDescent="0.3">
      <c r="A1" s="1" t="s">
        <v>36</v>
      </c>
    </row>
    <row r="2" spans="1:95" ht="15" customHeight="1" x14ac:dyDescent="0.3">
      <c r="A2" s="18" t="s">
        <v>46</v>
      </c>
      <c r="D2" s="18" t="s">
        <v>25</v>
      </c>
    </row>
    <row r="3" spans="1:9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95" ht="15" customHeight="1" x14ac:dyDescent="0.3">
      <c r="A4" s="18" t="s">
        <v>47</v>
      </c>
      <c r="D4" s="2" t="s">
        <v>43</v>
      </c>
    </row>
    <row r="5" spans="1:95" ht="15" customHeight="1" x14ac:dyDescent="0.3">
      <c r="A5" s="18" t="s">
        <v>48</v>
      </c>
      <c r="D5" s="2" t="s">
        <v>37</v>
      </c>
    </row>
    <row r="6" spans="1:95" ht="15" customHeight="1" x14ac:dyDescent="0.3">
      <c r="A6" s="20" t="s">
        <v>35</v>
      </c>
      <c r="D6" s="2" t="s">
        <v>38</v>
      </c>
    </row>
    <row r="7" spans="1:95" ht="15" customHeight="1" x14ac:dyDescent="0.3">
      <c r="A7" s="18" t="s">
        <v>24</v>
      </c>
      <c r="D7" s="2" t="s">
        <v>39</v>
      </c>
      <c r="E7" s="17"/>
      <c r="F7" s="17"/>
      <c r="G7" s="17"/>
      <c r="H7" s="17"/>
      <c r="I7" s="17"/>
      <c r="J7" s="17"/>
      <c r="K7" s="17"/>
      <c r="L7" s="17"/>
    </row>
    <row r="8" spans="1:95" ht="15" customHeight="1" x14ac:dyDescent="0.3">
      <c r="A8" s="18"/>
      <c r="D8" s="2" t="s">
        <v>40</v>
      </c>
      <c r="E8" s="17"/>
      <c r="F8" s="17"/>
      <c r="G8" s="17"/>
      <c r="H8" s="17"/>
      <c r="I8" s="17"/>
      <c r="J8" s="17"/>
      <c r="K8" s="17"/>
      <c r="L8" s="17"/>
    </row>
    <row r="9" spans="1:9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95" ht="42.6" customHeight="1" x14ac:dyDescent="0.3">
      <c r="A10" s="18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95" ht="12.6" customHeight="1" x14ac:dyDescent="0.3">
      <c r="A11" s="18"/>
    </row>
    <row r="12" spans="1:9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  <c r="U12" s="54" t="s">
        <v>5</v>
      </c>
      <c r="V12" s="54" t="s">
        <v>6</v>
      </c>
      <c r="W12" s="54" t="s">
        <v>7</v>
      </c>
      <c r="X12" s="54" t="s">
        <v>8</v>
      </c>
      <c r="Y12" s="54" t="s">
        <v>18</v>
      </c>
      <c r="Z12" s="54" t="s">
        <v>17</v>
      </c>
      <c r="AA12" s="54" t="s">
        <v>9</v>
      </c>
      <c r="AB12" s="54" t="s">
        <v>10</v>
      </c>
      <c r="AC12" s="54" t="s">
        <v>11</v>
      </c>
      <c r="AD12" s="54" t="s">
        <v>12</v>
      </c>
    </row>
    <row r="13" spans="1:9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pans="1:9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19" t="s">
        <v>27</v>
      </c>
      <c r="I14" s="19" t="s">
        <v>26</v>
      </c>
      <c r="J14" s="19" t="s">
        <v>27</v>
      </c>
      <c r="K14" s="19" t="s">
        <v>26</v>
      </c>
      <c r="L14" s="19" t="s">
        <v>27</v>
      </c>
      <c r="M14" s="19" t="s">
        <v>28</v>
      </c>
      <c r="N14" s="19" t="s">
        <v>21</v>
      </c>
      <c r="O14" s="19" t="s">
        <v>21</v>
      </c>
      <c r="P14" s="19" t="s">
        <v>22</v>
      </c>
      <c r="Q14" s="19" t="s">
        <v>23</v>
      </c>
      <c r="R14" s="19" t="s">
        <v>23</v>
      </c>
      <c r="S14" s="19" t="s">
        <v>22</v>
      </c>
      <c r="T14" s="19"/>
      <c r="U14" s="19"/>
      <c r="V14" s="19"/>
      <c r="W14" s="16"/>
      <c r="X14" s="16"/>
      <c r="Y14" s="16"/>
      <c r="Z14" s="16"/>
      <c r="AA14" s="16"/>
      <c r="AB14" s="16"/>
      <c r="AC14" s="16"/>
      <c r="AD14" s="19"/>
    </row>
    <row r="15" spans="1:95" s="5" customFormat="1" ht="12.75" customHeight="1" x14ac:dyDescent="0.25">
      <c r="A15" s="24" t="s">
        <v>122</v>
      </c>
      <c r="B15" s="24" t="s">
        <v>51</v>
      </c>
      <c r="C15" s="24" t="s">
        <v>64</v>
      </c>
      <c r="D15" s="36">
        <v>1400508</v>
      </c>
      <c r="E15" s="36">
        <v>700000</v>
      </c>
      <c r="F15" s="38" t="s">
        <v>79</v>
      </c>
      <c r="G15" s="28"/>
      <c r="H15" s="24"/>
      <c r="I15" s="28"/>
      <c r="J15" s="26"/>
      <c r="K15" s="28"/>
      <c r="L15" s="24"/>
      <c r="M15" s="9">
        <v>35.875</v>
      </c>
      <c r="N15" s="9">
        <v>11.625</v>
      </c>
      <c r="O15" s="9">
        <v>12.5</v>
      </c>
      <c r="P15" s="9">
        <v>4.75</v>
      </c>
      <c r="Q15" s="9">
        <v>9</v>
      </c>
      <c r="R15" s="9">
        <v>8.75</v>
      </c>
      <c r="S15" s="9">
        <v>4.125</v>
      </c>
      <c r="T15" s="10">
        <v>86.625</v>
      </c>
      <c r="U15" s="21">
        <v>700000</v>
      </c>
      <c r="V15" s="11" t="s">
        <v>135</v>
      </c>
      <c r="W15" s="39" t="s">
        <v>80</v>
      </c>
      <c r="X15" s="39" t="s">
        <v>80</v>
      </c>
      <c r="Y15" s="40" t="s">
        <v>82</v>
      </c>
      <c r="Z15" s="40" t="s">
        <v>82</v>
      </c>
      <c r="AA15" s="42">
        <v>0.86</v>
      </c>
      <c r="AB15" s="43">
        <v>0.9</v>
      </c>
      <c r="AC15" s="44">
        <v>45016</v>
      </c>
      <c r="AD15" s="44">
        <v>45016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5" customFormat="1" ht="12.75" customHeight="1" x14ac:dyDescent="0.25">
      <c r="A16" s="24" t="s">
        <v>131</v>
      </c>
      <c r="B16" s="24" t="s">
        <v>57</v>
      </c>
      <c r="C16" s="24" t="s">
        <v>73</v>
      </c>
      <c r="D16" s="36">
        <v>3623050</v>
      </c>
      <c r="E16" s="36">
        <v>1395000</v>
      </c>
      <c r="F16" s="38" t="s">
        <v>79</v>
      </c>
      <c r="G16" s="25" t="s">
        <v>92</v>
      </c>
      <c r="H16" s="24" t="s">
        <v>80</v>
      </c>
      <c r="I16" s="28"/>
      <c r="J16" s="26"/>
      <c r="K16" s="24" t="s">
        <v>84</v>
      </c>
      <c r="L16" s="24" t="s">
        <v>82</v>
      </c>
      <c r="M16" s="9">
        <v>33.5</v>
      </c>
      <c r="N16" s="9">
        <v>12</v>
      </c>
      <c r="O16" s="9">
        <v>12</v>
      </c>
      <c r="P16" s="9">
        <v>5</v>
      </c>
      <c r="Q16" s="9">
        <v>9</v>
      </c>
      <c r="R16" s="9">
        <v>8.625</v>
      </c>
      <c r="S16" s="9">
        <v>5</v>
      </c>
      <c r="T16" s="10">
        <v>85.125</v>
      </c>
      <c r="U16" s="21">
        <v>1395000</v>
      </c>
      <c r="V16" s="11" t="s">
        <v>135</v>
      </c>
      <c r="W16" s="39" t="s">
        <v>80</v>
      </c>
      <c r="X16" s="39" t="s">
        <v>80</v>
      </c>
      <c r="Y16" s="40" t="s">
        <v>82</v>
      </c>
      <c r="Z16" s="40" t="s">
        <v>82</v>
      </c>
      <c r="AA16" s="46">
        <v>0.82</v>
      </c>
      <c r="AB16" s="41" t="s">
        <v>136</v>
      </c>
      <c r="AC16" s="44">
        <v>45291</v>
      </c>
      <c r="AD16" s="44">
        <v>45291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5" customFormat="1" ht="12.75" customHeight="1" x14ac:dyDescent="0.25">
      <c r="A17" s="24" t="s">
        <v>123</v>
      </c>
      <c r="B17" s="24" t="s">
        <v>51</v>
      </c>
      <c r="C17" s="24" t="s">
        <v>65</v>
      </c>
      <c r="D17" s="36">
        <v>12639785</v>
      </c>
      <c r="E17" s="36">
        <v>5200000</v>
      </c>
      <c r="F17" s="38" t="s">
        <v>79</v>
      </c>
      <c r="G17" s="29"/>
      <c r="H17" s="24"/>
      <c r="I17" s="28"/>
      <c r="J17" s="26"/>
      <c r="K17" s="28"/>
      <c r="L17" s="24"/>
      <c r="M17" s="9">
        <v>34.25</v>
      </c>
      <c r="N17" s="9">
        <v>12.5</v>
      </c>
      <c r="O17" s="9">
        <v>12.25</v>
      </c>
      <c r="P17" s="9">
        <v>4.75</v>
      </c>
      <c r="Q17" s="9">
        <v>7.25</v>
      </c>
      <c r="R17" s="9">
        <v>8.875</v>
      </c>
      <c r="S17" s="9">
        <v>4</v>
      </c>
      <c r="T17" s="10">
        <v>83.875</v>
      </c>
      <c r="U17" s="21">
        <v>5200000</v>
      </c>
      <c r="V17" s="11" t="s">
        <v>135</v>
      </c>
      <c r="W17" s="39" t="s">
        <v>80</v>
      </c>
      <c r="X17" s="39" t="s">
        <v>80</v>
      </c>
      <c r="Y17" s="13" t="s">
        <v>82</v>
      </c>
      <c r="Z17" s="13" t="s">
        <v>82</v>
      </c>
      <c r="AA17" s="46">
        <v>0.79</v>
      </c>
      <c r="AB17" s="41" t="s">
        <v>136</v>
      </c>
      <c r="AC17" s="44">
        <v>45382</v>
      </c>
      <c r="AD17" s="44">
        <v>45382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33.75</v>
      </c>
      <c r="N18" s="9">
        <v>12.75</v>
      </c>
      <c r="O18" s="9">
        <v>12</v>
      </c>
      <c r="P18" s="9">
        <v>4.625</v>
      </c>
      <c r="Q18" s="9">
        <v>7.25</v>
      </c>
      <c r="R18" s="9">
        <v>9.25</v>
      </c>
      <c r="S18" s="9">
        <v>4</v>
      </c>
      <c r="T18" s="10">
        <v>83.625</v>
      </c>
      <c r="U18" s="21">
        <v>900000</v>
      </c>
      <c r="V18" s="11" t="s">
        <v>135</v>
      </c>
      <c r="W18" s="13" t="s">
        <v>80</v>
      </c>
      <c r="X18" s="13" t="s">
        <v>80</v>
      </c>
      <c r="Y18" s="40" t="s">
        <v>82</v>
      </c>
      <c r="Z18" s="40" t="s">
        <v>82</v>
      </c>
      <c r="AA18" s="12">
        <v>0.72</v>
      </c>
      <c r="AB18" s="41" t="s">
        <v>136</v>
      </c>
      <c r="AC18" s="13" t="s">
        <v>102</v>
      </c>
      <c r="AD18" s="45" t="s">
        <v>102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5" customFormat="1" ht="12.75" customHeight="1" x14ac:dyDescent="0.25">
      <c r="A19" s="24" t="s">
        <v>127</v>
      </c>
      <c r="B19" s="24" t="s">
        <v>55</v>
      </c>
      <c r="C19" s="24" t="s">
        <v>69</v>
      </c>
      <c r="D19" s="36">
        <v>2626500</v>
      </c>
      <c r="E19" s="36">
        <v>1300000</v>
      </c>
      <c r="F19" s="38" t="s">
        <v>79</v>
      </c>
      <c r="G19" s="24" t="s">
        <v>91</v>
      </c>
      <c r="H19" s="24" t="s">
        <v>82</v>
      </c>
      <c r="I19" s="28"/>
      <c r="J19" s="26"/>
      <c r="K19" s="24" t="s">
        <v>88</v>
      </c>
      <c r="L19" s="24" t="s">
        <v>80</v>
      </c>
      <c r="M19" s="9">
        <v>32.5</v>
      </c>
      <c r="N19" s="9">
        <v>12.625</v>
      </c>
      <c r="O19" s="9">
        <v>12</v>
      </c>
      <c r="P19" s="9">
        <v>4.75</v>
      </c>
      <c r="Q19" s="9">
        <v>8.5</v>
      </c>
      <c r="R19" s="9">
        <v>8</v>
      </c>
      <c r="S19" s="9">
        <v>4.875</v>
      </c>
      <c r="T19" s="10">
        <v>83.25</v>
      </c>
      <c r="U19" s="21">
        <v>1300000</v>
      </c>
      <c r="V19" s="11" t="s">
        <v>135</v>
      </c>
      <c r="W19" s="39" t="s">
        <v>80</v>
      </c>
      <c r="X19" s="39" t="s">
        <v>80</v>
      </c>
      <c r="Y19" s="40" t="s">
        <v>82</v>
      </c>
      <c r="Z19" s="40" t="s">
        <v>82</v>
      </c>
      <c r="AA19" s="46">
        <v>0.72</v>
      </c>
      <c r="AB19" s="41" t="s">
        <v>137</v>
      </c>
      <c r="AC19" s="44">
        <v>45017</v>
      </c>
      <c r="AD19" s="45" t="s">
        <v>139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5" customFormat="1" ht="13.2" x14ac:dyDescent="0.25">
      <c r="A20" s="24" t="s">
        <v>126</v>
      </c>
      <c r="B20" s="24" t="s">
        <v>54</v>
      </c>
      <c r="C20" s="24" t="s">
        <v>68</v>
      </c>
      <c r="D20" s="36">
        <v>7250000</v>
      </c>
      <c r="E20" s="36">
        <v>4500000</v>
      </c>
      <c r="F20" s="38" t="s">
        <v>79</v>
      </c>
      <c r="G20" s="25" t="s">
        <v>90</v>
      </c>
      <c r="H20" s="24" t="s">
        <v>80</v>
      </c>
      <c r="I20" s="24" t="s">
        <v>91</v>
      </c>
      <c r="J20" s="26" t="s">
        <v>82</v>
      </c>
      <c r="K20" s="24" t="s">
        <v>87</v>
      </c>
      <c r="L20" s="24" t="s">
        <v>80</v>
      </c>
      <c r="M20" s="9">
        <v>33.25</v>
      </c>
      <c r="N20" s="9">
        <v>11.25</v>
      </c>
      <c r="O20" s="9">
        <v>11.75</v>
      </c>
      <c r="P20" s="9">
        <v>4.875</v>
      </c>
      <c r="Q20" s="9">
        <v>8.75</v>
      </c>
      <c r="R20" s="9">
        <v>8.875</v>
      </c>
      <c r="S20" s="9">
        <v>4</v>
      </c>
      <c r="T20" s="10">
        <v>82.75</v>
      </c>
      <c r="U20" s="22">
        <v>4500000</v>
      </c>
      <c r="V20" s="11" t="s">
        <v>135</v>
      </c>
      <c r="W20" s="39" t="s">
        <v>80</v>
      </c>
      <c r="X20" s="39" t="s">
        <v>80</v>
      </c>
      <c r="Y20" s="13" t="s">
        <v>82</v>
      </c>
      <c r="Z20" s="13" t="s">
        <v>82</v>
      </c>
      <c r="AA20" s="46">
        <v>0.76</v>
      </c>
      <c r="AB20" s="41" t="s">
        <v>136</v>
      </c>
      <c r="AC20" s="44">
        <v>45534</v>
      </c>
      <c r="AD20" s="45" t="s">
        <v>140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5" customFormat="1" ht="12.75" customHeight="1" x14ac:dyDescent="0.25">
      <c r="A21" s="24" t="s">
        <v>120</v>
      </c>
      <c r="B21" s="24" t="s">
        <v>49</v>
      </c>
      <c r="C21" s="24" t="s">
        <v>62</v>
      </c>
      <c r="D21" s="36">
        <v>2830000</v>
      </c>
      <c r="E21" s="36">
        <v>1550000</v>
      </c>
      <c r="F21" s="38" t="s">
        <v>79</v>
      </c>
      <c r="G21" s="25" t="s">
        <v>90</v>
      </c>
      <c r="H21" s="24" t="s">
        <v>80</v>
      </c>
      <c r="I21" s="24" t="s">
        <v>91</v>
      </c>
      <c r="J21" s="26" t="s">
        <v>82</v>
      </c>
      <c r="K21" s="24" t="s">
        <v>84</v>
      </c>
      <c r="L21" s="24" t="s">
        <v>80</v>
      </c>
      <c r="M21" s="9">
        <v>32.5</v>
      </c>
      <c r="N21" s="9">
        <v>11.375</v>
      </c>
      <c r="O21" s="9">
        <v>12.125</v>
      </c>
      <c r="P21" s="9">
        <v>4.75</v>
      </c>
      <c r="Q21" s="9">
        <v>8.125</v>
      </c>
      <c r="R21" s="9">
        <v>8.875</v>
      </c>
      <c r="S21" s="9">
        <v>4.5</v>
      </c>
      <c r="T21" s="10">
        <v>82.25</v>
      </c>
      <c r="U21" s="21">
        <v>1550000</v>
      </c>
      <c r="V21" s="11" t="s">
        <v>135</v>
      </c>
      <c r="W21" s="39" t="s">
        <v>80</v>
      </c>
      <c r="X21" s="39" t="s">
        <v>80</v>
      </c>
      <c r="Y21" s="13" t="s">
        <v>82</v>
      </c>
      <c r="Z21" s="13" t="s">
        <v>82</v>
      </c>
      <c r="AA21" s="46">
        <v>0.83</v>
      </c>
      <c r="AB21" s="41" t="s">
        <v>136</v>
      </c>
      <c r="AC21" s="44">
        <v>45016</v>
      </c>
      <c r="AD21" s="44">
        <v>45016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5" customFormat="1" ht="12.75" customHeight="1" x14ac:dyDescent="0.25">
      <c r="A22" s="24" t="s">
        <v>121</v>
      </c>
      <c r="B22" s="24" t="s">
        <v>50</v>
      </c>
      <c r="C22" s="24" t="s">
        <v>63</v>
      </c>
      <c r="D22" s="36">
        <v>10266960</v>
      </c>
      <c r="E22" s="36">
        <v>4760000</v>
      </c>
      <c r="F22" s="38" t="s">
        <v>79</v>
      </c>
      <c r="G22" s="24" t="s">
        <v>91</v>
      </c>
      <c r="H22" s="24" t="s">
        <v>80</v>
      </c>
      <c r="I22" s="24" t="s">
        <v>92</v>
      </c>
      <c r="J22" s="26" t="s">
        <v>80</v>
      </c>
      <c r="K22" s="24" t="s">
        <v>85</v>
      </c>
      <c r="L22" s="24" t="s">
        <v>82</v>
      </c>
      <c r="M22" s="9">
        <v>32.25</v>
      </c>
      <c r="N22" s="9">
        <v>11.125</v>
      </c>
      <c r="O22" s="9">
        <v>11.875</v>
      </c>
      <c r="P22" s="9">
        <v>4.25</v>
      </c>
      <c r="Q22" s="9">
        <v>8.125</v>
      </c>
      <c r="R22" s="9">
        <v>8.75</v>
      </c>
      <c r="S22" s="9">
        <v>4.875</v>
      </c>
      <c r="T22" s="10">
        <v>81.25</v>
      </c>
      <c r="U22" s="21">
        <v>4760000</v>
      </c>
      <c r="V22" s="11" t="s">
        <v>135</v>
      </c>
      <c r="W22" s="39" t="s">
        <v>80</v>
      </c>
      <c r="X22" s="39" t="s">
        <v>80</v>
      </c>
      <c r="Y22" s="40" t="s">
        <v>82</v>
      </c>
      <c r="Z22" s="40" t="s">
        <v>82</v>
      </c>
      <c r="AA22" s="46">
        <v>0.46</v>
      </c>
      <c r="AB22" s="41" t="s">
        <v>138</v>
      </c>
      <c r="AC22" s="44">
        <v>45270</v>
      </c>
      <c r="AD22" s="45" t="s">
        <v>113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5" customFormat="1" ht="13.5" customHeight="1" x14ac:dyDescent="0.25">
      <c r="A23" s="24" t="s">
        <v>132</v>
      </c>
      <c r="B23" s="24" t="s">
        <v>59</v>
      </c>
      <c r="C23" s="24" t="s">
        <v>74</v>
      </c>
      <c r="D23" s="36">
        <v>1100000</v>
      </c>
      <c r="E23" s="36">
        <v>450000</v>
      </c>
      <c r="F23" s="38" t="s">
        <v>79</v>
      </c>
      <c r="G23" s="25" t="s">
        <v>90</v>
      </c>
      <c r="H23" s="24" t="s">
        <v>80</v>
      </c>
      <c r="I23" s="24" t="s">
        <v>91</v>
      </c>
      <c r="J23" s="26" t="s">
        <v>82</v>
      </c>
      <c r="K23" s="24" t="s">
        <v>85</v>
      </c>
      <c r="L23" s="24" t="s">
        <v>80</v>
      </c>
      <c r="M23" s="9">
        <v>33</v>
      </c>
      <c r="N23" s="9">
        <v>11</v>
      </c>
      <c r="O23" s="9">
        <v>11.25</v>
      </c>
      <c r="P23" s="9">
        <v>4.25</v>
      </c>
      <c r="Q23" s="9">
        <v>8.5</v>
      </c>
      <c r="R23" s="9">
        <v>8.625</v>
      </c>
      <c r="S23" s="9">
        <v>4</v>
      </c>
      <c r="T23" s="10">
        <v>80.625</v>
      </c>
      <c r="U23" s="21">
        <v>450000</v>
      </c>
      <c r="V23" s="11" t="s">
        <v>135</v>
      </c>
      <c r="W23" s="39" t="s">
        <v>80</v>
      </c>
      <c r="X23" s="39" t="s">
        <v>80</v>
      </c>
      <c r="Y23" s="13" t="s">
        <v>83</v>
      </c>
      <c r="Z23" s="13" t="s">
        <v>83</v>
      </c>
      <c r="AA23" s="46">
        <v>0.5</v>
      </c>
      <c r="AB23" s="41" t="s">
        <v>138</v>
      </c>
      <c r="AC23" s="44">
        <v>44926</v>
      </c>
      <c r="AD23" s="44">
        <v>44926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5" customFormat="1" ht="12.75" customHeight="1" x14ac:dyDescent="0.25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31.125</v>
      </c>
      <c r="N24" s="9">
        <v>12.25</v>
      </c>
      <c r="O24" s="9">
        <v>11.125</v>
      </c>
      <c r="P24" s="9">
        <v>4.875</v>
      </c>
      <c r="Q24" s="9">
        <v>8.875</v>
      </c>
      <c r="R24" s="9">
        <v>9.125</v>
      </c>
      <c r="S24" s="9">
        <v>3</v>
      </c>
      <c r="T24" s="10">
        <v>80.375</v>
      </c>
      <c r="U24" s="21">
        <v>10000000</v>
      </c>
      <c r="V24" s="11" t="s">
        <v>135</v>
      </c>
      <c r="W24" s="39" t="s">
        <v>81</v>
      </c>
      <c r="X24" s="39" t="s">
        <v>81</v>
      </c>
      <c r="Y24" s="40" t="s">
        <v>80</v>
      </c>
      <c r="Z24" s="41" t="s">
        <v>143</v>
      </c>
      <c r="AA24" s="46">
        <v>0.53</v>
      </c>
      <c r="AB24" s="41" t="s">
        <v>138</v>
      </c>
      <c r="AC24" s="44">
        <v>45808</v>
      </c>
      <c r="AD24" s="44">
        <v>45808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5" customFormat="1" ht="12.75" customHeight="1" x14ac:dyDescent="0.25">
      <c r="A25" s="24" t="s">
        <v>130</v>
      </c>
      <c r="B25" s="24" t="s">
        <v>58</v>
      </c>
      <c r="C25" s="24" t="s">
        <v>72</v>
      </c>
      <c r="D25" s="36">
        <v>895000</v>
      </c>
      <c r="E25" s="36">
        <v>400000</v>
      </c>
      <c r="F25" s="38" t="s">
        <v>79</v>
      </c>
      <c r="G25" s="29"/>
      <c r="H25" s="24"/>
      <c r="I25" s="24" t="s">
        <v>93</v>
      </c>
      <c r="J25" s="26" t="s">
        <v>80</v>
      </c>
      <c r="K25" s="24" t="s">
        <v>94</v>
      </c>
      <c r="L25" s="24" t="s">
        <v>80</v>
      </c>
      <c r="M25" s="9">
        <v>31.75</v>
      </c>
      <c r="N25" s="9">
        <v>11</v>
      </c>
      <c r="O25" s="9">
        <v>11.125</v>
      </c>
      <c r="P25" s="9">
        <v>4.875</v>
      </c>
      <c r="Q25" s="9">
        <v>8.625</v>
      </c>
      <c r="R25" s="9">
        <v>8</v>
      </c>
      <c r="S25" s="9">
        <v>4.75</v>
      </c>
      <c r="T25" s="10">
        <v>80.125</v>
      </c>
      <c r="U25" s="21">
        <v>400000</v>
      </c>
      <c r="V25" s="11" t="s">
        <v>135</v>
      </c>
      <c r="W25" s="39" t="s">
        <v>80</v>
      </c>
      <c r="X25" s="39" t="s">
        <v>80</v>
      </c>
      <c r="Y25" s="40" t="s">
        <v>82</v>
      </c>
      <c r="Z25" s="40" t="s">
        <v>82</v>
      </c>
      <c r="AA25" s="46">
        <v>0.88</v>
      </c>
      <c r="AB25" s="41" t="s">
        <v>136</v>
      </c>
      <c r="AC25" s="44">
        <v>45047</v>
      </c>
      <c r="AD25" s="45" t="s">
        <v>141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5" customFormat="1" ht="12.75" customHeight="1" x14ac:dyDescent="0.25">
      <c r="A26" s="24" t="s">
        <v>125</v>
      </c>
      <c r="B26" s="24" t="s">
        <v>53</v>
      </c>
      <c r="C26" s="24" t="s">
        <v>67</v>
      </c>
      <c r="D26" s="36">
        <v>2659420</v>
      </c>
      <c r="E26" s="36">
        <v>1200000</v>
      </c>
      <c r="F26" s="38" t="s">
        <v>79</v>
      </c>
      <c r="G26" s="29"/>
      <c r="H26" s="24"/>
      <c r="I26" s="24"/>
      <c r="J26" s="26"/>
      <c r="K26" s="24" t="s">
        <v>86</v>
      </c>
      <c r="L26" s="24" t="s">
        <v>80</v>
      </c>
      <c r="M26" s="9">
        <v>28.625</v>
      </c>
      <c r="N26" s="9">
        <v>11</v>
      </c>
      <c r="O26" s="9">
        <v>9</v>
      </c>
      <c r="P26" s="9">
        <v>4.25</v>
      </c>
      <c r="Q26" s="9">
        <v>8</v>
      </c>
      <c r="R26" s="9">
        <v>7.375</v>
      </c>
      <c r="S26" s="9">
        <v>2.875</v>
      </c>
      <c r="T26" s="10">
        <v>71.125</v>
      </c>
      <c r="U26" s="21"/>
      <c r="V26" s="11" t="s">
        <v>135</v>
      </c>
      <c r="W26" s="39" t="s">
        <v>80</v>
      </c>
      <c r="X26" s="41"/>
      <c r="Y26" s="40" t="s">
        <v>82</v>
      </c>
      <c r="Z26" s="41"/>
      <c r="AA26" s="46">
        <v>0.45</v>
      </c>
      <c r="AB26" s="41"/>
      <c r="AC26" s="44">
        <v>45092</v>
      </c>
      <c r="AD26" s="45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5" customFormat="1" ht="12.75" customHeight="1" x14ac:dyDescent="0.2">
      <c r="A27" s="6" t="s">
        <v>110</v>
      </c>
      <c r="B27" s="7" t="s">
        <v>104</v>
      </c>
      <c r="C27" s="7" t="s">
        <v>111</v>
      </c>
      <c r="D27" s="37">
        <v>1476000</v>
      </c>
      <c r="E27" s="37">
        <v>1000000</v>
      </c>
      <c r="F27" s="38" t="s">
        <v>98</v>
      </c>
      <c r="G27" s="8" t="s">
        <v>107</v>
      </c>
      <c r="H27" s="14" t="s">
        <v>80</v>
      </c>
      <c r="I27" s="14" t="s">
        <v>99</v>
      </c>
      <c r="J27" s="14" t="s">
        <v>80</v>
      </c>
      <c r="K27" s="14" t="s">
        <v>112</v>
      </c>
      <c r="L27" s="14" t="s">
        <v>82</v>
      </c>
      <c r="M27" s="9">
        <v>27.375</v>
      </c>
      <c r="N27" s="9">
        <v>11.125</v>
      </c>
      <c r="O27" s="9">
        <v>9.875</v>
      </c>
      <c r="P27" s="9">
        <v>4.25</v>
      </c>
      <c r="Q27" s="9">
        <v>6.375</v>
      </c>
      <c r="R27" s="9">
        <v>7.125</v>
      </c>
      <c r="S27" s="9">
        <v>4.875</v>
      </c>
      <c r="T27" s="10">
        <v>71</v>
      </c>
      <c r="U27" s="21"/>
      <c r="V27" s="11" t="s">
        <v>135</v>
      </c>
      <c r="W27" s="13" t="s">
        <v>80</v>
      </c>
      <c r="X27" s="41"/>
      <c r="Y27" s="13" t="s">
        <v>82</v>
      </c>
      <c r="Z27" s="41"/>
      <c r="AA27" s="12">
        <v>0.68</v>
      </c>
      <c r="AB27" s="41"/>
      <c r="AC27" s="13" t="s">
        <v>113</v>
      </c>
      <c r="AD27" s="45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5" customFormat="1" ht="12.75" customHeight="1" x14ac:dyDescent="0.25">
      <c r="A28" s="24" t="s">
        <v>129</v>
      </c>
      <c r="B28" s="24" t="s">
        <v>57</v>
      </c>
      <c r="C28" s="24" t="s">
        <v>71</v>
      </c>
      <c r="D28" s="27" t="s">
        <v>77</v>
      </c>
      <c r="E28" s="27" t="s">
        <v>78</v>
      </c>
      <c r="F28" s="38" t="s">
        <v>79</v>
      </c>
      <c r="G28" s="29"/>
      <c r="H28" s="24"/>
      <c r="I28" s="28"/>
      <c r="J28" s="26"/>
      <c r="K28" s="24" t="s">
        <v>88</v>
      </c>
      <c r="L28" s="24" t="s">
        <v>80</v>
      </c>
      <c r="M28" s="9">
        <v>22.375</v>
      </c>
      <c r="N28" s="9">
        <v>12.125</v>
      </c>
      <c r="O28" s="9">
        <v>9.375</v>
      </c>
      <c r="P28" s="9">
        <v>4.875</v>
      </c>
      <c r="Q28" s="9">
        <v>7.75</v>
      </c>
      <c r="R28" s="9">
        <v>7.25</v>
      </c>
      <c r="S28" s="9">
        <v>5</v>
      </c>
      <c r="T28" s="10">
        <v>68.75</v>
      </c>
      <c r="U28" s="21"/>
      <c r="V28" s="11" t="s">
        <v>135</v>
      </c>
      <c r="W28" s="39" t="s">
        <v>80</v>
      </c>
      <c r="X28" s="41"/>
      <c r="Y28" s="13" t="s">
        <v>82</v>
      </c>
      <c r="Z28" s="41"/>
      <c r="AA28" s="46">
        <v>0.43</v>
      </c>
      <c r="AB28" s="41"/>
      <c r="AC28" s="44">
        <v>46022</v>
      </c>
      <c r="AD28" s="45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5" customFormat="1" ht="12.75" customHeight="1" x14ac:dyDescent="0.25">
      <c r="A29" s="24" t="s">
        <v>124</v>
      </c>
      <c r="B29" s="24" t="s">
        <v>52</v>
      </c>
      <c r="C29" s="24" t="s">
        <v>66</v>
      </c>
      <c r="D29" s="36">
        <v>4081170</v>
      </c>
      <c r="E29" s="36">
        <v>2000000</v>
      </c>
      <c r="F29" s="38" t="s">
        <v>79</v>
      </c>
      <c r="G29" s="29"/>
      <c r="H29" s="24"/>
      <c r="I29" s="24" t="s">
        <v>93</v>
      </c>
      <c r="J29" s="26" t="s">
        <v>80</v>
      </c>
      <c r="K29" s="28"/>
      <c r="L29" s="24"/>
      <c r="M29" s="9">
        <v>22.625</v>
      </c>
      <c r="N29" s="9">
        <v>12.125</v>
      </c>
      <c r="O29" s="9">
        <v>8</v>
      </c>
      <c r="P29" s="9">
        <v>4.75</v>
      </c>
      <c r="Q29" s="9">
        <v>8</v>
      </c>
      <c r="R29" s="9">
        <v>8</v>
      </c>
      <c r="S29" s="9">
        <v>5</v>
      </c>
      <c r="T29" s="10">
        <v>68.5</v>
      </c>
      <c r="U29" s="21"/>
      <c r="V29" s="11" t="s">
        <v>135</v>
      </c>
      <c r="W29" s="39" t="s">
        <v>80</v>
      </c>
      <c r="X29" s="41"/>
      <c r="Y29" s="40" t="s">
        <v>82</v>
      </c>
      <c r="Z29" s="41"/>
      <c r="AA29" s="46">
        <v>0.72</v>
      </c>
      <c r="AB29" s="41"/>
      <c r="AC29" s="44">
        <v>45261</v>
      </c>
      <c r="AD29" s="4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5" customFormat="1" ht="12.75" customHeight="1" x14ac:dyDescent="0.25">
      <c r="A30" s="24" t="s">
        <v>134</v>
      </c>
      <c r="B30" s="24" t="s">
        <v>61</v>
      </c>
      <c r="C30" s="24" t="s">
        <v>76</v>
      </c>
      <c r="D30" s="36">
        <v>4566201</v>
      </c>
      <c r="E30" s="36">
        <v>2300000</v>
      </c>
      <c r="F30" s="38" t="s">
        <v>79</v>
      </c>
      <c r="G30" s="29"/>
      <c r="H30" s="24"/>
      <c r="I30" s="28"/>
      <c r="J30" s="26"/>
      <c r="K30" s="28"/>
      <c r="L30" s="24"/>
      <c r="M30" s="9">
        <v>25</v>
      </c>
      <c r="N30" s="9">
        <v>11.625</v>
      </c>
      <c r="O30" s="9">
        <v>8.375</v>
      </c>
      <c r="P30" s="9">
        <v>4.125</v>
      </c>
      <c r="Q30" s="9">
        <v>7.125</v>
      </c>
      <c r="R30" s="9">
        <v>6</v>
      </c>
      <c r="S30" s="9">
        <v>5</v>
      </c>
      <c r="T30" s="10">
        <v>67.25</v>
      </c>
      <c r="U30" s="21"/>
      <c r="V30" s="11" t="s">
        <v>135</v>
      </c>
      <c r="W30" s="39" t="s">
        <v>80</v>
      </c>
      <c r="X30" s="41"/>
      <c r="Y30" s="13" t="s">
        <v>82</v>
      </c>
      <c r="Z30" s="41"/>
      <c r="AA30" s="46">
        <v>0.59</v>
      </c>
      <c r="AB30" s="41"/>
      <c r="AC30" s="44">
        <v>45107</v>
      </c>
      <c r="AD30" s="45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</row>
    <row r="31" spans="1:95" s="5" customFormat="1" ht="12.75" customHeight="1" x14ac:dyDescent="0.25">
      <c r="A31" s="24" t="s">
        <v>133</v>
      </c>
      <c r="B31" s="24" t="s">
        <v>60</v>
      </c>
      <c r="C31" s="24" t="s">
        <v>75</v>
      </c>
      <c r="D31" s="36">
        <v>4635000</v>
      </c>
      <c r="E31" s="36">
        <v>1600000</v>
      </c>
      <c r="F31" s="38" t="s">
        <v>79</v>
      </c>
      <c r="G31" s="28"/>
      <c r="H31" s="24"/>
      <c r="I31" s="28"/>
      <c r="J31" s="26"/>
      <c r="K31" s="28"/>
      <c r="L31" s="24"/>
      <c r="M31" s="9">
        <v>24.75</v>
      </c>
      <c r="N31" s="9">
        <v>11</v>
      </c>
      <c r="O31" s="9">
        <v>8.875</v>
      </c>
      <c r="P31" s="9">
        <v>3.875</v>
      </c>
      <c r="Q31" s="9">
        <v>7.25</v>
      </c>
      <c r="R31" s="9">
        <v>7</v>
      </c>
      <c r="S31" s="9">
        <v>2.75</v>
      </c>
      <c r="T31" s="10">
        <v>65.5</v>
      </c>
      <c r="U31" s="21"/>
      <c r="V31" s="11" t="s">
        <v>135</v>
      </c>
      <c r="W31" s="39" t="s">
        <v>80</v>
      </c>
      <c r="X31" s="41"/>
      <c r="Y31" s="40" t="s">
        <v>82</v>
      </c>
      <c r="Z31" s="41"/>
      <c r="AA31" s="46">
        <v>0.57999999999999996</v>
      </c>
      <c r="AB31" s="41"/>
      <c r="AC31" s="44">
        <v>45107</v>
      </c>
      <c r="AD31" s="45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</row>
    <row r="32" spans="1:95" s="5" customFormat="1" x14ac:dyDescent="0.2">
      <c r="A32" s="6" t="s">
        <v>103</v>
      </c>
      <c r="B32" s="7" t="s">
        <v>104</v>
      </c>
      <c r="C32" s="7" t="s">
        <v>105</v>
      </c>
      <c r="D32" s="37">
        <v>535000</v>
      </c>
      <c r="E32" s="37">
        <v>450000</v>
      </c>
      <c r="F32" s="38" t="s">
        <v>98</v>
      </c>
      <c r="G32" s="8" t="s">
        <v>106</v>
      </c>
      <c r="H32" s="14" t="s">
        <v>82</v>
      </c>
      <c r="I32" s="14" t="s">
        <v>107</v>
      </c>
      <c r="J32" s="14" t="s">
        <v>82</v>
      </c>
      <c r="K32" s="14" t="s">
        <v>108</v>
      </c>
      <c r="L32" s="14" t="s">
        <v>82</v>
      </c>
      <c r="M32" s="9">
        <v>22.375</v>
      </c>
      <c r="N32" s="9">
        <v>11.625</v>
      </c>
      <c r="O32" s="9">
        <v>8.375</v>
      </c>
      <c r="P32" s="9">
        <v>3.125</v>
      </c>
      <c r="Q32" s="9">
        <v>6.125</v>
      </c>
      <c r="R32" s="9">
        <v>5.5</v>
      </c>
      <c r="S32" s="9">
        <v>4.875</v>
      </c>
      <c r="T32" s="10">
        <v>62</v>
      </c>
      <c r="U32" s="21"/>
      <c r="V32" s="11" t="s">
        <v>135</v>
      </c>
      <c r="W32" s="13" t="s">
        <v>80</v>
      </c>
      <c r="X32" s="41"/>
      <c r="Y32" s="40" t="s">
        <v>82</v>
      </c>
      <c r="Z32" s="41"/>
      <c r="AA32" s="12">
        <v>0.84</v>
      </c>
      <c r="AB32" s="41"/>
      <c r="AC32" s="13" t="s">
        <v>109</v>
      </c>
      <c r="AD32" s="45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</row>
    <row r="33" spans="1:95" s="5" customFormat="1" ht="12.75" customHeight="1" x14ac:dyDescent="0.2">
      <c r="A33" s="6" t="s">
        <v>114</v>
      </c>
      <c r="B33" s="7" t="s">
        <v>115</v>
      </c>
      <c r="C33" s="7" t="s">
        <v>116</v>
      </c>
      <c r="D33" s="37">
        <v>3762000</v>
      </c>
      <c r="E33" s="37">
        <v>1262000</v>
      </c>
      <c r="F33" s="38" t="s">
        <v>98</v>
      </c>
      <c r="G33" s="8" t="s">
        <v>100</v>
      </c>
      <c r="H33" s="14" t="s">
        <v>82</v>
      </c>
      <c r="I33" s="14" t="s">
        <v>117</v>
      </c>
      <c r="J33" s="14" t="s">
        <v>82</v>
      </c>
      <c r="K33" s="14" t="s">
        <v>118</v>
      </c>
      <c r="L33" s="14" t="s">
        <v>82</v>
      </c>
      <c r="M33" s="9">
        <v>20</v>
      </c>
      <c r="N33" s="9">
        <v>9.875</v>
      </c>
      <c r="O33" s="9">
        <v>7.125</v>
      </c>
      <c r="P33" s="9">
        <v>4</v>
      </c>
      <c r="Q33" s="9">
        <v>7.375</v>
      </c>
      <c r="R33" s="9">
        <v>5.375</v>
      </c>
      <c r="S33" s="9">
        <v>2</v>
      </c>
      <c r="T33" s="10">
        <v>55.75</v>
      </c>
      <c r="U33" s="22"/>
      <c r="V33" s="11" t="s">
        <v>135</v>
      </c>
      <c r="W33" s="13" t="s">
        <v>82</v>
      </c>
      <c r="X33" s="41"/>
      <c r="Y33" s="40" t="s">
        <v>82</v>
      </c>
      <c r="Z33" s="41"/>
      <c r="AA33" s="12">
        <v>0.34</v>
      </c>
      <c r="AB33" s="41"/>
      <c r="AC33" s="13" t="s">
        <v>119</v>
      </c>
      <c r="AD33" s="45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</row>
    <row r="34" spans="1:95" x14ac:dyDescent="0.3">
      <c r="D34" s="23">
        <f>SUM(D15:D33)</f>
        <v>260654634</v>
      </c>
      <c r="E34" s="23">
        <f>SUM(E15:E33)</f>
        <v>40967000</v>
      </c>
      <c r="F34" s="15"/>
      <c r="G34" s="15"/>
      <c r="U34" s="23">
        <f>SUM(U15:U33)</f>
        <v>31155000</v>
      </c>
    </row>
    <row r="35" spans="1:95" x14ac:dyDescent="0.3">
      <c r="E35" s="15"/>
      <c r="F35" s="15"/>
      <c r="G35" s="15"/>
      <c r="H35" s="15"/>
      <c r="I35" s="15"/>
      <c r="T35" s="2" t="s">
        <v>20</v>
      </c>
      <c r="U35" s="23">
        <f>34000000-U34</f>
        <v>2845000</v>
      </c>
    </row>
  </sheetData>
  <autoFilter ref="F12:F33" xr:uid="{00000000-0001-0000-0000-000000000000}"/>
  <mergeCells count="31">
    <mergeCell ref="AB12:AB13"/>
    <mergeCell ref="AC12:AC13"/>
    <mergeCell ref="AD12:AD13"/>
    <mergeCell ref="G12:H13"/>
    <mergeCell ref="I12:J13"/>
    <mergeCell ref="K12:L13"/>
    <mergeCell ref="Y12:Y13"/>
    <mergeCell ref="Z12:Z13"/>
    <mergeCell ref="M12:M13"/>
    <mergeCell ref="N12:N13"/>
    <mergeCell ref="O12:O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F12:F14"/>
    <mergeCell ref="A3:C3"/>
    <mergeCell ref="D3:L3"/>
    <mergeCell ref="A12:A14"/>
    <mergeCell ref="B12:B14"/>
    <mergeCell ref="C12:C14"/>
    <mergeCell ref="D12:D14"/>
    <mergeCell ref="E12:E14"/>
    <mergeCell ref="D10:L10"/>
    <mergeCell ref="D9:L9"/>
  </mergeCells>
  <dataValidations count="4">
    <dataValidation type="decimal" operator="lessThanOrEqual" allowBlank="1" showInputMessage="1" showErrorMessage="1" error="max. 40" sqref="M15:M33" xr:uid="{00000000-0002-0000-0000-000000000000}">
      <formula1>40</formula1>
    </dataValidation>
    <dataValidation type="decimal" operator="lessThanOrEqual" allowBlank="1" showInputMessage="1" showErrorMessage="1" error="max. 15" sqref="N15:O33" xr:uid="{00000000-0002-0000-0000-000001000000}">
      <formula1>15</formula1>
    </dataValidation>
    <dataValidation type="decimal" operator="lessThanOrEqual" allowBlank="1" showInputMessage="1" showErrorMessage="1" error="max. 10" sqref="Q15:R33" xr:uid="{00000000-0002-0000-0000-000002000000}">
      <formula1>10</formula1>
    </dataValidation>
    <dataValidation type="decimal" operator="lessThanOrEqual" allowBlank="1" showInputMessage="1" showErrorMessage="1" error="max. 5" sqref="S15:S33 P15:P3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B56E-45A2-46A7-829B-0471BAB8ABDA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32</v>
      </c>
      <c r="N15" s="9">
        <v>11</v>
      </c>
      <c r="O15" s="9">
        <v>13</v>
      </c>
      <c r="P15" s="9">
        <v>4</v>
      </c>
      <c r="Q15" s="9">
        <v>8</v>
      </c>
      <c r="R15" s="9">
        <v>9</v>
      </c>
      <c r="S15" s="9">
        <v>5</v>
      </c>
      <c r="T15" s="10">
        <f>SUM(M15:S15)</f>
        <v>82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32</v>
      </c>
      <c r="N16" s="9">
        <v>11</v>
      </c>
      <c r="O16" s="9">
        <v>12</v>
      </c>
      <c r="P16" s="9">
        <v>4</v>
      </c>
      <c r="Q16" s="9">
        <v>8</v>
      </c>
      <c r="R16" s="9">
        <v>9</v>
      </c>
      <c r="S16" s="9">
        <v>5</v>
      </c>
      <c r="T16" s="10">
        <f t="shared" ref="T16:T33" si="0">SUM(M16:S16)</f>
        <v>81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36</v>
      </c>
      <c r="N17" s="9">
        <v>12</v>
      </c>
      <c r="O17" s="9">
        <v>13</v>
      </c>
      <c r="P17" s="9">
        <v>4</v>
      </c>
      <c r="Q17" s="9">
        <v>9</v>
      </c>
      <c r="R17" s="9">
        <v>8</v>
      </c>
      <c r="S17" s="9">
        <v>4</v>
      </c>
      <c r="T17" s="10">
        <f t="shared" si="0"/>
        <v>86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33</v>
      </c>
      <c r="N18" s="9">
        <v>13</v>
      </c>
      <c r="O18" s="9">
        <v>12</v>
      </c>
      <c r="P18" s="9">
        <v>4</v>
      </c>
      <c r="Q18" s="9">
        <v>7</v>
      </c>
      <c r="R18" s="9">
        <v>10</v>
      </c>
      <c r="S18" s="9">
        <v>4</v>
      </c>
      <c r="T18" s="10">
        <f t="shared" si="0"/>
        <v>83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34</v>
      </c>
      <c r="N19" s="9">
        <v>12</v>
      </c>
      <c r="O19" s="9">
        <v>12</v>
      </c>
      <c r="P19" s="9">
        <v>4</v>
      </c>
      <c r="Q19" s="9">
        <v>6</v>
      </c>
      <c r="R19" s="9">
        <v>9</v>
      </c>
      <c r="S19" s="9">
        <v>4</v>
      </c>
      <c r="T19" s="10">
        <f t="shared" si="0"/>
        <v>81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20</v>
      </c>
      <c r="N20" s="9">
        <v>13</v>
      </c>
      <c r="O20" s="9">
        <v>8</v>
      </c>
      <c r="P20" s="9">
        <v>4</v>
      </c>
      <c r="Q20" s="9">
        <v>9</v>
      </c>
      <c r="R20" s="9">
        <v>9</v>
      </c>
      <c r="S20" s="9">
        <v>5</v>
      </c>
      <c r="T20" s="10">
        <f t="shared" si="0"/>
        <v>68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34</v>
      </c>
      <c r="N21" s="9">
        <v>12</v>
      </c>
      <c r="O21" s="9">
        <v>9</v>
      </c>
      <c r="P21" s="9">
        <v>4</v>
      </c>
      <c r="Q21" s="9">
        <v>9</v>
      </c>
      <c r="R21" s="9">
        <v>9</v>
      </c>
      <c r="S21" s="9">
        <v>3</v>
      </c>
      <c r="T21" s="10">
        <f t="shared" si="0"/>
        <v>80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31</v>
      </c>
      <c r="N22" s="9">
        <v>12</v>
      </c>
      <c r="O22" s="9">
        <v>11</v>
      </c>
      <c r="P22" s="9">
        <v>4</v>
      </c>
      <c r="Q22" s="9">
        <v>9</v>
      </c>
      <c r="R22" s="9">
        <v>9</v>
      </c>
      <c r="S22" s="9">
        <v>4</v>
      </c>
      <c r="T22" s="10">
        <f t="shared" si="0"/>
        <v>80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32</v>
      </c>
      <c r="N23" s="9">
        <v>13</v>
      </c>
      <c r="O23" s="9">
        <v>12</v>
      </c>
      <c r="P23" s="9">
        <v>4</v>
      </c>
      <c r="Q23" s="9">
        <v>9</v>
      </c>
      <c r="R23" s="9">
        <v>8</v>
      </c>
      <c r="S23" s="9">
        <v>5</v>
      </c>
      <c r="T23" s="10">
        <f t="shared" si="0"/>
        <v>83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32</v>
      </c>
      <c r="N24" s="9">
        <v>12</v>
      </c>
      <c r="O24" s="9">
        <v>11</v>
      </c>
      <c r="P24" s="9">
        <v>4</v>
      </c>
      <c r="Q24" s="9">
        <v>10</v>
      </c>
      <c r="R24" s="9">
        <v>10</v>
      </c>
      <c r="S24" s="9">
        <v>3</v>
      </c>
      <c r="T24" s="10">
        <f t="shared" si="0"/>
        <v>82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20</v>
      </c>
      <c r="N25" s="9">
        <v>12</v>
      </c>
      <c r="O25" s="9">
        <v>10</v>
      </c>
      <c r="P25" s="9">
        <v>5</v>
      </c>
      <c r="Q25" s="9">
        <v>9</v>
      </c>
      <c r="R25" s="9">
        <v>7</v>
      </c>
      <c r="S25" s="9">
        <v>5</v>
      </c>
      <c r="T25" s="10">
        <f t="shared" si="0"/>
        <v>68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36</v>
      </c>
      <c r="N26" s="9">
        <v>11</v>
      </c>
      <c r="O26" s="9">
        <v>12</v>
      </c>
      <c r="P26" s="9">
        <v>4</v>
      </c>
      <c r="Q26" s="9">
        <v>9</v>
      </c>
      <c r="R26" s="9">
        <v>9</v>
      </c>
      <c r="S26" s="9">
        <v>5</v>
      </c>
      <c r="T26" s="10">
        <f t="shared" si="0"/>
        <v>86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36</v>
      </c>
      <c r="N27" s="9">
        <v>12</v>
      </c>
      <c r="O27" s="9">
        <v>12</v>
      </c>
      <c r="P27" s="9">
        <v>5</v>
      </c>
      <c r="Q27" s="9">
        <v>9</v>
      </c>
      <c r="R27" s="9">
        <v>9</v>
      </c>
      <c r="S27" s="9">
        <v>5</v>
      </c>
      <c r="T27" s="10">
        <f t="shared" si="0"/>
        <v>88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22</v>
      </c>
      <c r="N28" s="9">
        <v>12</v>
      </c>
      <c r="O28" s="9">
        <v>12</v>
      </c>
      <c r="P28" s="9">
        <v>2</v>
      </c>
      <c r="Q28" s="9">
        <v>7</v>
      </c>
      <c r="R28" s="9">
        <v>7</v>
      </c>
      <c r="S28" s="9">
        <v>5</v>
      </c>
      <c r="T28" s="10">
        <f t="shared" si="0"/>
        <v>67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26</v>
      </c>
      <c r="N29" s="9">
        <v>11</v>
      </c>
      <c r="O29" s="9">
        <v>11</v>
      </c>
      <c r="P29" s="9">
        <v>4</v>
      </c>
      <c r="Q29" s="9">
        <v>7</v>
      </c>
      <c r="R29" s="9">
        <v>8</v>
      </c>
      <c r="S29" s="9">
        <v>5</v>
      </c>
      <c r="T29" s="10">
        <f t="shared" si="0"/>
        <v>72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37</v>
      </c>
      <c r="N30" s="9">
        <v>11</v>
      </c>
      <c r="O30" s="9">
        <v>13</v>
      </c>
      <c r="P30" s="9">
        <v>3</v>
      </c>
      <c r="Q30" s="9">
        <v>9</v>
      </c>
      <c r="R30" s="9">
        <v>9</v>
      </c>
      <c r="S30" s="9">
        <v>4</v>
      </c>
      <c r="T30" s="10">
        <f t="shared" si="0"/>
        <v>86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15</v>
      </c>
      <c r="N31" s="9">
        <v>10</v>
      </c>
      <c r="O31" s="9">
        <v>6</v>
      </c>
      <c r="P31" s="9">
        <v>4</v>
      </c>
      <c r="Q31" s="9">
        <v>8</v>
      </c>
      <c r="R31" s="9">
        <v>5</v>
      </c>
      <c r="S31" s="9">
        <v>2</v>
      </c>
      <c r="T31" s="10">
        <f t="shared" si="0"/>
        <v>50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24</v>
      </c>
      <c r="N32" s="9">
        <v>11</v>
      </c>
      <c r="O32" s="9">
        <v>11</v>
      </c>
      <c r="P32" s="9">
        <v>4</v>
      </c>
      <c r="Q32" s="9">
        <v>9</v>
      </c>
      <c r="R32" s="9">
        <v>7</v>
      </c>
      <c r="S32" s="9">
        <v>3</v>
      </c>
      <c r="T32" s="10">
        <f t="shared" si="0"/>
        <v>69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26</v>
      </c>
      <c r="N33" s="9">
        <v>12</v>
      </c>
      <c r="O33" s="9">
        <v>5</v>
      </c>
      <c r="P33" s="9">
        <v>4</v>
      </c>
      <c r="Q33" s="9">
        <v>8</v>
      </c>
      <c r="R33" s="9">
        <v>5</v>
      </c>
      <c r="S33" s="9">
        <v>5</v>
      </c>
      <c r="T33" s="10">
        <f t="shared" si="0"/>
        <v>65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5" sqref="S15:S33 P15:P33" xr:uid="{90620B64-11A7-4ED0-A239-795277764786}">
      <formula1>5</formula1>
    </dataValidation>
    <dataValidation type="decimal" operator="lessThanOrEqual" allowBlank="1" showInputMessage="1" showErrorMessage="1" error="max. 10" sqref="Q15:R33" xr:uid="{F6655563-BEA2-459A-AD9F-F97616C0B139}">
      <formula1>10</formula1>
    </dataValidation>
    <dataValidation type="decimal" operator="lessThanOrEqual" allowBlank="1" showInputMessage="1" showErrorMessage="1" error="max. 15" sqref="N15:O33" xr:uid="{5087524A-23FE-4F17-A484-6D8834041DB3}">
      <formula1>15</formula1>
    </dataValidation>
    <dataValidation type="decimal" operator="lessThanOrEqual" allowBlank="1" showInputMessage="1" showErrorMessage="1" error="max. 40" sqref="M15:M33" xr:uid="{6CC8D1AA-78E9-46F3-AD28-C620A44630CF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B248-7F46-4407-A08F-DD4729DA29D3}">
  <dimension ref="A1:BV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4" ht="38.25" customHeight="1" x14ac:dyDescent="0.3">
      <c r="A1" s="1" t="s">
        <v>36</v>
      </c>
    </row>
    <row r="2" spans="1:74" ht="15" customHeight="1" x14ac:dyDescent="0.3">
      <c r="A2" s="32" t="s">
        <v>46</v>
      </c>
      <c r="D2" s="32" t="s">
        <v>25</v>
      </c>
    </row>
    <row r="3" spans="1:74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4" ht="15" customHeight="1" x14ac:dyDescent="0.3">
      <c r="A4" s="32" t="s">
        <v>47</v>
      </c>
      <c r="D4" s="34" t="s">
        <v>43</v>
      </c>
    </row>
    <row r="5" spans="1:74" ht="15" customHeight="1" x14ac:dyDescent="0.3">
      <c r="A5" s="32" t="s">
        <v>48</v>
      </c>
      <c r="D5" s="34" t="s">
        <v>37</v>
      </c>
    </row>
    <row r="6" spans="1:74" ht="15" customHeight="1" x14ac:dyDescent="0.3">
      <c r="A6" s="20" t="s">
        <v>35</v>
      </c>
      <c r="D6" s="34" t="s">
        <v>38</v>
      </c>
    </row>
    <row r="7" spans="1:74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4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4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4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4" ht="12.6" customHeight="1" x14ac:dyDescent="0.3">
      <c r="A11" s="32"/>
    </row>
    <row r="12" spans="1:74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4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4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4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35</v>
      </c>
      <c r="N15" s="9">
        <v>14</v>
      </c>
      <c r="O15" s="9">
        <v>14</v>
      </c>
      <c r="P15" s="9">
        <v>5</v>
      </c>
      <c r="Q15" s="9">
        <v>9</v>
      </c>
      <c r="R15" s="9">
        <v>9</v>
      </c>
      <c r="S15" s="9">
        <v>5</v>
      </c>
      <c r="T15" s="10">
        <f>SUM(M15:S15)</f>
        <v>91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</row>
    <row r="16" spans="1:74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35</v>
      </c>
      <c r="N16" s="9">
        <v>12</v>
      </c>
      <c r="O16" s="9">
        <v>13</v>
      </c>
      <c r="P16" s="9">
        <v>4</v>
      </c>
      <c r="Q16" s="9">
        <v>8</v>
      </c>
      <c r="R16" s="9">
        <v>8</v>
      </c>
      <c r="S16" s="9">
        <v>5</v>
      </c>
      <c r="T16" s="10">
        <f t="shared" ref="T16:T33" si="0">SUM(M16:S16)</f>
        <v>85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</row>
    <row r="17" spans="1:74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35</v>
      </c>
      <c r="N17" s="9">
        <v>11</v>
      </c>
      <c r="O17" s="9">
        <v>11</v>
      </c>
      <c r="P17" s="9">
        <v>4</v>
      </c>
      <c r="Q17" s="9">
        <v>8</v>
      </c>
      <c r="R17" s="9">
        <v>8</v>
      </c>
      <c r="S17" s="9">
        <v>5</v>
      </c>
      <c r="T17" s="10">
        <f t="shared" si="0"/>
        <v>82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</row>
    <row r="18" spans="1:74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35</v>
      </c>
      <c r="N18" s="9">
        <v>11</v>
      </c>
      <c r="O18" s="9">
        <v>11</v>
      </c>
      <c r="P18" s="9">
        <v>4</v>
      </c>
      <c r="Q18" s="9">
        <v>8</v>
      </c>
      <c r="R18" s="9">
        <v>8</v>
      </c>
      <c r="S18" s="9">
        <v>4</v>
      </c>
      <c r="T18" s="10">
        <f t="shared" si="0"/>
        <v>81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</row>
    <row r="19" spans="1:74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37</v>
      </c>
      <c r="N19" s="9">
        <v>11</v>
      </c>
      <c r="O19" s="9">
        <v>11</v>
      </c>
      <c r="P19" s="9">
        <v>4</v>
      </c>
      <c r="Q19" s="9">
        <v>8</v>
      </c>
      <c r="R19" s="9">
        <v>8</v>
      </c>
      <c r="S19" s="9">
        <v>4</v>
      </c>
      <c r="T19" s="10">
        <f t="shared" si="0"/>
        <v>83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</row>
    <row r="20" spans="1:74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25</v>
      </c>
      <c r="N20" s="9">
        <v>10</v>
      </c>
      <c r="O20" s="9">
        <v>10</v>
      </c>
      <c r="P20" s="9">
        <v>4</v>
      </c>
      <c r="Q20" s="9">
        <v>6</v>
      </c>
      <c r="R20" s="9">
        <v>6</v>
      </c>
      <c r="S20" s="9">
        <v>5</v>
      </c>
      <c r="T20" s="10">
        <f t="shared" si="0"/>
        <v>66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</row>
    <row r="21" spans="1:74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25</v>
      </c>
      <c r="N21" s="9">
        <v>9</v>
      </c>
      <c r="O21" s="9">
        <v>9</v>
      </c>
      <c r="P21" s="9">
        <v>3</v>
      </c>
      <c r="Q21" s="9">
        <v>5</v>
      </c>
      <c r="R21" s="9">
        <v>5</v>
      </c>
      <c r="S21" s="9">
        <v>4</v>
      </c>
      <c r="T21" s="10">
        <f t="shared" si="0"/>
        <v>60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</row>
    <row r="22" spans="1:74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35</v>
      </c>
      <c r="N22" s="9">
        <v>11</v>
      </c>
      <c r="O22" s="9">
        <v>11</v>
      </c>
      <c r="P22" s="9">
        <v>5</v>
      </c>
      <c r="Q22" s="9">
        <v>8</v>
      </c>
      <c r="R22" s="9">
        <v>8</v>
      </c>
      <c r="S22" s="9">
        <v>4</v>
      </c>
      <c r="T22" s="10">
        <f t="shared" si="0"/>
        <v>82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</row>
    <row r="23" spans="1:74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35</v>
      </c>
      <c r="N23" s="9">
        <v>11</v>
      </c>
      <c r="O23" s="9">
        <v>11</v>
      </c>
      <c r="P23" s="9">
        <v>5</v>
      </c>
      <c r="Q23" s="9">
        <v>8</v>
      </c>
      <c r="R23" s="9">
        <v>8</v>
      </c>
      <c r="S23" s="9">
        <v>5</v>
      </c>
      <c r="T23" s="10">
        <f t="shared" si="0"/>
        <v>83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</row>
    <row r="24" spans="1:74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30</v>
      </c>
      <c r="N24" s="9">
        <v>11</v>
      </c>
      <c r="O24" s="9">
        <v>11</v>
      </c>
      <c r="P24" s="9">
        <v>5</v>
      </c>
      <c r="Q24" s="9">
        <v>7</v>
      </c>
      <c r="R24" s="9">
        <v>7</v>
      </c>
      <c r="S24" s="9">
        <v>3</v>
      </c>
      <c r="T24" s="10">
        <f t="shared" si="0"/>
        <v>74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</row>
    <row r="25" spans="1:74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25</v>
      </c>
      <c r="N25" s="9">
        <v>11</v>
      </c>
      <c r="O25" s="9">
        <v>11</v>
      </c>
      <c r="P25" s="9">
        <v>5</v>
      </c>
      <c r="Q25" s="9">
        <v>7</v>
      </c>
      <c r="R25" s="9">
        <v>7</v>
      </c>
      <c r="S25" s="9">
        <v>5</v>
      </c>
      <c r="T25" s="10">
        <f t="shared" si="0"/>
        <v>71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</row>
    <row r="26" spans="1:74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25</v>
      </c>
      <c r="N26" s="9">
        <v>11</v>
      </c>
      <c r="O26" s="9">
        <v>11</v>
      </c>
      <c r="P26" s="9">
        <v>5</v>
      </c>
      <c r="Q26" s="9">
        <v>7</v>
      </c>
      <c r="R26" s="9">
        <v>7</v>
      </c>
      <c r="S26" s="9">
        <v>5</v>
      </c>
      <c r="T26" s="10">
        <f t="shared" si="0"/>
        <v>71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</row>
    <row r="27" spans="1:74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30</v>
      </c>
      <c r="N27" s="9">
        <v>11</v>
      </c>
      <c r="O27" s="9">
        <v>11</v>
      </c>
      <c r="P27" s="9">
        <v>5</v>
      </c>
      <c r="Q27" s="9">
        <v>7</v>
      </c>
      <c r="R27" s="9">
        <v>7</v>
      </c>
      <c r="S27" s="9">
        <v>5</v>
      </c>
      <c r="T27" s="10">
        <f t="shared" si="0"/>
        <v>76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</row>
    <row r="28" spans="1:74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30</v>
      </c>
      <c r="N28" s="9">
        <v>11</v>
      </c>
      <c r="O28" s="9">
        <v>11</v>
      </c>
      <c r="P28" s="9">
        <v>4</v>
      </c>
      <c r="Q28" s="9">
        <v>6</v>
      </c>
      <c r="R28" s="9">
        <v>6</v>
      </c>
      <c r="S28" s="9">
        <v>5</v>
      </c>
      <c r="T28" s="10">
        <f t="shared" si="0"/>
        <v>73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</row>
    <row r="29" spans="1:74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25</v>
      </c>
      <c r="N29" s="9">
        <v>11</v>
      </c>
      <c r="O29" s="9">
        <v>11</v>
      </c>
      <c r="P29" s="9">
        <v>4</v>
      </c>
      <c r="Q29" s="9">
        <v>6</v>
      </c>
      <c r="R29" s="9">
        <v>6</v>
      </c>
      <c r="S29" s="9">
        <v>5</v>
      </c>
      <c r="T29" s="10">
        <f t="shared" si="0"/>
        <v>68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</row>
    <row r="30" spans="1:74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35</v>
      </c>
      <c r="N30" s="9">
        <v>12</v>
      </c>
      <c r="O30" s="9">
        <v>12</v>
      </c>
      <c r="P30" s="9">
        <v>5</v>
      </c>
      <c r="Q30" s="9">
        <v>8</v>
      </c>
      <c r="R30" s="9">
        <v>8</v>
      </c>
      <c r="S30" s="9">
        <v>5</v>
      </c>
      <c r="T30" s="10">
        <f t="shared" si="0"/>
        <v>85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</row>
    <row r="31" spans="1:74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30</v>
      </c>
      <c r="N31" s="9">
        <v>11</v>
      </c>
      <c r="O31" s="9">
        <v>11</v>
      </c>
      <c r="P31" s="9">
        <v>4</v>
      </c>
      <c r="Q31" s="9">
        <v>7</v>
      </c>
      <c r="R31" s="9">
        <v>7</v>
      </c>
      <c r="S31" s="9">
        <v>2</v>
      </c>
      <c r="T31" s="10">
        <f t="shared" si="0"/>
        <v>72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</row>
    <row r="32" spans="1:74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30</v>
      </c>
      <c r="N32" s="9">
        <v>11</v>
      </c>
      <c r="O32" s="9">
        <v>11</v>
      </c>
      <c r="P32" s="9">
        <v>4</v>
      </c>
      <c r="Q32" s="9">
        <v>6</v>
      </c>
      <c r="R32" s="9">
        <v>6</v>
      </c>
      <c r="S32" s="9">
        <v>3</v>
      </c>
      <c r="T32" s="10">
        <f t="shared" si="0"/>
        <v>71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</row>
    <row r="33" spans="1:74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30</v>
      </c>
      <c r="N33" s="9">
        <v>12</v>
      </c>
      <c r="O33" s="9">
        <v>12</v>
      </c>
      <c r="P33" s="9">
        <v>4</v>
      </c>
      <c r="Q33" s="9">
        <v>8</v>
      </c>
      <c r="R33" s="9">
        <v>8</v>
      </c>
      <c r="S33" s="9">
        <v>5</v>
      </c>
      <c r="T33" s="10">
        <f t="shared" si="0"/>
        <v>79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</row>
    <row r="34" spans="1:74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4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6D3C33EB-26CA-4E15-A5CD-6205ED42F3A9}">
      <formula1>40</formula1>
    </dataValidation>
    <dataValidation type="decimal" operator="lessThanOrEqual" allowBlank="1" showInputMessage="1" showErrorMessage="1" error="max. 15" sqref="N15:O33" xr:uid="{CC985584-1693-4B24-B558-9FF93604FDF9}">
      <formula1>15</formula1>
    </dataValidation>
    <dataValidation type="decimal" operator="lessThanOrEqual" allowBlank="1" showInputMessage="1" showErrorMessage="1" error="max. 10" sqref="Q15:R33" xr:uid="{A442A7B6-C024-4100-AE56-998D9C6A55F5}">
      <formula1>10</formula1>
    </dataValidation>
    <dataValidation type="decimal" operator="lessThanOrEqual" allowBlank="1" showInputMessage="1" showErrorMessage="1" error="max. 5" sqref="S15:S33 P15:P33" xr:uid="{73BA45A2-E584-4CE2-AB9C-F07CECE25310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F905-5ABC-478E-B16D-583C152AF3B9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31</v>
      </c>
      <c r="N15" s="9">
        <v>11</v>
      </c>
      <c r="O15" s="9">
        <v>12</v>
      </c>
      <c r="P15" s="9">
        <v>5</v>
      </c>
      <c r="Q15" s="9">
        <v>8</v>
      </c>
      <c r="R15" s="9">
        <v>9</v>
      </c>
      <c r="S15" s="9">
        <v>4</v>
      </c>
      <c r="T15" s="10">
        <f>SUM(M15:S15)</f>
        <v>80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33</v>
      </c>
      <c r="N16" s="9">
        <v>11</v>
      </c>
      <c r="O16" s="9">
        <v>12</v>
      </c>
      <c r="P16" s="9">
        <v>5</v>
      </c>
      <c r="Q16" s="9">
        <v>8</v>
      </c>
      <c r="R16" s="9">
        <v>9</v>
      </c>
      <c r="S16" s="9">
        <v>5</v>
      </c>
      <c r="T16" s="10">
        <f t="shared" ref="T16:T33" si="0">SUM(M16:S16)</f>
        <v>83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37</v>
      </c>
      <c r="N17" s="9">
        <v>12</v>
      </c>
      <c r="O17" s="9">
        <v>13</v>
      </c>
      <c r="P17" s="9">
        <v>5</v>
      </c>
      <c r="Q17" s="9">
        <v>9</v>
      </c>
      <c r="R17" s="9">
        <v>9</v>
      </c>
      <c r="S17" s="9">
        <v>4</v>
      </c>
      <c r="T17" s="10">
        <f t="shared" si="0"/>
        <v>89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32</v>
      </c>
      <c r="N18" s="9">
        <v>13</v>
      </c>
      <c r="O18" s="9">
        <v>12</v>
      </c>
      <c r="P18" s="9">
        <v>5</v>
      </c>
      <c r="Q18" s="9">
        <v>7</v>
      </c>
      <c r="R18" s="9">
        <v>9</v>
      </c>
      <c r="S18" s="9">
        <v>4</v>
      </c>
      <c r="T18" s="10">
        <f t="shared" si="0"/>
        <v>82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32</v>
      </c>
      <c r="N19" s="9">
        <v>13</v>
      </c>
      <c r="O19" s="9">
        <v>12</v>
      </c>
      <c r="P19" s="9">
        <v>5</v>
      </c>
      <c r="Q19" s="9">
        <v>7</v>
      </c>
      <c r="R19" s="9">
        <v>9</v>
      </c>
      <c r="S19" s="9">
        <v>4</v>
      </c>
      <c r="T19" s="10">
        <f t="shared" si="0"/>
        <v>82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20</v>
      </c>
      <c r="N20" s="9">
        <v>12</v>
      </c>
      <c r="O20" s="9">
        <v>8</v>
      </c>
      <c r="P20" s="9">
        <v>5</v>
      </c>
      <c r="Q20" s="9">
        <v>8</v>
      </c>
      <c r="R20" s="9">
        <v>8</v>
      </c>
      <c r="S20" s="9">
        <v>5</v>
      </c>
      <c r="T20" s="10">
        <f t="shared" si="0"/>
        <v>66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33</v>
      </c>
      <c r="N21" s="9">
        <v>11</v>
      </c>
      <c r="O21" s="9">
        <v>12</v>
      </c>
      <c r="P21" s="9">
        <v>5</v>
      </c>
      <c r="Q21" s="9">
        <v>8</v>
      </c>
      <c r="R21" s="9">
        <v>8</v>
      </c>
      <c r="S21" s="9">
        <v>2</v>
      </c>
      <c r="T21" s="10">
        <f t="shared" si="0"/>
        <v>79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33</v>
      </c>
      <c r="N22" s="9">
        <v>11</v>
      </c>
      <c r="O22" s="9">
        <v>12</v>
      </c>
      <c r="P22" s="9">
        <v>5</v>
      </c>
      <c r="Q22" s="9">
        <v>8</v>
      </c>
      <c r="R22" s="9">
        <v>9</v>
      </c>
      <c r="S22" s="9">
        <v>4</v>
      </c>
      <c r="T22" s="10">
        <f t="shared" si="0"/>
        <v>82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31</v>
      </c>
      <c r="N23" s="9">
        <v>13</v>
      </c>
      <c r="O23" s="9">
        <v>12</v>
      </c>
      <c r="P23" s="9">
        <v>5</v>
      </c>
      <c r="Q23" s="9">
        <v>8</v>
      </c>
      <c r="R23" s="9">
        <v>7</v>
      </c>
      <c r="S23" s="9">
        <v>4</v>
      </c>
      <c r="T23" s="10">
        <f t="shared" si="0"/>
        <v>80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32</v>
      </c>
      <c r="N24" s="9">
        <v>12</v>
      </c>
      <c r="O24" s="9">
        <v>10</v>
      </c>
      <c r="P24" s="9">
        <v>5</v>
      </c>
      <c r="Q24" s="9">
        <v>9</v>
      </c>
      <c r="R24" s="9">
        <v>9</v>
      </c>
      <c r="S24" s="9">
        <v>3</v>
      </c>
      <c r="T24" s="10">
        <f t="shared" si="0"/>
        <v>80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20</v>
      </c>
      <c r="N25" s="9">
        <v>12</v>
      </c>
      <c r="O25" s="9">
        <v>8</v>
      </c>
      <c r="P25" s="9">
        <v>5</v>
      </c>
      <c r="Q25" s="9">
        <v>7</v>
      </c>
      <c r="R25" s="9">
        <v>7</v>
      </c>
      <c r="S25" s="9">
        <v>5</v>
      </c>
      <c r="T25" s="10">
        <f t="shared" si="0"/>
        <v>64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32</v>
      </c>
      <c r="N26" s="9">
        <v>11</v>
      </c>
      <c r="O26" s="9">
        <v>10</v>
      </c>
      <c r="P26" s="9">
        <v>5</v>
      </c>
      <c r="Q26" s="9">
        <v>8</v>
      </c>
      <c r="R26" s="9">
        <v>8</v>
      </c>
      <c r="S26" s="9">
        <v>5</v>
      </c>
      <c r="T26" s="10">
        <f t="shared" si="0"/>
        <v>79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35</v>
      </c>
      <c r="N27" s="9">
        <v>12</v>
      </c>
      <c r="O27" s="9">
        <v>13</v>
      </c>
      <c r="P27" s="9">
        <v>5</v>
      </c>
      <c r="Q27" s="9">
        <v>9</v>
      </c>
      <c r="R27" s="9">
        <v>9</v>
      </c>
      <c r="S27" s="9">
        <v>5</v>
      </c>
      <c r="T27" s="10">
        <f t="shared" si="0"/>
        <v>88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15</v>
      </c>
      <c r="N28" s="9">
        <v>12</v>
      </c>
      <c r="O28" s="9">
        <v>7</v>
      </c>
      <c r="P28" s="9">
        <v>3</v>
      </c>
      <c r="Q28" s="9">
        <v>6</v>
      </c>
      <c r="R28" s="9">
        <v>5</v>
      </c>
      <c r="S28" s="9">
        <v>5</v>
      </c>
      <c r="T28" s="10">
        <f t="shared" si="0"/>
        <v>53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28</v>
      </c>
      <c r="N29" s="9">
        <v>11</v>
      </c>
      <c r="O29" s="9">
        <v>10</v>
      </c>
      <c r="P29" s="9">
        <v>4</v>
      </c>
      <c r="Q29" s="9">
        <v>6</v>
      </c>
      <c r="R29" s="9">
        <v>8</v>
      </c>
      <c r="S29" s="9">
        <v>5</v>
      </c>
      <c r="T29" s="10">
        <f t="shared" si="0"/>
        <v>72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31</v>
      </c>
      <c r="N30" s="9">
        <v>11</v>
      </c>
      <c r="O30" s="9">
        <v>12</v>
      </c>
      <c r="P30" s="9">
        <v>4</v>
      </c>
      <c r="Q30" s="9">
        <v>8</v>
      </c>
      <c r="R30" s="9">
        <v>9</v>
      </c>
      <c r="S30" s="9">
        <v>3</v>
      </c>
      <c r="T30" s="10">
        <f t="shared" si="0"/>
        <v>78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15</v>
      </c>
      <c r="N31" s="9">
        <v>9</v>
      </c>
      <c r="O31" s="9">
        <v>6</v>
      </c>
      <c r="P31" s="9">
        <v>4</v>
      </c>
      <c r="Q31" s="9">
        <v>7</v>
      </c>
      <c r="R31" s="9">
        <v>5</v>
      </c>
      <c r="S31" s="9">
        <v>2</v>
      </c>
      <c r="T31" s="10">
        <f t="shared" si="0"/>
        <v>48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26</v>
      </c>
      <c r="N32" s="9">
        <v>11</v>
      </c>
      <c r="O32" s="9">
        <v>8</v>
      </c>
      <c r="P32" s="9">
        <v>4</v>
      </c>
      <c r="Q32" s="9">
        <v>7</v>
      </c>
      <c r="R32" s="9">
        <v>7</v>
      </c>
      <c r="S32" s="9">
        <v>2</v>
      </c>
      <c r="T32" s="10">
        <f t="shared" si="0"/>
        <v>65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24</v>
      </c>
      <c r="N33" s="9">
        <v>11</v>
      </c>
      <c r="O33" s="9">
        <v>8</v>
      </c>
      <c r="P33" s="9">
        <v>4</v>
      </c>
      <c r="Q33" s="9">
        <v>7</v>
      </c>
      <c r="R33" s="9">
        <v>6</v>
      </c>
      <c r="S33" s="9">
        <v>5</v>
      </c>
      <c r="T33" s="10">
        <f t="shared" si="0"/>
        <v>65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99024BA2-7B0E-4BA0-8DA8-8BB790B6325C}">
      <formula1>40</formula1>
    </dataValidation>
    <dataValidation type="decimal" operator="lessThanOrEqual" allowBlank="1" showInputMessage="1" showErrorMessage="1" error="max. 15" sqref="N15:O33" xr:uid="{914D0854-7D45-45DC-BC3A-86BD53D669EC}">
      <formula1>15</formula1>
    </dataValidation>
    <dataValidation type="decimal" operator="lessThanOrEqual" allowBlank="1" showInputMessage="1" showErrorMessage="1" error="max. 10" sqref="Q15:R33" xr:uid="{8F1882A4-EFA0-45DE-A06C-CE8ACC5951A2}">
      <formula1>10</formula1>
    </dataValidation>
    <dataValidation type="decimal" operator="lessThanOrEqual" allowBlank="1" showInputMessage="1" showErrorMessage="1" error="max. 5" sqref="S15:S33 P15:P33" xr:uid="{5FC7A8EA-96DF-4B23-B649-1A2134831614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1DCB-48C5-42A3-878A-85E281725B8E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30</v>
      </c>
      <c r="N15" s="9">
        <v>11</v>
      </c>
      <c r="O15" s="9">
        <v>10</v>
      </c>
      <c r="P15" s="9">
        <v>4</v>
      </c>
      <c r="Q15" s="9">
        <v>8</v>
      </c>
      <c r="R15" s="9">
        <v>8</v>
      </c>
      <c r="S15" s="9">
        <v>4</v>
      </c>
      <c r="T15" s="10">
        <f>SUM(M15:S15)</f>
        <v>75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30</v>
      </c>
      <c r="N16" s="9">
        <v>11</v>
      </c>
      <c r="O16" s="9">
        <v>12</v>
      </c>
      <c r="P16" s="9">
        <v>4</v>
      </c>
      <c r="Q16" s="9">
        <v>8</v>
      </c>
      <c r="R16" s="9">
        <v>9</v>
      </c>
      <c r="S16" s="9">
        <v>4</v>
      </c>
      <c r="T16" s="10">
        <f t="shared" ref="T16:T33" si="0">SUM(M16:S16)</f>
        <v>78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37</v>
      </c>
      <c r="N17" s="9">
        <v>12</v>
      </c>
      <c r="O17" s="9">
        <v>13</v>
      </c>
      <c r="P17" s="9">
        <v>5</v>
      </c>
      <c r="Q17" s="9">
        <v>10</v>
      </c>
      <c r="R17" s="9">
        <v>8</v>
      </c>
      <c r="S17" s="9">
        <v>4</v>
      </c>
      <c r="T17" s="10">
        <f t="shared" si="0"/>
        <v>89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35</v>
      </c>
      <c r="N18" s="9">
        <v>13</v>
      </c>
      <c r="O18" s="9">
        <v>12</v>
      </c>
      <c r="P18" s="9">
        <v>5</v>
      </c>
      <c r="Q18" s="9">
        <v>8</v>
      </c>
      <c r="R18" s="9">
        <v>10</v>
      </c>
      <c r="S18" s="9">
        <v>4</v>
      </c>
      <c r="T18" s="10">
        <f t="shared" si="0"/>
        <v>87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35</v>
      </c>
      <c r="N19" s="9">
        <v>13</v>
      </c>
      <c r="O19" s="9">
        <v>12</v>
      </c>
      <c r="P19" s="9">
        <v>5</v>
      </c>
      <c r="Q19" s="9">
        <v>7</v>
      </c>
      <c r="R19" s="9">
        <v>9</v>
      </c>
      <c r="S19" s="9">
        <v>4</v>
      </c>
      <c r="T19" s="10">
        <f t="shared" si="0"/>
        <v>85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23</v>
      </c>
      <c r="N20" s="9">
        <v>13</v>
      </c>
      <c r="O20" s="9">
        <v>5</v>
      </c>
      <c r="P20" s="9">
        <v>5</v>
      </c>
      <c r="Q20" s="9">
        <v>8</v>
      </c>
      <c r="R20" s="9">
        <v>8</v>
      </c>
      <c r="S20" s="9">
        <v>5</v>
      </c>
      <c r="T20" s="10">
        <f t="shared" si="0"/>
        <v>67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28</v>
      </c>
      <c r="N21" s="9">
        <v>11</v>
      </c>
      <c r="O21" s="9">
        <v>9</v>
      </c>
      <c r="P21" s="9">
        <v>5</v>
      </c>
      <c r="Q21" s="9">
        <v>8</v>
      </c>
      <c r="R21" s="9">
        <v>8</v>
      </c>
      <c r="S21" s="9">
        <v>3</v>
      </c>
      <c r="T21" s="10">
        <f t="shared" si="0"/>
        <v>72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32</v>
      </c>
      <c r="N22" s="9">
        <v>11</v>
      </c>
      <c r="O22" s="9">
        <v>12</v>
      </c>
      <c r="P22" s="9">
        <v>5</v>
      </c>
      <c r="Q22" s="9">
        <v>9</v>
      </c>
      <c r="R22" s="9">
        <v>9</v>
      </c>
      <c r="S22" s="9">
        <v>4</v>
      </c>
      <c r="T22" s="10">
        <f t="shared" si="0"/>
        <v>82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30</v>
      </c>
      <c r="N23" s="9">
        <v>12</v>
      </c>
      <c r="O23" s="9">
        <v>11</v>
      </c>
      <c r="P23" s="9">
        <v>5</v>
      </c>
      <c r="Q23" s="9">
        <v>9</v>
      </c>
      <c r="R23" s="9">
        <v>9</v>
      </c>
      <c r="S23" s="9">
        <v>5</v>
      </c>
      <c r="T23" s="10">
        <f t="shared" si="0"/>
        <v>81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30</v>
      </c>
      <c r="N24" s="9">
        <v>13</v>
      </c>
      <c r="O24" s="9">
        <v>11</v>
      </c>
      <c r="P24" s="9">
        <v>5</v>
      </c>
      <c r="Q24" s="9">
        <v>9</v>
      </c>
      <c r="R24" s="9">
        <v>10</v>
      </c>
      <c r="S24" s="9">
        <v>3</v>
      </c>
      <c r="T24" s="10">
        <f t="shared" si="0"/>
        <v>81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21</v>
      </c>
      <c r="N25" s="9">
        <v>12</v>
      </c>
      <c r="O25" s="9">
        <v>10</v>
      </c>
      <c r="P25" s="9">
        <v>5</v>
      </c>
      <c r="Q25" s="9">
        <v>8</v>
      </c>
      <c r="R25" s="9">
        <v>8</v>
      </c>
      <c r="S25" s="9">
        <v>5</v>
      </c>
      <c r="T25" s="10">
        <f t="shared" si="0"/>
        <v>69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31</v>
      </c>
      <c r="N26" s="9">
        <v>11</v>
      </c>
      <c r="O26" s="9">
        <v>11</v>
      </c>
      <c r="P26" s="9">
        <v>5</v>
      </c>
      <c r="Q26" s="9">
        <v>10</v>
      </c>
      <c r="R26" s="9">
        <v>8</v>
      </c>
      <c r="S26" s="9">
        <v>4</v>
      </c>
      <c r="T26" s="10">
        <f t="shared" si="0"/>
        <v>80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32</v>
      </c>
      <c r="N27" s="9">
        <v>12</v>
      </c>
      <c r="O27" s="9">
        <v>12</v>
      </c>
      <c r="P27" s="9">
        <v>5</v>
      </c>
      <c r="Q27" s="9">
        <v>10</v>
      </c>
      <c r="R27" s="9">
        <v>9</v>
      </c>
      <c r="S27" s="9">
        <v>5</v>
      </c>
      <c r="T27" s="10">
        <f t="shared" si="0"/>
        <v>85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20</v>
      </c>
      <c r="N28" s="9">
        <v>12</v>
      </c>
      <c r="O28" s="9">
        <v>4</v>
      </c>
      <c r="P28" s="9">
        <v>3</v>
      </c>
      <c r="Q28" s="9">
        <v>7</v>
      </c>
      <c r="R28" s="9">
        <v>5</v>
      </c>
      <c r="S28" s="9">
        <v>5</v>
      </c>
      <c r="T28" s="10">
        <f t="shared" si="0"/>
        <v>56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26</v>
      </c>
      <c r="N29" s="9">
        <v>12</v>
      </c>
      <c r="O29" s="9">
        <v>10</v>
      </c>
      <c r="P29" s="9">
        <v>4</v>
      </c>
      <c r="Q29" s="9">
        <v>6</v>
      </c>
      <c r="R29" s="9">
        <v>8</v>
      </c>
      <c r="S29" s="9">
        <v>5</v>
      </c>
      <c r="T29" s="10">
        <f t="shared" si="0"/>
        <v>71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35</v>
      </c>
      <c r="N30" s="9">
        <v>11</v>
      </c>
      <c r="O30" s="9">
        <v>12</v>
      </c>
      <c r="P30" s="9">
        <v>4</v>
      </c>
      <c r="Q30" s="9">
        <v>9</v>
      </c>
      <c r="R30" s="9">
        <v>9</v>
      </c>
      <c r="S30" s="9">
        <v>4</v>
      </c>
      <c r="T30" s="10">
        <f t="shared" si="0"/>
        <v>84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20</v>
      </c>
      <c r="N31" s="9">
        <v>9</v>
      </c>
      <c r="O31" s="9">
        <v>5</v>
      </c>
      <c r="P31" s="9">
        <v>4</v>
      </c>
      <c r="Q31" s="9">
        <v>8</v>
      </c>
      <c r="R31" s="9">
        <v>5</v>
      </c>
      <c r="S31" s="9">
        <v>2</v>
      </c>
      <c r="T31" s="10">
        <f t="shared" si="0"/>
        <v>53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25</v>
      </c>
      <c r="N32" s="9">
        <v>11</v>
      </c>
      <c r="O32" s="9">
        <v>9</v>
      </c>
      <c r="P32" s="9">
        <v>4</v>
      </c>
      <c r="Q32" s="9">
        <v>7</v>
      </c>
      <c r="R32" s="9">
        <v>7</v>
      </c>
      <c r="S32" s="9">
        <v>2</v>
      </c>
      <c r="T32" s="10">
        <f t="shared" si="0"/>
        <v>65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25</v>
      </c>
      <c r="N33" s="9">
        <v>12</v>
      </c>
      <c r="O33" s="9">
        <v>7</v>
      </c>
      <c r="P33" s="9">
        <v>3</v>
      </c>
      <c r="Q33" s="9">
        <v>6</v>
      </c>
      <c r="R33" s="9">
        <v>6</v>
      </c>
      <c r="S33" s="9">
        <v>5</v>
      </c>
      <c r="T33" s="10">
        <f t="shared" si="0"/>
        <v>64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4F4FAC42-C8E3-4949-A2C1-E939B81BF778}">
      <formula1>40</formula1>
    </dataValidation>
    <dataValidation type="decimal" operator="lessThanOrEqual" allowBlank="1" showInputMessage="1" showErrorMessage="1" error="max. 15" sqref="N15:O33" xr:uid="{42FB3D76-B728-4442-97A4-5680348D347B}">
      <formula1>15</formula1>
    </dataValidation>
    <dataValidation type="decimal" operator="lessThanOrEqual" allowBlank="1" showInputMessage="1" showErrorMessage="1" error="max. 10" sqref="Q15:R33" xr:uid="{B6148A25-35B8-4446-979F-C6B2826938EA}">
      <formula1>10</formula1>
    </dataValidation>
    <dataValidation type="decimal" operator="lessThanOrEqual" allowBlank="1" showInputMessage="1" showErrorMessage="1" error="max. 5" sqref="S15:S33 P15:P33" xr:uid="{34A2240D-1053-48D8-90E3-6CB8103E4FD9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331B-2913-436C-906F-887A82F6A0B4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/>
      <c r="N15" s="9"/>
      <c r="O15" s="9"/>
      <c r="P15" s="9"/>
      <c r="Q15" s="9"/>
      <c r="R15" s="9"/>
      <c r="S15" s="9"/>
      <c r="T15" s="10">
        <f>SUM(M15:S15)</f>
        <v>0</v>
      </c>
      <c r="U15" s="34" t="s">
        <v>142</v>
      </c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/>
      <c r="N16" s="9"/>
      <c r="O16" s="9"/>
      <c r="P16" s="9"/>
      <c r="Q16" s="9"/>
      <c r="R16" s="9"/>
      <c r="S16" s="9"/>
      <c r="T16" s="10">
        <f>SUM(M16:S16)</f>
        <v>0</v>
      </c>
      <c r="U16" s="34" t="s">
        <v>142</v>
      </c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/>
      <c r="N17" s="9"/>
      <c r="O17" s="9"/>
      <c r="P17" s="9"/>
      <c r="Q17" s="9"/>
      <c r="R17" s="9"/>
      <c r="S17" s="9"/>
      <c r="T17" s="10">
        <f>SUM(M17:S17)</f>
        <v>0</v>
      </c>
      <c r="U17" s="34" t="s">
        <v>142</v>
      </c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/>
      <c r="N18" s="9"/>
      <c r="O18" s="9"/>
      <c r="P18" s="9"/>
      <c r="Q18" s="9"/>
      <c r="R18" s="9"/>
      <c r="S18" s="9"/>
      <c r="T18" s="10">
        <v>0</v>
      </c>
      <c r="U18" s="34" t="s">
        <v>142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/>
      <c r="N19" s="9"/>
      <c r="O19" s="9"/>
      <c r="P19" s="9"/>
      <c r="Q19" s="9"/>
      <c r="R19" s="9"/>
      <c r="S19" s="9"/>
      <c r="T19" s="10">
        <f t="shared" ref="T19:T27" si="0">SUM(M19:S19)</f>
        <v>0</v>
      </c>
      <c r="U19" s="34" t="s">
        <v>142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/>
      <c r="N20" s="9"/>
      <c r="O20" s="9"/>
      <c r="P20" s="9"/>
      <c r="Q20" s="9"/>
      <c r="R20" s="9"/>
      <c r="S20" s="9"/>
      <c r="T20" s="10">
        <f t="shared" si="0"/>
        <v>0</v>
      </c>
      <c r="U20" s="34" t="s">
        <v>142</v>
      </c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/>
      <c r="N21" s="9"/>
      <c r="O21" s="9"/>
      <c r="P21" s="9"/>
      <c r="Q21" s="9"/>
      <c r="R21" s="9"/>
      <c r="S21" s="9"/>
      <c r="T21" s="10">
        <f t="shared" si="0"/>
        <v>0</v>
      </c>
      <c r="U21" s="34" t="s">
        <v>142</v>
      </c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/>
      <c r="N22" s="9"/>
      <c r="O22" s="9"/>
      <c r="P22" s="9"/>
      <c r="Q22" s="9"/>
      <c r="R22" s="9"/>
      <c r="S22" s="9"/>
      <c r="T22" s="10">
        <f t="shared" si="0"/>
        <v>0</v>
      </c>
      <c r="U22" s="34" t="s">
        <v>142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/>
      <c r="N23" s="9"/>
      <c r="O23" s="9"/>
      <c r="P23" s="9"/>
      <c r="Q23" s="9"/>
      <c r="R23" s="9"/>
      <c r="S23" s="9"/>
      <c r="T23" s="10">
        <f t="shared" si="0"/>
        <v>0</v>
      </c>
      <c r="U23" s="34" t="s">
        <v>142</v>
      </c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/>
      <c r="N24" s="9"/>
      <c r="O24" s="9"/>
      <c r="P24" s="9"/>
      <c r="Q24" s="9"/>
      <c r="R24" s="9"/>
      <c r="S24" s="9"/>
      <c r="T24" s="10">
        <f t="shared" si="0"/>
        <v>0</v>
      </c>
      <c r="U24" s="34" t="s">
        <v>142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/>
      <c r="N25" s="9"/>
      <c r="O25" s="9"/>
      <c r="P25" s="9"/>
      <c r="Q25" s="9"/>
      <c r="R25" s="9"/>
      <c r="S25" s="9"/>
      <c r="T25" s="10">
        <f t="shared" si="0"/>
        <v>0</v>
      </c>
      <c r="U25" s="34" t="s">
        <v>142</v>
      </c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/>
      <c r="N26" s="9"/>
      <c r="O26" s="9"/>
      <c r="P26" s="9"/>
      <c r="Q26" s="9"/>
      <c r="R26" s="9"/>
      <c r="S26" s="9"/>
      <c r="T26" s="10">
        <f t="shared" si="0"/>
        <v>0</v>
      </c>
      <c r="U26" s="34" t="s">
        <v>142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/>
      <c r="N27" s="9"/>
      <c r="O27" s="9"/>
      <c r="P27" s="9"/>
      <c r="Q27" s="9"/>
      <c r="R27" s="9"/>
      <c r="S27" s="9"/>
      <c r="T27" s="10">
        <f t="shared" si="0"/>
        <v>0</v>
      </c>
      <c r="U27" s="34" t="s">
        <v>142</v>
      </c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/>
      <c r="N28" s="9"/>
      <c r="O28" s="9"/>
      <c r="P28" s="9"/>
      <c r="Q28" s="9"/>
      <c r="R28" s="9"/>
      <c r="S28" s="9"/>
      <c r="T28" s="10">
        <v>0</v>
      </c>
      <c r="U28" s="34" t="s">
        <v>142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/>
      <c r="N29" s="9"/>
      <c r="O29" s="9"/>
      <c r="P29" s="9"/>
      <c r="Q29" s="9"/>
      <c r="R29" s="9"/>
      <c r="S29" s="9"/>
      <c r="T29" s="10">
        <v>0</v>
      </c>
      <c r="U29" s="34" t="s">
        <v>142</v>
      </c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/>
      <c r="N30" s="9"/>
      <c r="O30" s="9"/>
      <c r="P30" s="9"/>
      <c r="Q30" s="9"/>
      <c r="R30" s="9"/>
      <c r="S30" s="9"/>
      <c r="T30" s="10">
        <f>SUM(M30:S30)</f>
        <v>0</v>
      </c>
      <c r="U30" s="34" t="s">
        <v>142</v>
      </c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/>
      <c r="N31" s="9"/>
      <c r="O31" s="9"/>
      <c r="P31" s="9"/>
      <c r="Q31" s="9"/>
      <c r="R31" s="9"/>
      <c r="S31" s="9"/>
      <c r="T31" s="10">
        <v>0</v>
      </c>
      <c r="U31" s="34" t="s">
        <v>142</v>
      </c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/>
      <c r="N32" s="9"/>
      <c r="O32" s="9"/>
      <c r="P32" s="9"/>
      <c r="Q32" s="9"/>
      <c r="R32" s="9"/>
      <c r="S32" s="9"/>
      <c r="T32" s="10">
        <f>SUM(M32:S32)</f>
        <v>0</v>
      </c>
      <c r="U32" s="34" t="s">
        <v>142</v>
      </c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/>
      <c r="N33" s="9"/>
      <c r="O33" s="9"/>
      <c r="P33" s="9"/>
      <c r="Q33" s="9"/>
      <c r="R33" s="9"/>
      <c r="S33" s="9"/>
      <c r="T33" s="10">
        <f>SUM(M33:S33)</f>
        <v>0</v>
      </c>
      <c r="U33" s="34" t="s">
        <v>142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934A96BA-CA5E-420E-8100-DC384B1A9B2D}">
      <formula1>40</formula1>
    </dataValidation>
    <dataValidation type="decimal" operator="lessThanOrEqual" allowBlank="1" showInputMessage="1" showErrorMessage="1" error="max. 15" sqref="N15:O33" xr:uid="{F8DD32E5-7430-4F23-82AA-1FD8817810C0}">
      <formula1>15</formula1>
    </dataValidation>
    <dataValidation type="decimal" operator="lessThanOrEqual" allowBlank="1" showInputMessage="1" showErrorMessage="1" error="max. 10" sqref="Q15:R33" xr:uid="{B54C155F-4FD9-4DC2-89EA-C08E44F2D716}">
      <formula1>10</formula1>
    </dataValidation>
    <dataValidation type="decimal" operator="lessThanOrEqual" allowBlank="1" showInputMessage="1" showErrorMessage="1" error="max. 5" sqref="S15:S33 P15:P33" xr:uid="{C8FEB747-5CDC-4668-91EF-132A968C6F55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960B-955B-4C3E-8910-10AF72F3DB14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34</v>
      </c>
      <c r="N15" s="9">
        <v>11</v>
      </c>
      <c r="O15" s="9">
        <v>13</v>
      </c>
      <c r="P15" s="9">
        <v>5</v>
      </c>
      <c r="Q15" s="9">
        <v>8</v>
      </c>
      <c r="R15" s="9">
        <v>9</v>
      </c>
      <c r="S15" s="9">
        <v>5</v>
      </c>
      <c r="T15" s="10">
        <f>SUM(M15:S15)</f>
        <v>85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33</v>
      </c>
      <c r="N16" s="9">
        <v>11</v>
      </c>
      <c r="O16" s="9">
        <v>12</v>
      </c>
      <c r="P16" s="9">
        <v>4</v>
      </c>
      <c r="Q16" s="9">
        <v>8</v>
      </c>
      <c r="R16" s="9">
        <v>9</v>
      </c>
      <c r="S16" s="9">
        <v>5</v>
      </c>
      <c r="T16" s="10">
        <f t="shared" ref="T16:T33" si="0">SUM(M16:S16)</f>
        <v>82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35</v>
      </c>
      <c r="N17" s="9">
        <v>12</v>
      </c>
      <c r="O17" s="9">
        <v>13</v>
      </c>
      <c r="P17" s="9">
        <v>5</v>
      </c>
      <c r="Q17" s="9">
        <v>9</v>
      </c>
      <c r="R17" s="9">
        <v>9</v>
      </c>
      <c r="S17" s="9">
        <v>4</v>
      </c>
      <c r="T17" s="10">
        <f t="shared" si="0"/>
        <v>87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33</v>
      </c>
      <c r="N18" s="9">
        <v>13</v>
      </c>
      <c r="O18" s="9">
        <v>12</v>
      </c>
      <c r="P18" s="9">
        <v>4</v>
      </c>
      <c r="Q18" s="9">
        <v>7</v>
      </c>
      <c r="R18" s="9">
        <v>10</v>
      </c>
      <c r="S18" s="9">
        <v>4</v>
      </c>
      <c r="T18" s="10">
        <f t="shared" si="0"/>
        <v>83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34</v>
      </c>
      <c r="N19" s="9">
        <v>13</v>
      </c>
      <c r="O19" s="9">
        <v>13</v>
      </c>
      <c r="P19" s="9">
        <v>5</v>
      </c>
      <c r="Q19" s="9">
        <v>7</v>
      </c>
      <c r="R19" s="9">
        <v>10</v>
      </c>
      <c r="S19" s="9">
        <v>4</v>
      </c>
      <c r="T19" s="10">
        <f t="shared" si="0"/>
        <v>86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20</v>
      </c>
      <c r="N20" s="9">
        <v>12</v>
      </c>
      <c r="O20" s="9">
        <v>8</v>
      </c>
      <c r="P20" s="9">
        <v>5</v>
      </c>
      <c r="Q20" s="9">
        <v>8</v>
      </c>
      <c r="R20" s="9">
        <v>8</v>
      </c>
      <c r="S20" s="9">
        <v>5</v>
      </c>
      <c r="T20" s="10">
        <f t="shared" si="0"/>
        <v>66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30</v>
      </c>
      <c r="N21" s="9">
        <v>12</v>
      </c>
      <c r="O21" s="9">
        <v>12</v>
      </c>
      <c r="P21" s="9">
        <v>4</v>
      </c>
      <c r="Q21" s="9">
        <v>9</v>
      </c>
      <c r="R21" s="9">
        <v>9</v>
      </c>
      <c r="S21" s="9">
        <v>3</v>
      </c>
      <c r="T21" s="10">
        <f t="shared" si="0"/>
        <v>79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33</v>
      </c>
      <c r="N22" s="9">
        <v>11</v>
      </c>
      <c r="O22" s="9">
        <v>13</v>
      </c>
      <c r="P22" s="9">
        <v>5</v>
      </c>
      <c r="Q22" s="9">
        <v>9</v>
      </c>
      <c r="R22" s="9">
        <v>9</v>
      </c>
      <c r="S22" s="9">
        <v>4</v>
      </c>
      <c r="T22" s="10">
        <f t="shared" si="0"/>
        <v>84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32</v>
      </c>
      <c r="N23" s="9">
        <v>13</v>
      </c>
      <c r="O23" s="9">
        <v>13</v>
      </c>
      <c r="P23" s="9">
        <v>4</v>
      </c>
      <c r="Q23" s="9">
        <v>8</v>
      </c>
      <c r="R23" s="9">
        <v>8</v>
      </c>
      <c r="S23" s="9">
        <v>5</v>
      </c>
      <c r="T23" s="10">
        <f t="shared" si="0"/>
        <v>83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30</v>
      </c>
      <c r="N24" s="9">
        <v>12</v>
      </c>
      <c r="O24" s="9">
        <v>10</v>
      </c>
      <c r="P24" s="9">
        <v>5</v>
      </c>
      <c r="Q24" s="9">
        <v>9</v>
      </c>
      <c r="R24" s="9">
        <v>9</v>
      </c>
      <c r="S24" s="9">
        <v>3</v>
      </c>
      <c r="T24" s="10">
        <f t="shared" si="0"/>
        <v>78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23</v>
      </c>
      <c r="N25" s="9">
        <v>12</v>
      </c>
      <c r="O25" s="9">
        <v>10</v>
      </c>
      <c r="P25" s="9">
        <v>4</v>
      </c>
      <c r="Q25" s="9">
        <v>8</v>
      </c>
      <c r="R25" s="9">
        <v>8</v>
      </c>
      <c r="S25" s="9">
        <v>5</v>
      </c>
      <c r="T25" s="10">
        <f t="shared" si="0"/>
        <v>70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33</v>
      </c>
      <c r="N26" s="9">
        <v>11</v>
      </c>
      <c r="O26" s="9">
        <v>13</v>
      </c>
      <c r="P26" s="9">
        <v>5</v>
      </c>
      <c r="Q26" s="9">
        <v>9</v>
      </c>
      <c r="R26" s="9">
        <v>8</v>
      </c>
      <c r="S26" s="9">
        <v>5</v>
      </c>
      <c r="T26" s="10">
        <f t="shared" si="0"/>
        <v>84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34</v>
      </c>
      <c r="N27" s="9">
        <v>12</v>
      </c>
      <c r="O27" s="9">
        <v>13</v>
      </c>
      <c r="P27" s="9">
        <v>5</v>
      </c>
      <c r="Q27" s="9">
        <v>10</v>
      </c>
      <c r="R27" s="9">
        <v>9</v>
      </c>
      <c r="S27" s="9">
        <v>5</v>
      </c>
      <c r="T27" s="10">
        <f t="shared" si="0"/>
        <v>88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20</v>
      </c>
      <c r="N28" s="9">
        <v>12</v>
      </c>
      <c r="O28" s="9">
        <v>9</v>
      </c>
      <c r="P28" s="9">
        <v>3</v>
      </c>
      <c r="Q28" s="9">
        <v>6</v>
      </c>
      <c r="R28" s="9">
        <v>5</v>
      </c>
      <c r="S28" s="9">
        <v>4</v>
      </c>
      <c r="T28" s="10">
        <f t="shared" si="0"/>
        <v>59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29</v>
      </c>
      <c r="N29" s="9">
        <v>11</v>
      </c>
      <c r="O29" s="9">
        <v>9</v>
      </c>
      <c r="P29" s="9">
        <v>4</v>
      </c>
      <c r="Q29" s="9">
        <v>6</v>
      </c>
      <c r="R29" s="9">
        <v>7</v>
      </c>
      <c r="S29" s="9">
        <v>4</v>
      </c>
      <c r="T29" s="10">
        <f t="shared" si="0"/>
        <v>70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29</v>
      </c>
      <c r="N30" s="9">
        <v>11</v>
      </c>
      <c r="O30" s="9">
        <v>11</v>
      </c>
      <c r="P30" s="9">
        <v>5</v>
      </c>
      <c r="Q30" s="9">
        <v>9</v>
      </c>
      <c r="R30" s="9">
        <v>8</v>
      </c>
      <c r="S30" s="9">
        <v>4</v>
      </c>
      <c r="T30" s="10">
        <f t="shared" si="0"/>
        <v>77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20</v>
      </c>
      <c r="N31" s="9">
        <v>10</v>
      </c>
      <c r="O31" s="9">
        <v>7</v>
      </c>
      <c r="P31" s="9">
        <v>3</v>
      </c>
      <c r="Q31" s="9">
        <v>8</v>
      </c>
      <c r="R31" s="9">
        <v>5</v>
      </c>
      <c r="S31" s="9">
        <v>2</v>
      </c>
      <c r="T31" s="10">
        <f t="shared" si="0"/>
        <v>55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19</v>
      </c>
      <c r="N32" s="9">
        <v>11</v>
      </c>
      <c r="O32" s="9">
        <v>7</v>
      </c>
      <c r="P32" s="9">
        <v>3</v>
      </c>
      <c r="Q32" s="9">
        <v>7</v>
      </c>
      <c r="R32" s="9">
        <v>8</v>
      </c>
      <c r="S32" s="9">
        <v>3</v>
      </c>
      <c r="T32" s="10">
        <f t="shared" si="0"/>
        <v>58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20</v>
      </c>
      <c r="N33" s="9">
        <v>11</v>
      </c>
      <c r="O33" s="9">
        <v>7</v>
      </c>
      <c r="P33" s="9">
        <v>5</v>
      </c>
      <c r="Q33" s="9">
        <v>7</v>
      </c>
      <c r="R33" s="9">
        <v>6</v>
      </c>
      <c r="S33" s="9">
        <v>5</v>
      </c>
      <c r="T33" s="10">
        <f t="shared" si="0"/>
        <v>61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9468C78E-FEC9-42F2-8256-B143E1A5A26F}">
      <formula1>40</formula1>
    </dataValidation>
    <dataValidation type="decimal" operator="lessThanOrEqual" allowBlank="1" showInputMessage="1" showErrorMessage="1" error="max. 15" sqref="N15:O33" xr:uid="{6E773784-7B36-468F-9C01-52FDD29031D1}">
      <formula1>15</formula1>
    </dataValidation>
    <dataValidation type="decimal" operator="lessThanOrEqual" allowBlank="1" showInputMessage="1" showErrorMessage="1" error="max. 10" sqref="Q15:R33" xr:uid="{5920966A-DA72-447A-B1EB-93C855401BB2}">
      <formula1>10</formula1>
    </dataValidation>
    <dataValidation type="decimal" operator="lessThanOrEqual" allowBlank="1" showInputMessage="1" showErrorMessage="1" error="max. 5" sqref="S15:S33 P15:P33" xr:uid="{D1701198-F88D-48DA-BE84-E2DFCB744D4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662E-9DC1-4D67-A4BF-84116425D098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35</v>
      </c>
      <c r="N15" s="9">
        <v>11</v>
      </c>
      <c r="O15" s="9">
        <v>12</v>
      </c>
      <c r="P15" s="9">
        <v>5</v>
      </c>
      <c r="Q15" s="9">
        <v>8</v>
      </c>
      <c r="R15" s="9">
        <v>9</v>
      </c>
      <c r="S15" s="9">
        <v>5</v>
      </c>
      <c r="T15" s="10">
        <f>SUM(M15:S15)</f>
        <v>85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33</v>
      </c>
      <c r="N16" s="9">
        <v>11</v>
      </c>
      <c r="O16" s="9">
        <v>12</v>
      </c>
      <c r="P16" s="9">
        <v>4</v>
      </c>
      <c r="Q16" s="9">
        <v>8</v>
      </c>
      <c r="R16" s="9">
        <v>8</v>
      </c>
      <c r="S16" s="9">
        <v>5</v>
      </c>
      <c r="T16" s="10">
        <f t="shared" ref="T16:T33" si="0">SUM(M16:S16)</f>
        <v>81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36</v>
      </c>
      <c r="N17" s="9">
        <v>12</v>
      </c>
      <c r="O17" s="9">
        <v>12</v>
      </c>
      <c r="P17" s="9">
        <v>5</v>
      </c>
      <c r="Q17" s="9">
        <v>9</v>
      </c>
      <c r="R17" s="9">
        <v>9</v>
      </c>
      <c r="S17" s="9">
        <v>4</v>
      </c>
      <c r="T17" s="10">
        <f t="shared" si="0"/>
        <v>87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34</v>
      </c>
      <c r="N18" s="9">
        <v>13</v>
      </c>
      <c r="O18" s="9">
        <v>12</v>
      </c>
      <c r="P18" s="9">
        <v>5</v>
      </c>
      <c r="Q18" s="9">
        <v>7</v>
      </c>
      <c r="R18" s="9">
        <v>10</v>
      </c>
      <c r="S18" s="9">
        <v>4</v>
      </c>
      <c r="T18" s="10">
        <f t="shared" si="0"/>
        <v>85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34</v>
      </c>
      <c r="N19" s="9">
        <v>13</v>
      </c>
      <c r="O19" s="9">
        <v>13</v>
      </c>
      <c r="P19" s="9">
        <v>5</v>
      </c>
      <c r="Q19" s="9">
        <v>7</v>
      </c>
      <c r="R19" s="9">
        <v>9</v>
      </c>
      <c r="S19" s="9">
        <v>4</v>
      </c>
      <c r="T19" s="10">
        <f t="shared" si="0"/>
        <v>85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20</v>
      </c>
      <c r="N20" s="9">
        <v>13</v>
      </c>
      <c r="O20" s="9">
        <v>10</v>
      </c>
      <c r="P20" s="9">
        <v>5</v>
      </c>
      <c r="Q20" s="9">
        <v>8</v>
      </c>
      <c r="R20" s="9">
        <v>8</v>
      </c>
      <c r="S20" s="9">
        <v>5</v>
      </c>
      <c r="T20" s="10">
        <f t="shared" si="0"/>
        <v>69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26</v>
      </c>
      <c r="N21" s="9">
        <v>12</v>
      </c>
      <c r="O21" s="9">
        <v>10</v>
      </c>
      <c r="P21" s="9">
        <v>4</v>
      </c>
      <c r="Q21" s="9">
        <v>8</v>
      </c>
      <c r="R21" s="9">
        <v>7</v>
      </c>
      <c r="S21" s="9">
        <v>3</v>
      </c>
      <c r="T21" s="10">
        <f t="shared" si="0"/>
        <v>70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35</v>
      </c>
      <c r="N22" s="9">
        <v>11</v>
      </c>
      <c r="O22" s="9">
        <v>12</v>
      </c>
      <c r="P22" s="9">
        <v>5</v>
      </c>
      <c r="Q22" s="9">
        <v>9</v>
      </c>
      <c r="R22" s="9">
        <v>9</v>
      </c>
      <c r="S22" s="9">
        <v>4</v>
      </c>
      <c r="T22" s="10">
        <f t="shared" si="0"/>
        <v>85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34</v>
      </c>
      <c r="N23" s="9">
        <v>13</v>
      </c>
      <c r="O23" s="9">
        <v>13</v>
      </c>
      <c r="P23" s="9">
        <v>5</v>
      </c>
      <c r="Q23" s="9">
        <v>8</v>
      </c>
      <c r="R23" s="9">
        <v>7</v>
      </c>
      <c r="S23" s="9">
        <v>5</v>
      </c>
      <c r="T23" s="10">
        <f t="shared" si="0"/>
        <v>85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32</v>
      </c>
      <c r="N24" s="9">
        <v>13</v>
      </c>
      <c r="O24" s="9">
        <v>12</v>
      </c>
      <c r="P24" s="9">
        <v>5</v>
      </c>
      <c r="Q24" s="9">
        <v>8</v>
      </c>
      <c r="R24" s="9">
        <v>9</v>
      </c>
      <c r="S24" s="9">
        <v>3</v>
      </c>
      <c r="T24" s="10">
        <f t="shared" si="0"/>
        <v>82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22</v>
      </c>
      <c r="N25" s="9">
        <v>13</v>
      </c>
      <c r="O25" s="9">
        <v>10</v>
      </c>
      <c r="P25" s="9">
        <v>5</v>
      </c>
      <c r="Q25" s="9">
        <v>7</v>
      </c>
      <c r="R25" s="9">
        <v>7</v>
      </c>
      <c r="S25" s="9">
        <v>5</v>
      </c>
      <c r="T25" s="10">
        <f t="shared" si="0"/>
        <v>69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31</v>
      </c>
      <c r="N26" s="9">
        <v>11</v>
      </c>
      <c r="O26" s="9">
        <v>11</v>
      </c>
      <c r="P26" s="9">
        <v>5</v>
      </c>
      <c r="Q26" s="9">
        <v>9</v>
      </c>
      <c r="R26" s="9">
        <v>8</v>
      </c>
      <c r="S26" s="9">
        <v>4</v>
      </c>
      <c r="T26" s="10">
        <f t="shared" si="0"/>
        <v>79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35</v>
      </c>
      <c r="N27" s="9">
        <v>12</v>
      </c>
      <c r="O27" s="9">
        <v>12</v>
      </c>
      <c r="P27" s="9">
        <v>5</v>
      </c>
      <c r="Q27" s="9">
        <v>9</v>
      </c>
      <c r="R27" s="9">
        <v>8</v>
      </c>
      <c r="S27" s="9">
        <v>5</v>
      </c>
      <c r="T27" s="10">
        <f t="shared" si="0"/>
        <v>86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25</v>
      </c>
      <c r="N28" s="9">
        <v>11</v>
      </c>
      <c r="O28" s="9">
        <v>9</v>
      </c>
      <c r="P28" s="9">
        <v>4</v>
      </c>
      <c r="Q28" s="9">
        <v>6</v>
      </c>
      <c r="R28" s="9">
        <v>6</v>
      </c>
      <c r="S28" s="9">
        <v>5</v>
      </c>
      <c r="T28" s="10">
        <f t="shared" si="0"/>
        <v>66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30</v>
      </c>
      <c r="N29" s="9">
        <v>11</v>
      </c>
      <c r="O29" s="9">
        <v>9</v>
      </c>
      <c r="P29" s="9">
        <v>5</v>
      </c>
      <c r="Q29" s="9">
        <v>6</v>
      </c>
      <c r="R29" s="9">
        <v>7</v>
      </c>
      <c r="S29" s="9">
        <v>5</v>
      </c>
      <c r="T29" s="10">
        <f t="shared" si="0"/>
        <v>73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33</v>
      </c>
      <c r="N30" s="9">
        <v>11</v>
      </c>
      <c r="O30" s="9">
        <v>12</v>
      </c>
      <c r="P30" s="9">
        <v>4</v>
      </c>
      <c r="Q30" s="9">
        <v>8</v>
      </c>
      <c r="R30" s="9">
        <v>8</v>
      </c>
      <c r="S30" s="9">
        <v>4</v>
      </c>
      <c r="T30" s="10">
        <f t="shared" si="0"/>
        <v>80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20</v>
      </c>
      <c r="N31" s="9">
        <v>10</v>
      </c>
      <c r="O31" s="9">
        <v>9</v>
      </c>
      <c r="P31" s="9">
        <v>4</v>
      </c>
      <c r="Q31" s="9">
        <v>6</v>
      </c>
      <c r="R31" s="9">
        <v>5</v>
      </c>
      <c r="S31" s="9">
        <v>2</v>
      </c>
      <c r="T31" s="10">
        <f t="shared" si="0"/>
        <v>56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20</v>
      </c>
      <c r="N32" s="9">
        <v>11</v>
      </c>
      <c r="O32" s="9">
        <v>10</v>
      </c>
      <c r="P32" s="9">
        <v>4</v>
      </c>
      <c r="Q32" s="9">
        <v>7</v>
      </c>
      <c r="R32" s="9">
        <v>7</v>
      </c>
      <c r="S32" s="9">
        <v>3</v>
      </c>
      <c r="T32" s="10">
        <f t="shared" si="0"/>
        <v>62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22</v>
      </c>
      <c r="N33" s="9">
        <v>11</v>
      </c>
      <c r="O33" s="9">
        <v>9</v>
      </c>
      <c r="P33" s="9">
        <v>4</v>
      </c>
      <c r="Q33" s="9">
        <v>7</v>
      </c>
      <c r="R33" s="9">
        <v>6</v>
      </c>
      <c r="S33" s="9">
        <v>5</v>
      </c>
      <c r="T33" s="10">
        <f t="shared" si="0"/>
        <v>64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B0DCD7AC-69E4-46EE-A6AE-3F32E644A179}">
      <formula1>40</formula1>
    </dataValidation>
    <dataValidation type="decimal" operator="lessThanOrEqual" allowBlank="1" showInputMessage="1" showErrorMessage="1" error="max. 15" sqref="N15:O33" xr:uid="{CCF40B73-C518-41EE-BFE6-F42691874EDA}">
      <formula1>15</formula1>
    </dataValidation>
    <dataValidation type="decimal" operator="lessThanOrEqual" allowBlank="1" showInputMessage="1" showErrorMessage="1" error="max. 10" sqref="Q15:R33" xr:uid="{A589E276-35C0-4E01-AAB2-F2CC92148D5A}">
      <formula1>10</formula1>
    </dataValidation>
    <dataValidation type="decimal" operator="lessThanOrEqual" allowBlank="1" showInputMessage="1" showErrorMessage="1" error="max. 5" sqref="S15:S33 P15:P33" xr:uid="{A4AB837C-77FE-4684-A3FB-E5209B7FAC3C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92F0-E9C8-4EF9-9902-35546650B706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31</v>
      </c>
      <c r="N15" s="9">
        <v>11</v>
      </c>
      <c r="O15" s="9">
        <v>12</v>
      </c>
      <c r="P15" s="9">
        <v>5</v>
      </c>
      <c r="Q15" s="9">
        <v>8</v>
      </c>
      <c r="R15" s="9">
        <v>9</v>
      </c>
      <c r="S15" s="9">
        <v>4</v>
      </c>
      <c r="T15" s="10">
        <f>SUM(M15:S15)</f>
        <v>80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32</v>
      </c>
      <c r="N16" s="9">
        <v>11</v>
      </c>
      <c r="O16" s="9">
        <v>11</v>
      </c>
      <c r="P16" s="9">
        <v>4</v>
      </c>
      <c r="Q16" s="9">
        <v>8</v>
      </c>
      <c r="R16" s="9">
        <v>9</v>
      </c>
      <c r="S16" s="9">
        <v>5</v>
      </c>
      <c r="T16" s="10">
        <f t="shared" ref="T16:T33" si="0">SUM(M16:S16)</f>
        <v>80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36</v>
      </c>
      <c r="N17" s="9">
        <v>12</v>
      </c>
      <c r="O17" s="9">
        <v>13</v>
      </c>
      <c r="P17" s="9">
        <v>5</v>
      </c>
      <c r="Q17" s="9">
        <v>9</v>
      </c>
      <c r="R17" s="9">
        <v>9</v>
      </c>
      <c r="S17" s="9">
        <v>4</v>
      </c>
      <c r="T17" s="10">
        <f t="shared" si="0"/>
        <v>88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36</v>
      </c>
      <c r="N18" s="9">
        <v>13</v>
      </c>
      <c r="O18" s="9">
        <v>13</v>
      </c>
      <c r="P18" s="9">
        <v>5</v>
      </c>
      <c r="Q18" s="9">
        <v>7</v>
      </c>
      <c r="R18" s="9">
        <v>10</v>
      </c>
      <c r="S18" s="9">
        <v>4</v>
      </c>
      <c r="T18" s="10">
        <f t="shared" si="0"/>
        <v>88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36</v>
      </c>
      <c r="N19" s="9">
        <v>13</v>
      </c>
      <c r="O19" s="9">
        <v>13</v>
      </c>
      <c r="P19" s="9">
        <v>5</v>
      </c>
      <c r="Q19" s="9">
        <v>8</v>
      </c>
      <c r="R19" s="9">
        <v>9</v>
      </c>
      <c r="S19" s="9">
        <v>4</v>
      </c>
      <c r="T19" s="10">
        <f t="shared" si="0"/>
        <v>88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24</v>
      </c>
      <c r="N20" s="9">
        <v>12</v>
      </c>
      <c r="O20" s="9">
        <v>5</v>
      </c>
      <c r="P20" s="9">
        <v>5</v>
      </c>
      <c r="Q20" s="9">
        <v>8</v>
      </c>
      <c r="R20" s="9">
        <v>8</v>
      </c>
      <c r="S20" s="9">
        <v>5</v>
      </c>
      <c r="T20" s="10">
        <f t="shared" si="0"/>
        <v>67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28</v>
      </c>
      <c r="N21" s="9">
        <v>11</v>
      </c>
      <c r="O21" s="9">
        <v>6</v>
      </c>
      <c r="P21" s="9">
        <v>5</v>
      </c>
      <c r="Q21" s="9">
        <v>9</v>
      </c>
      <c r="R21" s="9">
        <v>7</v>
      </c>
      <c r="S21" s="9">
        <v>3</v>
      </c>
      <c r="T21" s="10">
        <f t="shared" si="0"/>
        <v>69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36</v>
      </c>
      <c r="N22" s="9">
        <v>12</v>
      </c>
      <c r="O22" s="9">
        <v>12</v>
      </c>
      <c r="P22" s="9">
        <v>5</v>
      </c>
      <c r="Q22" s="9">
        <v>9</v>
      </c>
      <c r="R22" s="9">
        <v>9</v>
      </c>
      <c r="S22" s="9">
        <v>4</v>
      </c>
      <c r="T22" s="10">
        <f t="shared" si="0"/>
        <v>87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33</v>
      </c>
      <c r="N23" s="9">
        <v>13</v>
      </c>
      <c r="O23" s="9">
        <v>12</v>
      </c>
      <c r="P23" s="9">
        <v>5</v>
      </c>
      <c r="Q23" s="9">
        <v>9</v>
      </c>
      <c r="R23" s="9">
        <v>8</v>
      </c>
      <c r="S23" s="9">
        <v>5</v>
      </c>
      <c r="T23" s="10">
        <f t="shared" si="0"/>
        <v>85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30</v>
      </c>
      <c r="N24" s="9">
        <v>12</v>
      </c>
      <c r="O24" s="9">
        <v>12</v>
      </c>
      <c r="P24" s="9">
        <v>5</v>
      </c>
      <c r="Q24" s="9">
        <v>9</v>
      </c>
      <c r="R24" s="9">
        <v>9</v>
      </c>
      <c r="S24" s="9">
        <v>3</v>
      </c>
      <c r="T24" s="10">
        <f t="shared" si="0"/>
        <v>80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23</v>
      </c>
      <c r="N25" s="9">
        <v>12</v>
      </c>
      <c r="O25" s="9">
        <v>6</v>
      </c>
      <c r="P25" s="9">
        <v>5</v>
      </c>
      <c r="Q25" s="9">
        <v>8</v>
      </c>
      <c r="R25" s="9">
        <v>6</v>
      </c>
      <c r="S25" s="9">
        <v>5</v>
      </c>
      <c r="T25" s="10">
        <f t="shared" si="0"/>
        <v>65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36</v>
      </c>
      <c r="N26" s="9">
        <v>11</v>
      </c>
      <c r="O26" s="9">
        <v>10</v>
      </c>
      <c r="P26" s="9">
        <v>5</v>
      </c>
      <c r="Q26" s="9">
        <v>9</v>
      </c>
      <c r="R26" s="9">
        <v>8</v>
      </c>
      <c r="S26" s="9">
        <v>5</v>
      </c>
      <c r="T26" s="10">
        <f t="shared" si="0"/>
        <v>84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31</v>
      </c>
      <c r="N27" s="9">
        <v>12</v>
      </c>
      <c r="O27" s="9">
        <v>10</v>
      </c>
      <c r="P27" s="9">
        <v>5</v>
      </c>
      <c r="Q27" s="9">
        <v>9</v>
      </c>
      <c r="R27" s="9">
        <v>9</v>
      </c>
      <c r="S27" s="9">
        <v>5</v>
      </c>
      <c r="T27" s="10">
        <f t="shared" si="0"/>
        <v>81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19</v>
      </c>
      <c r="N28" s="9">
        <v>12</v>
      </c>
      <c r="O28" s="9">
        <v>5</v>
      </c>
      <c r="P28" s="9">
        <v>4</v>
      </c>
      <c r="Q28" s="9">
        <v>6</v>
      </c>
      <c r="R28" s="9">
        <v>5</v>
      </c>
      <c r="S28" s="9">
        <v>5</v>
      </c>
      <c r="T28" s="10">
        <f t="shared" si="0"/>
        <v>56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30</v>
      </c>
      <c r="N29" s="9">
        <v>11</v>
      </c>
      <c r="O29" s="9">
        <v>9</v>
      </c>
      <c r="P29" s="9">
        <v>4</v>
      </c>
      <c r="Q29" s="9">
        <v>6</v>
      </c>
      <c r="R29" s="9">
        <v>6</v>
      </c>
      <c r="S29" s="9">
        <v>5</v>
      </c>
      <c r="T29" s="10">
        <f t="shared" si="0"/>
        <v>71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32</v>
      </c>
      <c r="N30" s="9">
        <v>11</v>
      </c>
      <c r="O30" s="9">
        <v>7</v>
      </c>
      <c r="P30" s="9">
        <v>4</v>
      </c>
      <c r="Q30" s="9">
        <v>9</v>
      </c>
      <c r="R30" s="9">
        <v>9</v>
      </c>
      <c r="S30" s="9">
        <v>4</v>
      </c>
      <c r="T30" s="10">
        <f t="shared" si="0"/>
        <v>76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20</v>
      </c>
      <c r="N31" s="9">
        <v>10</v>
      </c>
      <c r="O31" s="9">
        <v>5</v>
      </c>
      <c r="P31" s="9">
        <v>4</v>
      </c>
      <c r="Q31" s="9">
        <v>8</v>
      </c>
      <c r="R31" s="9">
        <v>4</v>
      </c>
      <c r="S31" s="9">
        <v>2</v>
      </c>
      <c r="T31" s="10">
        <f t="shared" si="0"/>
        <v>53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29</v>
      </c>
      <c r="N32" s="9">
        <v>11</v>
      </c>
      <c r="O32" s="9">
        <v>7</v>
      </c>
      <c r="P32" s="9">
        <v>4</v>
      </c>
      <c r="Q32" s="9">
        <v>8</v>
      </c>
      <c r="R32" s="9">
        <v>7</v>
      </c>
      <c r="S32" s="9">
        <v>3</v>
      </c>
      <c r="T32" s="10">
        <f t="shared" si="0"/>
        <v>69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25</v>
      </c>
      <c r="N33" s="9">
        <v>12</v>
      </c>
      <c r="O33" s="9">
        <v>7</v>
      </c>
      <c r="P33" s="9">
        <v>4</v>
      </c>
      <c r="Q33" s="9">
        <v>6</v>
      </c>
      <c r="R33" s="9">
        <v>6</v>
      </c>
      <c r="S33" s="9">
        <v>5</v>
      </c>
      <c r="T33" s="10">
        <f t="shared" si="0"/>
        <v>65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F4EC21AA-C58E-4C36-B952-012EBAA1EDC2}">
      <formula1>40</formula1>
    </dataValidation>
    <dataValidation type="decimal" operator="lessThanOrEqual" allowBlank="1" showInputMessage="1" showErrorMessage="1" error="max. 15" sqref="N15:O33" xr:uid="{51B8364F-05BC-4529-BE94-57D4AA80CFFC}">
      <formula1>15</formula1>
    </dataValidation>
    <dataValidation type="decimal" operator="lessThanOrEqual" allowBlank="1" showInputMessage="1" showErrorMessage="1" error="max. 10" sqref="Q15:R33" xr:uid="{927BB10C-3B78-44E6-A93E-09ACE68A42EB}">
      <formula1>10</formula1>
    </dataValidation>
    <dataValidation type="decimal" operator="lessThanOrEqual" allowBlank="1" showInputMessage="1" showErrorMessage="1" error="max. 5" sqref="S15:S33 P15:P33" xr:uid="{4A8F78A3-5B4A-4645-84FB-EE43354357A2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53A7-07C8-4C38-AE38-486368C85C77}">
  <dimension ref="A1:BW35"/>
  <sheetViews>
    <sheetView zoomScale="80" zoomScaleNormal="80" workbookViewId="0"/>
  </sheetViews>
  <sheetFormatPr defaultColWidth="9.21875" defaultRowHeight="12" x14ac:dyDescent="0.3"/>
  <cols>
    <col min="1" max="1" width="11.77734375" style="34" customWidth="1"/>
    <col min="2" max="2" width="30" style="34" bestFit="1" customWidth="1"/>
    <col min="3" max="3" width="43.77734375" style="34" customWidth="1"/>
    <col min="4" max="4" width="15.5546875" style="34" customWidth="1"/>
    <col min="5" max="6" width="15" style="34" customWidth="1"/>
    <col min="7" max="7" width="15.77734375" style="34" customWidth="1"/>
    <col min="8" max="8" width="5.77734375" style="3" customWidth="1"/>
    <col min="9" max="9" width="15.77734375" style="3" customWidth="1"/>
    <col min="10" max="10" width="5.77734375" style="34" customWidth="1"/>
    <col min="11" max="11" width="15.77734375" style="34" customWidth="1"/>
    <col min="12" max="12" width="5.77734375" style="34" customWidth="1"/>
    <col min="13" max="13" width="9.77734375" style="34" customWidth="1"/>
    <col min="14" max="16384" width="9.21875" style="34"/>
  </cols>
  <sheetData>
    <row r="1" spans="1:75" ht="38.25" customHeight="1" x14ac:dyDescent="0.3">
      <c r="A1" s="1" t="s">
        <v>36</v>
      </c>
    </row>
    <row r="2" spans="1:75" ht="15" customHeight="1" x14ac:dyDescent="0.3">
      <c r="A2" s="32" t="s">
        <v>46</v>
      </c>
      <c r="D2" s="32" t="s">
        <v>25</v>
      </c>
    </row>
    <row r="3" spans="1:75" ht="25.2" customHeight="1" x14ac:dyDescent="0.3">
      <c r="A3" s="50" t="s">
        <v>42</v>
      </c>
      <c r="B3" s="51"/>
      <c r="C3" s="51"/>
      <c r="D3" s="52" t="s">
        <v>44</v>
      </c>
      <c r="E3" s="53"/>
      <c r="F3" s="53"/>
      <c r="G3" s="53"/>
      <c r="H3" s="53"/>
      <c r="I3" s="53"/>
      <c r="J3" s="53"/>
      <c r="K3" s="53"/>
      <c r="L3" s="53"/>
    </row>
    <row r="4" spans="1:75" ht="15" customHeight="1" x14ac:dyDescent="0.3">
      <c r="A4" s="32" t="s">
        <v>47</v>
      </c>
      <c r="D4" s="34" t="s">
        <v>43</v>
      </c>
    </row>
    <row r="5" spans="1:75" ht="15" customHeight="1" x14ac:dyDescent="0.3">
      <c r="A5" s="32" t="s">
        <v>48</v>
      </c>
      <c r="D5" s="34" t="s">
        <v>37</v>
      </c>
    </row>
    <row r="6" spans="1:75" ht="15" customHeight="1" x14ac:dyDescent="0.3">
      <c r="A6" s="20" t="s">
        <v>35</v>
      </c>
      <c r="D6" s="34" t="s">
        <v>38</v>
      </c>
    </row>
    <row r="7" spans="1:75" ht="15" customHeight="1" x14ac:dyDescent="0.3">
      <c r="A7" s="32" t="s">
        <v>24</v>
      </c>
      <c r="D7" s="34" t="s">
        <v>39</v>
      </c>
      <c r="E7" s="33"/>
      <c r="F7" s="33"/>
      <c r="G7" s="33"/>
      <c r="H7" s="33"/>
      <c r="I7" s="33"/>
      <c r="J7" s="33"/>
      <c r="K7" s="33"/>
      <c r="L7" s="33"/>
    </row>
    <row r="8" spans="1:75" ht="15" customHeight="1" x14ac:dyDescent="0.3">
      <c r="A8" s="32"/>
      <c r="D8" s="34" t="s">
        <v>40</v>
      </c>
      <c r="E8" s="33"/>
      <c r="F8" s="33"/>
      <c r="G8" s="33"/>
      <c r="H8" s="33"/>
      <c r="I8" s="33"/>
      <c r="J8" s="33"/>
      <c r="K8" s="33"/>
      <c r="L8" s="33"/>
    </row>
    <row r="9" spans="1:75" ht="15" customHeight="1" x14ac:dyDescent="0.3">
      <c r="D9" s="51"/>
      <c r="E9" s="51"/>
      <c r="F9" s="51"/>
      <c r="G9" s="51"/>
      <c r="H9" s="51"/>
      <c r="I9" s="51"/>
      <c r="J9" s="51"/>
      <c r="K9" s="51"/>
      <c r="L9" s="51"/>
    </row>
    <row r="10" spans="1:75" ht="42.6" customHeight="1" x14ac:dyDescent="0.3">
      <c r="A10" s="32"/>
      <c r="D10" s="52" t="s">
        <v>41</v>
      </c>
      <c r="E10" s="52"/>
      <c r="F10" s="52"/>
      <c r="G10" s="52"/>
      <c r="H10" s="52"/>
      <c r="I10" s="52"/>
      <c r="J10" s="52"/>
      <c r="K10" s="52"/>
      <c r="L10" s="52"/>
    </row>
    <row r="11" spans="1:75" ht="12.6" customHeight="1" x14ac:dyDescent="0.3">
      <c r="A11" s="32"/>
    </row>
    <row r="12" spans="1:75" ht="26.55" customHeight="1" x14ac:dyDescent="0.3">
      <c r="A12" s="54" t="s">
        <v>0</v>
      </c>
      <c r="B12" s="54" t="s">
        <v>1</v>
      </c>
      <c r="C12" s="54" t="s">
        <v>19</v>
      </c>
      <c r="D12" s="54" t="s">
        <v>13</v>
      </c>
      <c r="E12" s="47" t="s">
        <v>2</v>
      </c>
      <c r="F12" s="47" t="s">
        <v>45</v>
      </c>
      <c r="G12" s="54" t="s">
        <v>32</v>
      </c>
      <c r="H12" s="54"/>
      <c r="I12" s="54" t="s">
        <v>33</v>
      </c>
      <c r="J12" s="54"/>
      <c r="K12" s="54" t="s">
        <v>34</v>
      </c>
      <c r="L12" s="54"/>
      <c r="M12" s="54" t="s">
        <v>15</v>
      </c>
      <c r="N12" s="54" t="s">
        <v>14</v>
      </c>
      <c r="O12" s="54" t="s">
        <v>16</v>
      </c>
      <c r="P12" s="54" t="s">
        <v>29</v>
      </c>
      <c r="Q12" s="54" t="s">
        <v>30</v>
      </c>
      <c r="R12" s="54" t="s">
        <v>31</v>
      </c>
      <c r="S12" s="54" t="s">
        <v>3</v>
      </c>
      <c r="T12" s="54" t="s">
        <v>4</v>
      </c>
    </row>
    <row r="13" spans="1:75" ht="59.55" customHeight="1" x14ac:dyDescent="0.3">
      <c r="A13" s="55"/>
      <c r="B13" s="55"/>
      <c r="C13" s="55"/>
      <c r="D13" s="55"/>
      <c r="E13" s="48"/>
      <c r="F13" s="4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pans="1:75" ht="28.95" customHeight="1" x14ac:dyDescent="0.3">
      <c r="A14" s="56"/>
      <c r="B14" s="56"/>
      <c r="C14" s="56"/>
      <c r="D14" s="56"/>
      <c r="E14" s="49"/>
      <c r="F14" s="49"/>
      <c r="G14" s="4" t="s">
        <v>26</v>
      </c>
      <c r="H14" s="35" t="s">
        <v>27</v>
      </c>
      <c r="I14" s="35" t="s">
        <v>26</v>
      </c>
      <c r="J14" s="35" t="s">
        <v>27</v>
      </c>
      <c r="K14" s="35" t="s">
        <v>26</v>
      </c>
      <c r="L14" s="35" t="s">
        <v>27</v>
      </c>
      <c r="M14" s="35" t="s">
        <v>28</v>
      </c>
      <c r="N14" s="35" t="s">
        <v>21</v>
      </c>
      <c r="O14" s="35" t="s">
        <v>21</v>
      </c>
      <c r="P14" s="35" t="s">
        <v>22</v>
      </c>
      <c r="Q14" s="35" t="s">
        <v>23</v>
      </c>
      <c r="R14" s="35" t="s">
        <v>23</v>
      </c>
      <c r="S14" s="35" t="s">
        <v>22</v>
      </c>
      <c r="T14" s="35"/>
    </row>
    <row r="15" spans="1:75" s="5" customFormat="1" ht="12.75" customHeight="1" x14ac:dyDescent="0.2">
      <c r="A15" s="24" t="s">
        <v>120</v>
      </c>
      <c r="B15" s="24" t="s">
        <v>49</v>
      </c>
      <c r="C15" s="24" t="s">
        <v>62</v>
      </c>
      <c r="D15" s="36">
        <v>2830000</v>
      </c>
      <c r="E15" s="36">
        <v>1550000</v>
      </c>
      <c r="F15" s="38" t="s">
        <v>79</v>
      </c>
      <c r="G15" s="25" t="s">
        <v>90</v>
      </c>
      <c r="H15" s="24" t="s">
        <v>80</v>
      </c>
      <c r="I15" s="24" t="s">
        <v>91</v>
      </c>
      <c r="J15" s="26" t="s">
        <v>82</v>
      </c>
      <c r="K15" s="24" t="s">
        <v>84</v>
      </c>
      <c r="L15" s="24" t="s">
        <v>80</v>
      </c>
      <c r="M15" s="9">
        <v>32</v>
      </c>
      <c r="N15" s="9">
        <v>11</v>
      </c>
      <c r="O15" s="9">
        <v>11</v>
      </c>
      <c r="P15" s="9">
        <v>5</v>
      </c>
      <c r="Q15" s="9">
        <v>8</v>
      </c>
      <c r="R15" s="9">
        <v>9</v>
      </c>
      <c r="S15" s="9">
        <v>4</v>
      </c>
      <c r="T15" s="10">
        <f>SUM(M15:S15)</f>
        <v>80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</row>
    <row r="16" spans="1:75" s="5" customFormat="1" ht="12.75" customHeight="1" x14ac:dyDescent="0.2">
      <c r="A16" s="24" t="s">
        <v>121</v>
      </c>
      <c r="B16" s="24" t="s">
        <v>50</v>
      </c>
      <c r="C16" s="24" t="s">
        <v>63</v>
      </c>
      <c r="D16" s="36">
        <v>10266960</v>
      </c>
      <c r="E16" s="36">
        <v>4760000</v>
      </c>
      <c r="F16" s="38" t="s">
        <v>79</v>
      </c>
      <c r="G16" s="24" t="s">
        <v>91</v>
      </c>
      <c r="H16" s="24" t="s">
        <v>80</v>
      </c>
      <c r="I16" s="24" t="s">
        <v>92</v>
      </c>
      <c r="J16" s="26" t="s">
        <v>80</v>
      </c>
      <c r="K16" s="24" t="s">
        <v>85</v>
      </c>
      <c r="L16" s="24" t="s">
        <v>82</v>
      </c>
      <c r="M16" s="9">
        <v>30</v>
      </c>
      <c r="N16" s="9">
        <v>11</v>
      </c>
      <c r="O16" s="9">
        <v>11</v>
      </c>
      <c r="P16" s="9">
        <v>5</v>
      </c>
      <c r="Q16" s="9">
        <v>9</v>
      </c>
      <c r="R16" s="9">
        <v>9</v>
      </c>
      <c r="S16" s="9">
        <v>5</v>
      </c>
      <c r="T16" s="10">
        <f t="shared" ref="T16:T33" si="0">SUM(M16:S16)</f>
        <v>80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</row>
    <row r="17" spans="1:75" s="5" customFormat="1" ht="12.75" customHeight="1" x14ac:dyDescent="0.2">
      <c r="A17" s="24" t="s">
        <v>122</v>
      </c>
      <c r="B17" s="24" t="s">
        <v>51</v>
      </c>
      <c r="C17" s="24" t="s">
        <v>64</v>
      </c>
      <c r="D17" s="36">
        <v>1400508</v>
      </c>
      <c r="E17" s="36">
        <v>700000</v>
      </c>
      <c r="F17" s="38" t="s">
        <v>79</v>
      </c>
      <c r="G17" s="28"/>
      <c r="H17" s="24"/>
      <c r="I17" s="28"/>
      <c r="J17" s="26"/>
      <c r="K17" s="28"/>
      <c r="L17" s="24"/>
      <c r="M17" s="9">
        <v>35</v>
      </c>
      <c r="N17" s="9">
        <v>10</v>
      </c>
      <c r="O17" s="9">
        <v>12</v>
      </c>
      <c r="P17" s="9">
        <v>5</v>
      </c>
      <c r="Q17" s="9">
        <v>9</v>
      </c>
      <c r="R17" s="9">
        <v>10</v>
      </c>
      <c r="S17" s="9">
        <v>4</v>
      </c>
      <c r="T17" s="10">
        <f t="shared" si="0"/>
        <v>85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</row>
    <row r="18" spans="1:75" s="5" customFormat="1" ht="12.75" customHeight="1" x14ac:dyDescent="0.2">
      <c r="A18" s="6" t="s">
        <v>95</v>
      </c>
      <c r="B18" s="7" t="s">
        <v>96</v>
      </c>
      <c r="C18" s="7" t="s">
        <v>97</v>
      </c>
      <c r="D18" s="37">
        <v>1245600</v>
      </c>
      <c r="E18" s="37">
        <v>900000</v>
      </c>
      <c r="F18" s="38" t="s">
        <v>98</v>
      </c>
      <c r="G18" s="30" t="s">
        <v>99</v>
      </c>
      <c r="H18" s="14" t="s">
        <v>80</v>
      </c>
      <c r="I18" s="14" t="s">
        <v>100</v>
      </c>
      <c r="J18" s="14" t="s">
        <v>80</v>
      </c>
      <c r="K18" s="14" t="s">
        <v>101</v>
      </c>
      <c r="L18" s="14" t="s">
        <v>80</v>
      </c>
      <c r="M18" s="9">
        <v>32</v>
      </c>
      <c r="N18" s="9">
        <v>13</v>
      </c>
      <c r="O18" s="9">
        <v>12</v>
      </c>
      <c r="P18" s="9">
        <v>5</v>
      </c>
      <c r="Q18" s="9">
        <v>7</v>
      </c>
      <c r="R18" s="9">
        <v>7</v>
      </c>
      <c r="S18" s="9">
        <v>4</v>
      </c>
      <c r="T18" s="10">
        <f t="shared" si="0"/>
        <v>80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75" s="5" customFormat="1" ht="12.75" customHeight="1" x14ac:dyDescent="0.2">
      <c r="A19" s="24" t="s">
        <v>123</v>
      </c>
      <c r="B19" s="24" t="s">
        <v>51</v>
      </c>
      <c r="C19" s="24" t="s">
        <v>65</v>
      </c>
      <c r="D19" s="36">
        <v>12639785</v>
      </c>
      <c r="E19" s="36">
        <v>5200000</v>
      </c>
      <c r="F19" s="38" t="s">
        <v>79</v>
      </c>
      <c r="G19" s="29"/>
      <c r="H19" s="24"/>
      <c r="I19" s="28"/>
      <c r="J19" s="26"/>
      <c r="K19" s="28"/>
      <c r="L19" s="24"/>
      <c r="M19" s="9">
        <v>32</v>
      </c>
      <c r="N19" s="9">
        <v>12</v>
      </c>
      <c r="O19" s="9">
        <v>12</v>
      </c>
      <c r="P19" s="9">
        <v>5</v>
      </c>
      <c r="Q19" s="9">
        <v>8</v>
      </c>
      <c r="R19" s="9">
        <v>8</v>
      </c>
      <c r="S19" s="9">
        <v>4</v>
      </c>
      <c r="T19" s="10">
        <f t="shared" si="0"/>
        <v>81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5" s="5" customFormat="1" x14ac:dyDescent="0.2">
      <c r="A20" s="24" t="s">
        <v>124</v>
      </c>
      <c r="B20" s="24" t="s">
        <v>52</v>
      </c>
      <c r="C20" s="24" t="s">
        <v>66</v>
      </c>
      <c r="D20" s="36">
        <v>4081170</v>
      </c>
      <c r="E20" s="36">
        <v>2000000</v>
      </c>
      <c r="F20" s="38" t="s">
        <v>79</v>
      </c>
      <c r="G20" s="29"/>
      <c r="H20" s="24"/>
      <c r="I20" s="24" t="s">
        <v>93</v>
      </c>
      <c r="J20" s="26" t="s">
        <v>80</v>
      </c>
      <c r="K20" s="28"/>
      <c r="L20" s="24"/>
      <c r="M20" s="9">
        <v>29</v>
      </c>
      <c r="N20" s="9">
        <v>12</v>
      </c>
      <c r="O20" s="9">
        <v>10</v>
      </c>
      <c r="P20" s="9">
        <v>5</v>
      </c>
      <c r="Q20" s="9">
        <v>9</v>
      </c>
      <c r="R20" s="9">
        <v>9</v>
      </c>
      <c r="S20" s="9">
        <v>5</v>
      </c>
      <c r="T20" s="10">
        <f t="shared" si="0"/>
        <v>79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75" s="5" customFormat="1" ht="12.75" customHeight="1" x14ac:dyDescent="0.2">
      <c r="A21" s="24" t="s">
        <v>125</v>
      </c>
      <c r="B21" s="24" t="s">
        <v>53</v>
      </c>
      <c r="C21" s="24" t="s">
        <v>67</v>
      </c>
      <c r="D21" s="36">
        <v>2659420</v>
      </c>
      <c r="E21" s="36">
        <v>1200000</v>
      </c>
      <c r="F21" s="38" t="s">
        <v>79</v>
      </c>
      <c r="G21" s="29"/>
      <c r="H21" s="24"/>
      <c r="I21" s="24"/>
      <c r="J21" s="26"/>
      <c r="K21" s="24" t="s">
        <v>86</v>
      </c>
      <c r="L21" s="24" t="s">
        <v>80</v>
      </c>
      <c r="M21" s="9">
        <v>25</v>
      </c>
      <c r="N21" s="9">
        <v>10</v>
      </c>
      <c r="O21" s="9">
        <v>5</v>
      </c>
      <c r="P21" s="9">
        <v>4</v>
      </c>
      <c r="Q21" s="9">
        <v>8</v>
      </c>
      <c r="R21" s="9">
        <v>6</v>
      </c>
      <c r="S21" s="9">
        <v>2</v>
      </c>
      <c r="T21" s="10">
        <f t="shared" si="0"/>
        <v>60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5" s="5" customFormat="1" ht="12.75" customHeight="1" x14ac:dyDescent="0.2">
      <c r="A22" s="24" t="s">
        <v>126</v>
      </c>
      <c r="B22" s="24" t="s">
        <v>54</v>
      </c>
      <c r="C22" s="24" t="s">
        <v>68</v>
      </c>
      <c r="D22" s="36">
        <v>7250000</v>
      </c>
      <c r="E22" s="36">
        <v>4500000</v>
      </c>
      <c r="F22" s="38" t="s">
        <v>79</v>
      </c>
      <c r="G22" s="25" t="s">
        <v>90</v>
      </c>
      <c r="H22" s="24" t="s">
        <v>80</v>
      </c>
      <c r="I22" s="24" t="s">
        <v>91</v>
      </c>
      <c r="J22" s="26" t="s">
        <v>82</v>
      </c>
      <c r="K22" s="24" t="s">
        <v>87</v>
      </c>
      <c r="L22" s="24" t="s">
        <v>80</v>
      </c>
      <c r="M22" s="9">
        <v>31</v>
      </c>
      <c r="N22" s="9">
        <v>11</v>
      </c>
      <c r="O22" s="9">
        <v>11</v>
      </c>
      <c r="P22" s="9">
        <v>5</v>
      </c>
      <c r="Q22" s="9">
        <v>9</v>
      </c>
      <c r="R22" s="9">
        <v>9</v>
      </c>
      <c r="S22" s="9">
        <v>4</v>
      </c>
      <c r="T22" s="10">
        <f t="shared" si="0"/>
        <v>80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s="5" customFormat="1" ht="13.5" customHeight="1" x14ac:dyDescent="0.2">
      <c r="A23" s="24" t="s">
        <v>127</v>
      </c>
      <c r="B23" s="24" t="s">
        <v>55</v>
      </c>
      <c r="C23" s="24" t="s">
        <v>69</v>
      </c>
      <c r="D23" s="36">
        <v>2626500</v>
      </c>
      <c r="E23" s="36">
        <v>1300000</v>
      </c>
      <c r="F23" s="38" t="s">
        <v>79</v>
      </c>
      <c r="G23" s="24" t="s">
        <v>91</v>
      </c>
      <c r="H23" s="24" t="s">
        <v>82</v>
      </c>
      <c r="I23" s="28"/>
      <c r="J23" s="26"/>
      <c r="K23" s="24" t="s">
        <v>88</v>
      </c>
      <c r="L23" s="24" t="s">
        <v>80</v>
      </c>
      <c r="M23" s="9">
        <v>33</v>
      </c>
      <c r="N23" s="9">
        <v>13</v>
      </c>
      <c r="O23" s="9">
        <v>12</v>
      </c>
      <c r="P23" s="9">
        <v>5</v>
      </c>
      <c r="Q23" s="9">
        <v>9</v>
      </c>
      <c r="R23" s="9">
        <v>9</v>
      </c>
      <c r="S23" s="9">
        <v>5</v>
      </c>
      <c r="T23" s="10">
        <f t="shared" si="0"/>
        <v>86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75" s="5" customFormat="1" ht="12.75" customHeight="1" x14ac:dyDescent="0.2">
      <c r="A24" s="24" t="s">
        <v>128</v>
      </c>
      <c r="B24" s="24" t="s">
        <v>56</v>
      </c>
      <c r="C24" s="24" t="s">
        <v>70</v>
      </c>
      <c r="D24" s="36">
        <v>195062440</v>
      </c>
      <c r="E24" s="36">
        <v>10000000</v>
      </c>
      <c r="F24" s="38" t="s">
        <v>79</v>
      </c>
      <c r="G24" s="28"/>
      <c r="H24" s="24"/>
      <c r="I24" s="28"/>
      <c r="J24" s="26"/>
      <c r="K24" s="24" t="s">
        <v>89</v>
      </c>
      <c r="L24" s="24" t="s">
        <v>80</v>
      </c>
      <c r="M24" s="9">
        <v>33</v>
      </c>
      <c r="N24" s="9">
        <v>13</v>
      </c>
      <c r="O24" s="9">
        <v>12</v>
      </c>
      <c r="P24" s="9">
        <v>5</v>
      </c>
      <c r="Q24" s="9">
        <v>10</v>
      </c>
      <c r="R24" s="9">
        <v>10</v>
      </c>
      <c r="S24" s="9">
        <v>3</v>
      </c>
      <c r="T24" s="10">
        <f t="shared" si="0"/>
        <v>86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75" s="5" customFormat="1" ht="12.75" customHeight="1" x14ac:dyDescent="0.2">
      <c r="A25" s="24" t="s">
        <v>129</v>
      </c>
      <c r="B25" s="24" t="s">
        <v>57</v>
      </c>
      <c r="C25" s="24" t="s">
        <v>71</v>
      </c>
      <c r="D25" s="27" t="s">
        <v>77</v>
      </c>
      <c r="E25" s="27" t="s">
        <v>78</v>
      </c>
      <c r="F25" s="38" t="s">
        <v>79</v>
      </c>
      <c r="G25" s="29"/>
      <c r="H25" s="24"/>
      <c r="I25" s="28"/>
      <c r="J25" s="26"/>
      <c r="K25" s="24" t="s">
        <v>88</v>
      </c>
      <c r="L25" s="24" t="s">
        <v>80</v>
      </c>
      <c r="M25" s="9">
        <v>25</v>
      </c>
      <c r="N25" s="9">
        <v>13</v>
      </c>
      <c r="O25" s="9">
        <v>10</v>
      </c>
      <c r="P25" s="9">
        <v>5</v>
      </c>
      <c r="Q25" s="9">
        <v>8</v>
      </c>
      <c r="R25" s="9">
        <v>8</v>
      </c>
      <c r="S25" s="9">
        <v>5</v>
      </c>
      <c r="T25" s="10">
        <f t="shared" si="0"/>
        <v>74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75" s="5" customFormat="1" ht="12.75" customHeight="1" x14ac:dyDescent="0.2">
      <c r="A26" s="24" t="s">
        <v>130</v>
      </c>
      <c r="B26" s="24" t="s">
        <v>58</v>
      </c>
      <c r="C26" s="24" t="s">
        <v>72</v>
      </c>
      <c r="D26" s="36">
        <v>895000</v>
      </c>
      <c r="E26" s="36">
        <v>400000</v>
      </c>
      <c r="F26" s="38" t="s">
        <v>79</v>
      </c>
      <c r="G26" s="29"/>
      <c r="H26" s="24"/>
      <c r="I26" s="24" t="s">
        <v>93</v>
      </c>
      <c r="J26" s="26" t="s">
        <v>80</v>
      </c>
      <c r="K26" s="24" t="s">
        <v>94</v>
      </c>
      <c r="L26" s="24" t="s">
        <v>80</v>
      </c>
      <c r="M26" s="9">
        <v>30</v>
      </c>
      <c r="N26" s="9">
        <v>11</v>
      </c>
      <c r="O26" s="9">
        <v>11</v>
      </c>
      <c r="P26" s="9">
        <v>5</v>
      </c>
      <c r="Q26" s="9">
        <v>8</v>
      </c>
      <c r="R26" s="9">
        <v>8</v>
      </c>
      <c r="S26" s="9">
        <v>5</v>
      </c>
      <c r="T26" s="10">
        <f t="shared" si="0"/>
        <v>78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75" s="5" customFormat="1" ht="12.75" customHeight="1" x14ac:dyDescent="0.2">
      <c r="A27" s="24" t="s">
        <v>131</v>
      </c>
      <c r="B27" s="24" t="s">
        <v>57</v>
      </c>
      <c r="C27" s="24" t="s">
        <v>73</v>
      </c>
      <c r="D27" s="36">
        <v>3623050</v>
      </c>
      <c r="E27" s="36">
        <v>1395000</v>
      </c>
      <c r="F27" s="38" t="s">
        <v>79</v>
      </c>
      <c r="G27" s="25" t="s">
        <v>92</v>
      </c>
      <c r="H27" s="24" t="s">
        <v>80</v>
      </c>
      <c r="I27" s="28"/>
      <c r="J27" s="26"/>
      <c r="K27" s="24" t="s">
        <v>84</v>
      </c>
      <c r="L27" s="24" t="s">
        <v>82</v>
      </c>
      <c r="M27" s="9">
        <v>35</v>
      </c>
      <c r="N27" s="9">
        <v>13</v>
      </c>
      <c r="O27" s="9">
        <v>13</v>
      </c>
      <c r="P27" s="9">
        <v>5</v>
      </c>
      <c r="Q27" s="9">
        <v>9</v>
      </c>
      <c r="R27" s="9">
        <v>9</v>
      </c>
      <c r="S27" s="9">
        <v>5</v>
      </c>
      <c r="T27" s="10">
        <f t="shared" si="0"/>
        <v>89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75" s="5" customFormat="1" ht="12.75" customHeight="1" x14ac:dyDescent="0.2">
      <c r="A28" s="6" t="s">
        <v>103</v>
      </c>
      <c r="B28" s="7" t="s">
        <v>104</v>
      </c>
      <c r="C28" s="7" t="s">
        <v>105</v>
      </c>
      <c r="D28" s="37">
        <v>535000</v>
      </c>
      <c r="E28" s="37">
        <v>450000</v>
      </c>
      <c r="F28" s="38" t="s">
        <v>98</v>
      </c>
      <c r="G28" s="8" t="s">
        <v>106</v>
      </c>
      <c r="H28" s="14" t="s">
        <v>82</v>
      </c>
      <c r="I28" s="14" t="s">
        <v>107</v>
      </c>
      <c r="J28" s="14" t="s">
        <v>82</v>
      </c>
      <c r="K28" s="14" t="s">
        <v>108</v>
      </c>
      <c r="L28" s="14" t="s">
        <v>82</v>
      </c>
      <c r="M28" s="9">
        <v>28</v>
      </c>
      <c r="N28" s="9">
        <v>11</v>
      </c>
      <c r="O28" s="9">
        <v>10</v>
      </c>
      <c r="P28" s="9">
        <v>2</v>
      </c>
      <c r="Q28" s="9">
        <v>5</v>
      </c>
      <c r="R28" s="9">
        <v>5</v>
      </c>
      <c r="S28" s="9">
        <v>5</v>
      </c>
      <c r="T28" s="10">
        <f t="shared" si="0"/>
        <v>66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75" s="5" customFormat="1" ht="12.75" customHeight="1" x14ac:dyDescent="0.2">
      <c r="A29" s="6" t="s">
        <v>110</v>
      </c>
      <c r="B29" s="7" t="s">
        <v>104</v>
      </c>
      <c r="C29" s="7" t="s">
        <v>111</v>
      </c>
      <c r="D29" s="37">
        <v>1476000</v>
      </c>
      <c r="E29" s="37">
        <v>1000000</v>
      </c>
      <c r="F29" s="38" t="s">
        <v>98</v>
      </c>
      <c r="G29" s="8" t="s">
        <v>107</v>
      </c>
      <c r="H29" s="14" t="s">
        <v>80</v>
      </c>
      <c r="I29" s="14" t="s">
        <v>99</v>
      </c>
      <c r="J29" s="14" t="s">
        <v>80</v>
      </c>
      <c r="K29" s="14" t="s">
        <v>112</v>
      </c>
      <c r="L29" s="14" t="s">
        <v>82</v>
      </c>
      <c r="M29" s="9">
        <v>25</v>
      </c>
      <c r="N29" s="9">
        <v>11</v>
      </c>
      <c r="O29" s="9">
        <v>10</v>
      </c>
      <c r="P29" s="9">
        <v>5</v>
      </c>
      <c r="Q29" s="9">
        <v>8</v>
      </c>
      <c r="R29" s="9">
        <v>7</v>
      </c>
      <c r="S29" s="9">
        <v>5</v>
      </c>
      <c r="T29" s="10">
        <f t="shared" si="0"/>
        <v>71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75" s="5" customFormat="1" ht="12.75" customHeight="1" x14ac:dyDescent="0.2">
      <c r="A30" s="24" t="s">
        <v>132</v>
      </c>
      <c r="B30" s="24" t="s">
        <v>59</v>
      </c>
      <c r="C30" s="24" t="s">
        <v>74</v>
      </c>
      <c r="D30" s="36">
        <v>1100000</v>
      </c>
      <c r="E30" s="36">
        <v>450000</v>
      </c>
      <c r="F30" s="38" t="s">
        <v>79</v>
      </c>
      <c r="G30" s="25" t="s">
        <v>90</v>
      </c>
      <c r="H30" s="24" t="s">
        <v>80</v>
      </c>
      <c r="I30" s="24" t="s">
        <v>91</v>
      </c>
      <c r="J30" s="26" t="s">
        <v>82</v>
      </c>
      <c r="K30" s="24" t="s">
        <v>85</v>
      </c>
      <c r="L30" s="24" t="s">
        <v>80</v>
      </c>
      <c r="M30" s="9">
        <v>32</v>
      </c>
      <c r="N30" s="9">
        <v>10</v>
      </c>
      <c r="O30" s="9">
        <v>11</v>
      </c>
      <c r="P30" s="9">
        <v>5</v>
      </c>
      <c r="Q30" s="9">
        <v>8</v>
      </c>
      <c r="R30" s="9">
        <v>9</v>
      </c>
      <c r="S30" s="9">
        <v>4</v>
      </c>
      <c r="T30" s="10">
        <f t="shared" si="0"/>
        <v>79</v>
      </c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75" s="5" customFormat="1" ht="12.75" customHeight="1" x14ac:dyDescent="0.2">
      <c r="A31" s="6" t="s">
        <v>114</v>
      </c>
      <c r="B31" s="7" t="s">
        <v>115</v>
      </c>
      <c r="C31" s="7" t="s">
        <v>116</v>
      </c>
      <c r="D31" s="37">
        <v>3762000</v>
      </c>
      <c r="E31" s="37">
        <v>1262000</v>
      </c>
      <c r="F31" s="38" t="s">
        <v>98</v>
      </c>
      <c r="G31" s="8" t="s">
        <v>100</v>
      </c>
      <c r="H31" s="14" t="s">
        <v>82</v>
      </c>
      <c r="I31" s="14" t="s">
        <v>117</v>
      </c>
      <c r="J31" s="14" t="s">
        <v>82</v>
      </c>
      <c r="K31" s="14" t="s">
        <v>118</v>
      </c>
      <c r="L31" s="14" t="s">
        <v>82</v>
      </c>
      <c r="M31" s="9">
        <v>20</v>
      </c>
      <c r="N31" s="9">
        <v>10</v>
      </c>
      <c r="O31" s="9">
        <v>8</v>
      </c>
      <c r="P31" s="9">
        <v>5</v>
      </c>
      <c r="Q31" s="9">
        <v>7</v>
      </c>
      <c r="R31" s="9">
        <v>7</v>
      </c>
      <c r="S31" s="9">
        <v>2</v>
      </c>
      <c r="T31" s="10">
        <f t="shared" si="0"/>
        <v>59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</row>
    <row r="32" spans="1:75" s="5" customFormat="1" x14ac:dyDescent="0.2">
      <c r="A32" s="24" t="s">
        <v>133</v>
      </c>
      <c r="B32" s="24" t="s">
        <v>60</v>
      </c>
      <c r="C32" s="24" t="s">
        <v>75</v>
      </c>
      <c r="D32" s="36">
        <v>4635000</v>
      </c>
      <c r="E32" s="36">
        <v>1600000</v>
      </c>
      <c r="F32" s="38" t="s">
        <v>79</v>
      </c>
      <c r="G32" s="28"/>
      <c r="H32" s="24"/>
      <c r="I32" s="28"/>
      <c r="J32" s="26"/>
      <c r="K32" s="28"/>
      <c r="L32" s="24"/>
      <c r="M32" s="9">
        <v>25</v>
      </c>
      <c r="N32" s="9">
        <v>11</v>
      </c>
      <c r="O32" s="9">
        <v>8</v>
      </c>
      <c r="P32" s="9">
        <v>4</v>
      </c>
      <c r="Q32" s="9">
        <v>7</v>
      </c>
      <c r="R32" s="9">
        <v>7</v>
      </c>
      <c r="S32" s="9">
        <v>3</v>
      </c>
      <c r="T32" s="10">
        <f t="shared" si="0"/>
        <v>65</v>
      </c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</row>
    <row r="33" spans="1:75" s="5" customFormat="1" ht="12.75" customHeight="1" x14ac:dyDescent="0.2">
      <c r="A33" s="24" t="s">
        <v>134</v>
      </c>
      <c r="B33" s="24" t="s">
        <v>61</v>
      </c>
      <c r="C33" s="24" t="s">
        <v>76</v>
      </c>
      <c r="D33" s="36">
        <v>4566201</v>
      </c>
      <c r="E33" s="36">
        <v>2300000</v>
      </c>
      <c r="F33" s="38" t="s">
        <v>79</v>
      </c>
      <c r="G33" s="29"/>
      <c r="H33" s="24"/>
      <c r="I33" s="28"/>
      <c r="J33" s="26"/>
      <c r="K33" s="28"/>
      <c r="L33" s="24"/>
      <c r="M33" s="9">
        <v>28</v>
      </c>
      <c r="N33" s="9">
        <v>12</v>
      </c>
      <c r="O33" s="9">
        <v>12</v>
      </c>
      <c r="P33" s="9">
        <v>5</v>
      </c>
      <c r="Q33" s="9">
        <v>8</v>
      </c>
      <c r="R33" s="9">
        <v>5</v>
      </c>
      <c r="S33" s="9">
        <v>5</v>
      </c>
      <c r="T33" s="10">
        <f t="shared" si="0"/>
        <v>75</v>
      </c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</row>
    <row r="34" spans="1:75" x14ac:dyDescent="0.3">
      <c r="D34" s="23">
        <f>SUM(D15:D33)</f>
        <v>260654634</v>
      </c>
      <c r="E34" s="23">
        <f>SUM(E15:E33)</f>
        <v>40967000</v>
      </c>
      <c r="F34" s="15"/>
      <c r="G34" s="15"/>
    </row>
    <row r="35" spans="1:75" x14ac:dyDescent="0.3">
      <c r="E35" s="15"/>
      <c r="F35" s="15"/>
      <c r="G35" s="15"/>
      <c r="H35" s="15"/>
      <c r="I35" s="15"/>
    </row>
  </sheetData>
  <mergeCells count="21">
    <mergeCell ref="O12:O13"/>
    <mergeCell ref="A3:C3"/>
    <mergeCell ref="D3:L3"/>
    <mergeCell ref="D9:L9"/>
    <mergeCell ref="D10:L10"/>
    <mergeCell ref="A12:A14"/>
    <mergeCell ref="B12:B14"/>
    <mergeCell ref="C12:C14"/>
    <mergeCell ref="D12:D14"/>
    <mergeCell ref="E12:E14"/>
    <mergeCell ref="F12:F14"/>
    <mergeCell ref="G12:H13"/>
    <mergeCell ref="I12:J13"/>
    <mergeCell ref="K12:L13"/>
    <mergeCell ref="M12:M13"/>
    <mergeCell ref="N12:N13"/>
    <mergeCell ref="P12:P13"/>
    <mergeCell ref="Q12:Q13"/>
    <mergeCell ref="R12:R13"/>
    <mergeCell ref="S12:S13"/>
    <mergeCell ref="T12:T13"/>
  </mergeCells>
  <dataValidations count="4">
    <dataValidation type="decimal" operator="lessThanOrEqual" allowBlank="1" showInputMessage="1" showErrorMessage="1" error="max. 40" sqref="M15:M33" xr:uid="{0904BFEE-41FF-4CC6-B918-5205405FB67D}">
      <formula1>40</formula1>
    </dataValidation>
    <dataValidation type="decimal" operator="lessThanOrEqual" allowBlank="1" showInputMessage="1" showErrorMessage="1" error="max. 15" sqref="N15:O33" xr:uid="{1590F14F-886E-4D94-89F3-7D3A9E48E6FE}">
      <formula1>15</formula1>
    </dataValidation>
    <dataValidation type="decimal" operator="lessThanOrEqual" allowBlank="1" showInputMessage="1" showErrorMessage="1" error="max. 10" sqref="Q15:R33" xr:uid="{E5BFC433-F0A8-4615-8E6E-60F05499EA7C}">
      <formula1>10</formula1>
    </dataValidation>
    <dataValidation type="decimal" operator="lessThanOrEqual" allowBlank="1" showInputMessage="1" showErrorMessage="1" error="max. 5" sqref="S15:S33 P15:P33" xr:uid="{3C7288B6-76F7-40C8-8B3F-1B9F78A6BA4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B4A3A9-93A8-434E-B8A0-B4EFC373661D}"/>
</file>

<file path=customXml/itemProps2.xml><?xml version="1.0" encoding="utf-8"?>
<ds:datastoreItem xmlns:ds="http://schemas.openxmlformats.org/officeDocument/2006/customXml" ds:itemID="{D2E211AF-F877-4B0C-9129-0939887A533F}"/>
</file>

<file path=customXml/itemProps3.xml><?xml version="1.0" encoding="utf-8"?>
<ds:datastoreItem xmlns:ds="http://schemas.openxmlformats.org/officeDocument/2006/customXml" ds:itemID="{B2B69A5F-FB51-46CA-BB5B-3538EFC18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animovaný film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2022-04-27T08:22:51Z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