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5. jednání - květen\"/>
    </mc:Choice>
  </mc:AlternateContent>
  <xr:revisionPtr revIDLastSave="0" documentId="13_ncr:1_{FB42B249-2A1E-48F1-812C-EA5125248B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átkometrážní film" sheetId="2" r:id="rId1"/>
    <sheet name="ČK" sheetId="3" r:id="rId2"/>
    <sheet name="HB" sheetId="4" r:id="rId3"/>
    <sheet name="JK" sheetId="5" r:id="rId4"/>
    <sheet name="LC" sheetId="6" r:id="rId5"/>
    <sheet name="LG" sheetId="7" r:id="rId6"/>
    <sheet name="MŠ" sheetId="8" r:id="rId7"/>
    <sheet name="NS" sheetId="9" r:id="rId8"/>
    <sheet name="PBa" sheetId="10" r:id="rId9"/>
    <sheet name="PBi" sheetId="11" r:id="rId10"/>
  </sheets>
  <definedNames>
    <definedName name="_xlnm.Print_Area" localSheetId="0">'Krátkometrážní film'!$A$1:$V$38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8" l="1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E32" i="11"/>
  <c r="D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E32" i="10"/>
  <c r="D32" i="10"/>
  <c r="E32" i="9"/>
  <c r="D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32" i="8"/>
  <c r="D32" i="8"/>
  <c r="L15" i="8"/>
  <c r="E32" i="7"/>
  <c r="D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32" i="6"/>
  <c r="D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32" i="5"/>
  <c r="D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32" i="4"/>
  <c r="D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27" i="2"/>
  <c r="L30" i="2"/>
  <c r="L17" i="2"/>
  <c r="L31" i="2"/>
  <c r="L24" i="2"/>
  <c r="L22" i="2"/>
  <c r="L19" i="2"/>
  <c r="L23" i="2"/>
  <c r="L29" i="2"/>
  <c r="L20" i="2"/>
  <c r="L26" i="2"/>
  <c r="L15" i="2"/>
  <c r="L16" i="2"/>
  <c r="L18" i="2"/>
  <c r="L21" i="2"/>
  <c r="L28" i="2"/>
  <c r="L25" i="2"/>
  <c r="E32" i="3"/>
  <c r="D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32" i="2"/>
  <c r="D32" i="2"/>
  <c r="M32" i="2" l="1"/>
  <c r="M33" i="2" s="1"/>
</calcChain>
</file>

<file path=xl/sharedStrings.xml><?xml version="1.0" encoding="utf-8"?>
<sst xmlns="http://schemas.openxmlformats.org/spreadsheetml/2006/main" count="932" uniqueCount="101">
  <si>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</si>
  <si>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</si>
  <si>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</si>
  <si>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</si>
  <si>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</si>
  <si>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</si>
  <si>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</si>
  <si>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</si>
  <si>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</si>
  <si>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</si>
  <si>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</si>
  <si>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</si>
  <si>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</si>
  <si>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</si>
  <si>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</si>
  <si>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</si>
  <si>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</si>
  <si>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</si>
  <si>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</si>
  <si>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</si>
  <si>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</si>
  <si>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</si>
  <si>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2. Posílení české kinematografie v mezinárodní konkurenci</t>
  </si>
  <si>
    <t>Cíle podpory kinematografie:</t>
  </si>
  <si>
    <t>Specifikace dotačního okruhu</t>
  </si>
  <si>
    <t>0-40</t>
  </si>
  <si>
    <t>1. Rozvoj kvalitní, umělecky a společensky progresivní, žánrově diverzifikované české kinematografie</t>
  </si>
  <si>
    <t>3. Podpora nastupující filmařské generace</t>
  </si>
  <si>
    <t>Podpora je určena pro krátkometrážní hraná česká kinematografická díla (ve smyslu § 2 odst. 1 písm. f) zákona o audiovizi) s většinovou účastí českých koproducentů.</t>
  </si>
  <si>
    <r>
      <t xml:space="preserve">Finanční alokace: </t>
    </r>
    <r>
      <rPr>
        <sz val="9.5"/>
        <rFont val="Arial"/>
        <family val="2"/>
        <charset val="238"/>
      </rPr>
      <t>3 000 000 Kč.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</si>
  <si>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</si>
  <si>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Forma podpory:</t>
    </r>
    <r>
      <rPr>
        <sz val="9.5"/>
        <rFont val="Arial"/>
        <family val="2"/>
        <charset val="238"/>
      </rPr>
      <t xml:space="preserve"> investiční dotace</t>
    </r>
  </si>
  <si>
    <t>Výroba krátkometrážního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</si>
  <si>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2023-2-4-11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</si>
  <si>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9. 1. 2023-9. 2. 2023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</si>
  <si>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6. 2025</t>
    </r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</si>
  <si>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</si>
  <si>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</si>
  <si>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</si>
  <si>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</si>
  <si>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</si>
  <si>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t>Pryč</t>
  </si>
  <si>
    <t>Lesní Terapie (Shinrin Yoku)</t>
  </si>
  <si>
    <t>Květy</t>
  </si>
  <si>
    <t>Nemáš oheň</t>
  </si>
  <si>
    <t>Dream Unleashed</t>
  </si>
  <si>
    <t>Na milú Jarmilu</t>
  </si>
  <si>
    <t>Silence in Miracles</t>
  </si>
  <si>
    <t>Když jsme spali</t>
  </si>
  <si>
    <t>Budoucnost bude dobrá</t>
  </si>
  <si>
    <t>Wedding, Berlin</t>
  </si>
  <si>
    <t>Noční můra</t>
  </si>
  <si>
    <t>Chata</t>
  </si>
  <si>
    <t>Kšeft</t>
  </si>
  <si>
    <t>Cena příběhu</t>
  </si>
  <si>
    <t>První hlídka</t>
  </si>
  <si>
    <t>Bludný kořen</t>
  </si>
  <si>
    <t>Mona Lisa</t>
  </si>
  <si>
    <t>TERAFI s.r.o</t>
  </si>
  <si>
    <t>Nakamero films s. r. o.</t>
  </si>
  <si>
    <t>No Stress Production s.r.o.</t>
  </si>
  <si>
    <t>MasterFilm, s.r.o.</t>
  </si>
  <si>
    <t>HREBIK FILMS s.r.o.</t>
  </si>
  <si>
    <t>nutprodukce, s.r.o.</t>
  </si>
  <si>
    <t>Vernes s.r.o.</t>
  </si>
  <si>
    <t>endorfilm s.r.o.</t>
  </si>
  <si>
    <t>D1film s.r.o.</t>
  </si>
  <si>
    <t>Coded production s.r.o.</t>
  </si>
  <si>
    <t>Analog Vision s.r.o.</t>
  </si>
  <si>
    <t>Alter Vision s.r.o.</t>
  </si>
  <si>
    <t>Kuli Film s.r.o.</t>
  </si>
  <si>
    <t>nukleon frame s.r.o.</t>
  </si>
  <si>
    <t>Perfilm s.r.o.</t>
  </si>
  <si>
    <t>COFILM s.r.o.</t>
  </si>
  <si>
    <t>ne</t>
  </si>
  <si>
    <t>ano</t>
  </si>
  <si>
    <t xml:space="preserve">Projekty výzvy budou na základě usnesení č. 155/2023 hrazeny ze státní dotace 2023.         </t>
  </si>
  <si>
    <t>5788/2023</t>
  </si>
  <si>
    <t>5789/2023</t>
  </si>
  <si>
    <t>5776/2023</t>
  </si>
  <si>
    <t>5790/2023</t>
  </si>
  <si>
    <t>5782/2023</t>
  </si>
  <si>
    <t>5786/2023</t>
  </si>
  <si>
    <t>5791/2023</t>
  </si>
  <si>
    <t>5780/2023</t>
  </si>
  <si>
    <t>5783/2023</t>
  </si>
  <si>
    <t>5779/2023</t>
  </si>
  <si>
    <t>5773/2023</t>
  </si>
  <si>
    <t>5787/2023</t>
  </si>
  <si>
    <t>5774/2023</t>
  </si>
  <si>
    <t>5792/2023</t>
  </si>
  <si>
    <t>5785/2023</t>
  </si>
  <si>
    <t>5775/2023</t>
  </si>
  <si>
    <t>5777/2023</t>
  </si>
  <si>
    <t>k bodování se nepřihlíží</t>
  </si>
  <si>
    <t>investiční dotace</t>
  </si>
  <si>
    <t>70%</t>
  </si>
  <si>
    <t>85%</t>
  </si>
  <si>
    <t>90%</t>
  </si>
  <si>
    <t>30.11.2023</t>
  </si>
  <si>
    <t>31.3.2024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</si>
</sst>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vertical="top" wrapText="1"/>
    </xf>
    <xf numFmtId="9" fontId="2" fillId="2" borderId="0" xfId="1" applyFont="1" applyFill="1" applyAlignment="1">
      <alignment horizontal="left" vertical="top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1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33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3" width="14.44140625" style="2" customWidth="1"/>
    <col min="14" max="14" width="21.6640625" style="2" customWidth="1"/>
    <col min="15" max="15" width="10.33203125" style="2" customWidth="1"/>
    <col min="16" max="19" width="9.33203125" style="2" customWidth="1"/>
    <col min="20" max="20" width="10.33203125" style="2" customWidth="1"/>
    <col min="21" max="22" width="15.6640625" style="2" customWidth="1"/>
    <col min="23" max="16384" width="9.109375" style="2"/>
  </cols>
  <sheetData>
    <row r="1" spans="1:86" ht="38.25" customHeight="1" x14ac:dyDescent="0.3">
      <c r="A1" s="1" t="s">
        <v>32</v>
      </c>
    </row>
    <row r="2" spans="1:86" ht="12.6" x14ac:dyDescent="0.3">
      <c r="A2" s="3" t="s">
        <v>33</v>
      </c>
      <c r="D2" s="3" t="s">
        <v>23</v>
      </c>
    </row>
    <row r="3" spans="1:86" ht="12.6" x14ac:dyDescent="0.3">
      <c r="A3" s="3" t="s">
        <v>30</v>
      </c>
      <c r="D3" s="2" t="s">
        <v>26</v>
      </c>
    </row>
    <row r="4" spans="1:86" ht="12.6" x14ac:dyDescent="0.3">
      <c r="A4" s="3" t="s">
        <v>34</v>
      </c>
      <c r="D4" s="2" t="s">
        <v>22</v>
      </c>
    </row>
    <row r="5" spans="1:86" ht="12.6" x14ac:dyDescent="0.3">
      <c r="A5" s="3" t="s">
        <v>29</v>
      </c>
      <c r="D5" s="2" t="s">
        <v>27</v>
      </c>
    </row>
    <row r="6" spans="1:86" ht="12.6" x14ac:dyDescent="0.3">
      <c r="A6" s="3" t="s">
        <v>35</v>
      </c>
    </row>
    <row r="7" spans="1:86" ht="12.6" x14ac:dyDescent="0.3">
      <c r="A7" s="3" t="s">
        <v>31</v>
      </c>
      <c r="D7" s="3" t="s">
        <v>24</v>
      </c>
    </row>
    <row r="8" spans="1:86" ht="27.6" customHeight="1" x14ac:dyDescent="0.3">
      <c r="A8" s="12"/>
      <c r="D8" s="18" t="s">
        <v>28</v>
      </c>
      <c r="E8" s="18"/>
      <c r="F8" s="18"/>
      <c r="G8" s="18"/>
      <c r="H8" s="18"/>
      <c r="I8" s="18"/>
      <c r="J8" s="18"/>
      <c r="K8" s="18"/>
      <c r="L8" s="18"/>
    </row>
    <row r="9" spans="1:86" x14ac:dyDescent="0.3">
      <c r="A9" s="12"/>
      <c r="D9" s="17"/>
      <c r="E9" s="17"/>
    </row>
    <row r="10" spans="1:86" x14ac:dyDescent="0.3">
      <c r="A10" s="12"/>
      <c r="D10" s="18" t="s">
        <v>76</v>
      </c>
      <c r="E10" s="18"/>
      <c r="F10" s="18"/>
      <c r="G10" s="18"/>
      <c r="H10" s="18"/>
      <c r="I10" s="18"/>
      <c r="J10" s="18"/>
      <c r="K10" s="18"/>
      <c r="L10" s="18"/>
    </row>
    <row r="11" spans="1:86" ht="12.6" x14ac:dyDescent="0.3">
      <c r="A11" s="3"/>
    </row>
    <row r="12" spans="1:86" ht="26.4" customHeight="1" x14ac:dyDescent="0.3">
      <c r="A12" s="19" t="s">
        <v>0</v>
      </c>
      <c r="B12" s="19" t="s">
        <v>1</v>
      </c>
      <c r="C12" s="19" t="s">
        <v>17</v>
      </c>
      <c r="D12" s="19" t="s">
        <v>12</v>
      </c>
      <c r="E12" s="22" t="s">
        <v>2</v>
      </c>
      <c r="F12" s="19" t="s">
        <v>14</v>
      </c>
      <c r="G12" s="19" t="s">
        <v>36</v>
      </c>
      <c r="H12" s="19" t="s">
        <v>13</v>
      </c>
      <c r="I12" s="19" t="s">
        <v>37</v>
      </c>
      <c r="J12" s="19" t="s">
        <v>38</v>
      </c>
      <c r="K12" s="19" t="s">
        <v>39</v>
      </c>
      <c r="L12" s="19" t="s">
        <v>3</v>
      </c>
      <c r="M12" s="19" t="s">
        <v>4</v>
      </c>
      <c r="N12" s="19" t="s">
        <v>5</v>
      </c>
      <c r="O12" s="19" t="s">
        <v>6</v>
      </c>
      <c r="P12" s="19" t="s">
        <v>7</v>
      </c>
      <c r="Q12" s="19" t="s">
        <v>16</v>
      </c>
      <c r="R12" s="19" t="s">
        <v>15</v>
      </c>
      <c r="S12" s="19" t="s">
        <v>8</v>
      </c>
      <c r="T12" s="19" t="s">
        <v>9</v>
      </c>
      <c r="U12" s="19" t="s">
        <v>10</v>
      </c>
      <c r="V12" s="19" t="s">
        <v>11</v>
      </c>
    </row>
    <row r="13" spans="1:86" ht="59.4" customHeight="1" x14ac:dyDescent="0.3">
      <c r="A13" s="21"/>
      <c r="B13" s="21"/>
      <c r="C13" s="21"/>
      <c r="D13" s="21"/>
      <c r="E13" s="23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86" ht="28.95" customHeight="1" x14ac:dyDescent="0.3">
      <c r="A14" s="20"/>
      <c r="B14" s="20"/>
      <c r="C14" s="20"/>
      <c r="D14" s="20"/>
      <c r="E14" s="24"/>
      <c r="F14" s="11" t="s">
        <v>25</v>
      </c>
      <c r="G14" s="11" t="s">
        <v>19</v>
      </c>
      <c r="H14" s="11" t="s">
        <v>21</v>
      </c>
      <c r="I14" s="11" t="s">
        <v>40</v>
      </c>
      <c r="J14" s="11" t="s">
        <v>20</v>
      </c>
      <c r="K14" s="11" t="s">
        <v>20</v>
      </c>
      <c r="L14" s="11"/>
      <c r="M14" s="11"/>
      <c r="N14" s="11"/>
      <c r="O14" s="10"/>
      <c r="P14" s="10"/>
      <c r="Q14" s="10"/>
      <c r="R14" s="10"/>
      <c r="S14" s="10"/>
      <c r="T14" s="10"/>
      <c r="U14" s="10"/>
      <c r="V14" s="11"/>
    </row>
    <row r="15" spans="1:86" s="4" customFormat="1" ht="12.75" customHeight="1" x14ac:dyDescent="0.2">
      <c r="A15" s="5" t="s">
        <v>77</v>
      </c>
      <c r="B15" s="4" t="s">
        <v>61</v>
      </c>
      <c r="C15" s="33" t="s">
        <v>53</v>
      </c>
      <c r="D15" s="39">
        <v>990000</v>
      </c>
      <c r="E15" s="39">
        <v>450000</v>
      </c>
      <c r="F15" s="32">
        <v>35.285699999999999</v>
      </c>
      <c r="G15" s="32">
        <v>12.2857</v>
      </c>
      <c r="H15" s="32">
        <v>8.1428999999999991</v>
      </c>
      <c r="I15" s="32">
        <v>22</v>
      </c>
      <c r="J15" s="32">
        <v>3</v>
      </c>
      <c r="K15" s="32">
        <v>4.5713999999999997</v>
      </c>
      <c r="L15" s="32">
        <f>SUM(F15:K15)</f>
        <v>85.285699999999991</v>
      </c>
      <c r="M15" s="58">
        <v>450000</v>
      </c>
      <c r="N15" s="7" t="s">
        <v>95</v>
      </c>
      <c r="O15" s="42" t="s">
        <v>75</v>
      </c>
      <c r="P15" s="42" t="s">
        <v>75</v>
      </c>
      <c r="Q15" s="42" t="s">
        <v>74</v>
      </c>
      <c r="R15" s="42" t="s">
        <v>74</v>
      </c>
      <c r="S15" s="53">
        <v>0.52</v>
      </c>
      <c r="T15" s="43" t="s">
        <v>96</v>
      </c>
      <c r="U15" s="60">
        <v>45231</v>
      </c>
      <c r="V15" s="45" t="s">
        <v>99</v>
      </c>
      <c r="W15" s="41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4" customFormat="1" ht="12.75" customHeight="1" x14ac:dyDescent="0.2">
      <c r="A16" s="5" t="s">
        <v>78</v>
      </c>
      <c r="B16" s="4" t="s">
        <v>70</v>
      </c>
      <c r="C16" s="6" t="s">
        <v>54</v>
      </c>
      <c r="D16" s="38">
        <v>1507186</v>
      </c>
      <c r="E16" s="13">
        <v>855000</v>
      </c>
      <c r="F16" s="32">
        <v>34.714300000000001</v>
      </c>
      <c r="G16" s="32">
        <v>12.2857</v>
      </c>
      <c r="H16" s="32">
        <v>7.4286000000000003</v>
      </c>
      <c r="I16" s="32">
        <v>20.428599999999999</v>
      </c>
      <c r="J16" s="32">
        <v>4</v>
      </c>
      <c r="K16" s="32">
        <v>4.5713999999999997</v>
      </c>
      <c r="L16" s="32">
        <f>SUM(F16:K16)</f>
        <v>83.428600000000003</v>
      </c>
      <c r="M16" s="57">
        <v>570000</v>
      </c>
      <c r="N16" s="52" t="s">
        <v>95</v>
      </c>
      <c r="O16" s="42" t="s">
        <v>75</v>
      </c>
      <c r="P16" s="42" t="s">
        <v>75</v>
      </c>
      <c r="Q16" s="44" t="s">
        <v>74</v>
      </c>
      <c r="R16" s="44" t="s">
        <v>74</v>
      </c>
      <c r="S16" s="53">
        <v>0.56999999999999995</v>
      </c>
      <c r="T16" s="43" t="s">
        <v>96</v>
      </c>
      <c r="U16" s="60">
        <v>45260</v>
      </c>
      <c r="V16" s="45" t="s">
        <v>99</v>
      </c>
      <c r="W16" s="41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4" customFormat="1" ht="12.75" customHeight="1" x14ac:dyDescent="0.2">
      <c r="A17" s="5" t="s">
        <v>79</v>
      </c>
      <c r="B17" s="4" t="s">
        <v>61</v>
      </c>
      <c r="C17" s="31" t="s">
        <v>44</v>
      </c>
      <c r="D17" s="38">
        <v>1334600</v>
      </c>
      <c r="E17" s="38">
        <v>630000</v>
      </c>
      <c r="F17" s="32">
        <v>33.428600000000003</v>
      </c>
      <c r="G17" s="32">
        <v>12.2857</v>
      </c>
      <c r="H17" s="32">
        <v>7.4286000000000003</v>
      </c>
      <c r="I17" s="32">
        <v>22.428599999999999</v>
      </c>
      <c r="J17" s="32">
        <v>3</v>
      </c>
      <c r="K17" s="32">
        <v>4.7142999999999997</v>
      </c>
      <c r="L17" s="32">
        <f>SUM(F17:K17)</f>
        <v>83.285799999999995</v>
      </c>
      <c r="M17" s="57">
        <v>630000</v>
      </c>
      <c r="N17" s="52" t="s">
        <v>95</v>
      </c>
      <c r="O17" s="42" t="s">
        <v>75</v>
      </c>
      <c r="P17" s="42" t="s">
        <v>75</v>
      </c>
      <c r="Q17" s="42" t="s">
        <v>74</v>
      </c>
      <c r="R17" s="42" t="s">
        <v>74</v>
      </c>
      <c r="S17" s="53">
        <v>0.8</v>
      </c>
      <c r="T17" s="43" t="s">
        <v>97</v>
      </c>
      <c r="U17" s="60">
        <v>45352</v>
      </c>
      <c r="V17" s="45" t="s">
        <v>100</v>
      </c>
      <c r="W17" s="41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4" customFormat="1" ht="12.75" customHeight="1" x14ac:dyDescent="0.2">
      <c r="A18" s="5" t="s">
        <v>80</v>
      </c>
      <c r="B18" s="4" t="s">
        <v>71</v>
      </c>
      <c r="C18" s="33" t="s">
        <v>55</v>
      </c>
      <c r="D18" s="39">
        <v>2119550</v>
      </c>
      <c r="E18" s="39">
        <v>500000</v>
      </c>
      <c r="F18" s="32">
        <v>35.142899999999997</v>
      </c>
      <c r="G18" s="32">
        <v>12.571400000000001</v>
      </c>
      <c r="H18" s="32">
        <v>7.4286000000000003</v>
      </c>
      <c r="I18" s="32">
        <v>22.428599999999999</v>
      </c>
      <c r="J18" s="32">
        <v>1</v>
      </c>
      <c r="K18" s="32">
        <v>4.5713999999999997</v>
      </c>
      <c r="L18" s="32">
        <f>SUM(F18:K18)</f>
        <v>83.142899999999997</v>
      </c>
      <c r="M18" s="58">
        <v>500000</v>
      </c>
      <c r="N18" s="52" t="s">
        <v>95</v>
      </c>
      <c r="O18" s="42" t="s">
        <v>75</v>
      </c>
      <c r="P18" s="42" t="s">
        <v>75</v>
      </c>
      <c r="Q18" s="44" t="s">
        <v>74</v>
      </c>
      <c r="R18" s="44" t="s">
        <v>74</v>
      </c>
      <c r="S18" s="53">
        <v>0.78</v>
      </c>
      <c r="T18" s="43" t="s">
        <v>97</v>
      </c>
      <c r="U18" s="60">
        <v>45688</v>
      </c>
      <c r="V18" s="60">
        <v>45688</v>
      </c>
      <c r="W18" s="41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4" customFormat="1" ht="12.75" customHeight="1" x14ac:dyDescent="0.2">
      <c r="A19" s="5" t="s">
        <v>81</v>
      </c>
      <c r="B19" s="4" t="s">
        <v>65</v>
      </c>
      <c r="C19" s="31" t="s">
        <v>48</v>
      </c>
      <c r="D19" s="38">
        <v>2420215</v>
      </c>
      <c r="E19" s="38">
        <v>940000</v>
      </c>
      <c r="F19" s="32">
        <v>31.285699999999999</v>
      </c>
      <c r="G19" s="32">
        <v>11.428599999999999</v>
      </c>
      <c r="H19" s="32">
        <v>8.4285999999999994</v>
      </c>
      <c r="I19" s="32">
        <v>22.285699999999999</v>
      </c>
      <c r="J19" s="32">
        <v>5</v>
      </c>
      <c r="K19" s="32">
        <v>4.5713999999999997</v>
      </c>
      <c r="L19" s="32">
        <f>SUM(F19:K19)</f>
        <v>82.999999999999986</v>
      </c>
      <c r="M19" s="57">
        <v>850000</v>
      </c>
      <c r="N19" s="52" t="s">
        <v>95</v>
      </c>
      <c r="O19" s="42" t="s">
        <v>75</v>
      </c>
      <c r="P19" s="42" t="s">
        <v>75</v>
      </c>
      <c r="Q19" s="44" t="s">
        <v>74</v>
      </c>
      <c r="R19" s="44" t="s">
        <v>74</v>
      </c>
      <c r="S19" s="53">
        <v>0.88690000000000002</v>
      </c>
      <c r="T19" s="43" t="s">
        <v>98</v>
      </c>
      <c r="U19" s="60">
        <v>45838</v>
      </c>
      <c r="V19" s="60">
        <v>45838</v>
      </c>
      <c r="W19" s="41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4" customFormat="1" x14ac:dyDescent="0.2">
      <c r="A20" s="5" t="s">
        <v>82</v>
      </c>
      <c r="B20" s="4" t="s">
        <v>68</v>
      </c>
      <c r="C20" s="33" t="s">
        <v>51</v>
      </c>
      <c r="D20" s="39">
        <v>1943500</v>
      </c>
      <c r="E20" s="39">
        <v>1300000</v>
      </c>
      <c r="F20" s="32">
        <v>30.571400000000001</v>
      </c>
      <c r="G20" s="32">
        <v>11</v>
      </c>
      <c r="H20" s="32">
        <v>7.4286000000000003</v>
      </c>
      <c r="I20" s="32">
        <v>20.285699999999999</v>
      </c>
      <c r="J20" s="32">
        <v>2</v>
      </c>
      <c r="K20" s="32">
        <v>4.5713999999999997</v>
      </c>
      <c r="L20" s="32">
        <f>SUM(F20:K20)</f>
        <v>75.857099999999988</v>
      </c>
      <c r="M20" s="36"/>
      <c r="N20" s="7"/>
      <c r="O20" s="42" t="s">
        <v>75</v>
      </c>
      <c r="P20" s="43"/>
      <c r="Q20" s="44" t="s">
        <v>74</v>
      </c>
      <c r="R20" s="43"/>
      <c r="S20" s="53">
        <v>0.67</v>
      </c>
      <c r="T20" s="43"/>
      <c r="U20" s="60">
        <v>45473</v>
      </c>
      <c r="V20" s="45"/>
      <c r="W20" s="41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4" customFormat="1" ht="12.75" customHeight="1" x14ac:dyDescent="0.2">
      <c r="A21" s="5" t="s">
        <v>83</v>
      </c>
      <c r="B21" s="4" t="s">
        <v>72</v>
      </c>
      <c r="C21" s="33" t="s">
        <v>56</v>
      </c>
      <c r="D21" s="39">
        <v>1900000</v>
      </c>
      <c r="E21" s="39">
        <v>570000</v>
      </c>
      <c r="F21" s="32">
        <v>30.285699999999999</v>
      </c>
      <c r="G21" s="32">
        <v>10.7143</v>
      </c>
      <c r="H21" s="32">
        <v>7.2857000000000003</v>
      </c>
      <c r="I21" s="32">
        <v>20.428599999999999</v>
      </c>
      <c r="J21" s="32">
        <v>2</v>
      </c>
      <c r="K21" s="32">
        <v>4.5713999999999997</v>
      </c>
      <c r="L21" s="32">
        <f>SUM(F21:K21)</f>
        <v>75.285699999999991</v>
      </c>
      <c r="M21" s="36"/>
      <c r="N21" s="7"/>
      <c r="O21" s="42" t="s">
        <v>75</v>
      </c>
      <c r="P21" s="43"/>
      <c r="Q21" s="42" t="s">
        <v>74</v>
      </c>
      <c r="R21" s="43"/>
      <c r="S21" s="53">
        <v>0.64</v>
      </c>
      <c r="T21" s="43"/>
      <c r="U21" s="60">
        <v>45473</v>
      </c>
      <c r="V21" s="4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4" customFormat="1" ht="12.75" customHeight="1" x14ac:dyDescent="0.2">
      <c r="A22" s="5" t="s">
        <v>84</v>
      </c>
      <c r="B22" s="4" t="s">
        <v>64</v>
      </c>
      <c r="C22" s="6" t="s">
        <v>47</v>
      </c>
      <c r="D22" s="38">
        <v>1714000</v>
      </c>
      <c r="E22" s="13">
        <v>600000</v>
      </c>
      <c r="F22" s="32">
        <v>28.857099999999999</v>
      </c>
      <c r="G22" s="32">
        <v>10</v>
      </c>
      <c r="H22" s="32">
        <v>7.5713999999999997</v>
      </c>
      <c r="I22" s="32">
        <v>20.285699999999999</v>
      </c>
      <c r="J22" s="32">
        <v>2</v>
      </c>
      <c r="K22" s="32">
        <v>4.5713999999999997</v>
      </c>
      <c r="L22" s="32">
        <f>SUM(F22:K22)</f>
        <v>73.285600000000002</v>
      </c>
      <c r="M22" s="16"/>
      <c r="N22" s="7"/>
      <c r="O22" s="42" t="s">
        <v>75</v>
      </c>
      <c r="P22" s="43"/>
      <c r="Q22" s="42" t="s">
        <v>74</v>
      </c>
      <c r="R22" s="43"/>
      <c r="S22" s="53">
        <v>0.35</v>
      </c>
      <c r="T22" s="43"/>
      <c r="U22" s="60">
        <v>45291</v>
      </c>
      <c r="V22" s="45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4" customFormat="1" ht="13.5" customHeight="1" x14ac:dyDescent="0.2">
      <c r="A23" s="5" t="s">
        <v>85</v>
      </c>
      <c r="B23" s="4" t="s">
        <v>66</v>
      </c>
      <c r="C23" s="6" t="s">
        <v>49</v>
      </c>
      <c r="D23" s="38">
        <v>1860000</v>
      </c>
      <c r="E23" s="13">
        <v>590000</v>
      </c>
      <c r="F23" s="32">
        <v>29.142900000000001</v>
      </c>
      <c r="G23" s="32">
        <v>10.142899999999999</v>
      </c>
      <c r="H23" s="32">
        <v>7.2857000000000003</v>
      </c>
      <c r="I23" s="32">
        <v>19</v>
      </c>
      <c r="J23" s="32">
        <v>2</v>
      </c>
      <c r="K23" s="32">
        <v>4.5713999999999997</v>
      </c>
      <c r="L23" s="32">
        <f>SUM(F23:K23)</f>
        <v>72.142899999999997</v>
      </c>
      <c r="M23" s="36"/>
      <c r="N23" s="7"/>
      <c r="O23" s="42" t="s">
        <v>75</v>
      </c>
      <c r="P23" s="43"/>
      <c r="Q23" s="44" t="s">
        <v>74</v>
      </c>
      <c r="R23" s="43"/>
      <c r="S23" s="53">
        <v>0.78</v>
      </c>
      <c r="T23" s="43"/>
      <c r="U23" s="60">
        <v>45535</v>
      </c>
      <c r="V23" s="45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4" customFormat="1" ht="12.75" customHeight="1" x14ac:dyDescent="0.2">
      <c r="A24" s="5" t="s">
        <v>86</v>
      </c>
      <c r="B24" s="4" t="s">
        <v>63</v>
      </c>
      <c r="C24" s="6" t="s">
        <v>46</v>
      </c>
      <c r="D24" s="38">
        <v>2450550</v>
      </c>
      <c r="E24" s="13">
        <v>800000</v>
      </c>
      <c r="F24" s="32">
        <v>20.714300000000001</v>
      </c>
      <c r="G24" s="32">
        <v>8.1428999999999991</v>
      </c>
      <c r="H24" s="32">
        <v>7.7142999999999997</v>
      </c>
      <c r="I24" s="32">
        <v>19</v>
      </c>
      <c r="J24" s="32">
        <v>4</v>
      </c>
      <c r="K24" s="32">
        <v>4.4286000000000003</v>
      </c>
      <c r="L24" s="32">
        <f>SUM(F24:K24)</f>
        <v>64.000100000000003</v>
      </c>
      <c r="M24" s="36"/>
      <c r="N24" s="7"/>
      <c r="O24" s="42" t="s">
        <v>75</v>
      </c>
      <c r="P24" s="43"/>
      <c r="Q24" s="44" t="s">
        <v>75</v>
      </c>
      <c r="R24" s="43"/>
      <c r="S24" s="53">
        <v>0.82</v>
      </c>
      <c r="T24" s="43"/>
      <c r="U24" s="60">
        <v>45047</v>
      </c>
      <c r="V24" s="45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s="4" customFormat="1" ht="12.75" customHeight="1" x14ac:dyDescent="0.2">
      <c r="A25" s="5" t="s">
        <v>87</v>
      </c>
      <c r="B25" s="4" t="s">
        <v>58</v>
      </c>
      <c r="C25" s="31" t="s">
        <v>41</v>
      </c>
      <c r="D25" s="38">
        <v>1183000</v>
      </c>
      <c r="E25" s="38">
        <v>350000</v>
      </c>
      <c r="F25" s="32">
        <v>22.714300000000001</v>
      </c>
      <c r="G25" s="32">
        <v>8.1428999999999991</v>
      </c>
      <c r="H25" s="32">
        <v>7.1429</v>
      </c>
      <c r="I25" s="32">
        <v>20</v>
      </c>
      <c r="J25" s="32">
        <v>0</v>
      </c>
      <c r="K25" s="32">
        <v>4.5713999999999997</v>
      </c>
      <c r="L25" s="32">
        <f>SUM(F25:K25)</f>
        <v>62.571499999999993</v>
      </c>
      <c r="M25" s="36"/>
      <c r="N25" s="7"/>
      <c r="O25" s="42" t="s">
        <v>75</v>
      </c>
      <c r="P25" s="43"/>
      <c r="Q25" s="42" t="s">
        <v>74</v>
      </c>
      <c r="R25" s="43"/>
      <c r="S25" s="53">
        <v>0.56000000000000005</v>
      </c>
      <c r="T25" s="43"/>
      <c r="U25" s="60">
        <v>45474</v>
      </c>
      <c r="V25" s="45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s="4" customFormat="1" ht="12.75" customHeight="1" x14ac:dyDescent="0.2">
      <c r="A26" s="5" t="s">
        <v>88</v>
      </c>
      <c r="B26" s="4" t="s">
        <v>69</v>
      </c>
      <c r="C26" s="6" t="s">
        <v>52</v>
      </c>
      <c r="D26" s="38">
        <v>981000</v>
      </c>
      <c r="E26" s="13">
        <v>450000</v>
      </c>
      <c r="F26" s="32">
        <v>23.571400000000001</v>
      </c>
      <c r="G26" s="32">
        <v>8.2857000000000003</v>
      </c>
      <c r="H26" s="32">
        <v>6.7142999999999997</v>
      </c>
      <c r="I26" s="32">
        <v>18.857099999999999</v>
      </c>
      <c r="J26" s="32">
        <v>0</v>
      </c>
      <c r="K26" s="32">
        <v>4.4286000000000003</v>
      </c>
      <c r="L26" s="32">
        <f>SUM(F26:K26)</f>
        <v>61.857100000000003</v>
      </c>
      <c r="M26" s="36"/>
      <c r="N26" s="7"/>
      <c r="O26" s="42" t="s">
        <v>75</v>
      </c>
      <c r="P26" s="43"/>
      <c r="Q26" s="44" t="s">
        <v>74</v>
      </c>
      <c r="R26" s="43"/>
      <c r="S26" s="53">
        <v>0.79</v>
      </c>
      <c r="T26" s="43"/>
      <c r="U26" s="60">
        <v>45412</v>
      </c>
      <c r="V26" s="45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s="4" customFormat="1" ht="12.75" customHeight="1" x14ac:dyDescent="0.2">
      <c r="A27" s="5" t="s">
        <v>89</v>
      </c>
      <c r="B27" s="4" t="s">
        <v>59</v>
      </c>
      <c r="C27" s="31" t="s">
        <v>42</v>
      </c>
      <c r="D27" s="38">
        <v>1010500</v>
      </c>
      <c r="E27" s="38">
        <v>400000</v>
      </c>
      <c r="F27" s="32">
        <v>22.285699999999999</v>
      </c>
      <c r="G27" s="32">
        <v>8.7142999999999997</v>
      </c>
      <c r="H27" s="32">
        <v>7.1429</v>
      </c>
      <c r="I27" s="32">
        <v>18.428599999999999</v>
      </c>
      <c r="J27" s="32">
        <v>0</v>
      </c>
      <c r="K27" s="32">
        <v>4.4286000000000003</v>
      </c>
      <c r="L27" s="32">
        <f>SUM(F27:K27)</f>
        <v>61.000100000000003</v>
      </c>
      <c r="M27" s="36"/>
      <c r="N27" s="7"/>
      <c r="O27" s="42" t="s">
        <v>75</v>
      </c>
      <c r="P27" s="43"/>
      <c r="Q27" s="44" t="s">
        <v>74</v>
      </c>
      <c r="R27" s="43"/>
      <c r="S27" s="53">
        <v>0.77</v>
      </c>
      <c r="T27" s="43"/>
      <c r="U27" s="60">
        <v>45184</v>
      </c>
      <c r="V27" s="4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s="4" customFormat="1" x14ac:dyDescent="0.2">
      <c r="A28" s="5" t="s">
        <v>90</v>
      </c>
      <c r="B28" s="4" t="s">
        <v>73</v>
      </c>
      <c r="C28" s="6" t="s">
        <v>57</v>
      </c>
      <c r="D28" s="38">
        <v>961838</v>
      </c>
      <c r="E28" s="13">
        <v>399900</v>
      </c>
      <c r="F28" s="32">
        <v>22.714300000000001</v>
      </c>
      <c r="G28" s="32">
        <v>8.1428999999999991</v>
      </c>
      <c r="H28" s="32">
        <v>7.1429</v>
      </c>
      <c r="I28" s="32">
        <v>18.571400000000001</v>
      </c>
      <c r="J28" s="32">
        <v>0</v>
      </c>
      <c r="K28" s="32">
        <v>4.4286000000000003</v>
      </c>
      <c r="L28" s="32">
        <f>SUM(F28:K28)</f>
        <v>61.000100000000003</v>
      </c>
      <c r="M28" s="36"/>
      <c r="N28" s="7"/>
      <c r="O28" s="42" t="s">
        <v>74</v>
      </c>
      <c r="P28" s="43"/>
      <c r="Q28" s="44" t="s">
        <v>74</v>
      </c>
      <c r="R28" s="43"/>
      <c r="S28" s="53">
        <v>0.42</v>
      </c>
      <c r="T28" s="43"/>
      <c r="U28" s="60">
        <v>45189</v>
      </c>
      <c r="V28" s="4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s="4" customFormat="1" ht="12.75" customHeight="1" x14ac:dyDescent="0.2">
      <c r="A29" s="5" t="s">
        <v>91</v>
      </c>
      <c r="B29" s="4" t="s">
        <v>67</v>
      </c>
      <c r="C29" s="31" t="s">
        <v>50</v>
      </c>
      <c r="D29" s="38">
        <v>2178280</v>
      </c>
      <c r="E29" s="38">
        <v>700000</v>
      </c>
      <c r="F29" s="32">
        <v>21.857099999999999</v>
      </c>
      <c r="G29" s="32">
        <v>8.1428999999999991</v>
      </c>
      <c r="H29" s="32">
        <v>7.2857000000000003</v>
      </c>
      <c r="I29" s="32">
        <v>17.285699999999999</v>
      </c>
      <c r="J29" s="32">
        <v>0</v>
      </c>
      <c r="K29" s="32">
        <v>4.5713999999999997</v>
      </c>
      <c r="L29" s="32">
        <f>SUM(F29:K29)</f>
        <v>59.142799999999994</v>
      </c>
      <c r="M29" s="36"/>
      <c r="N29" s="7"/>
      <c r="O29" s="42" t="s">
        <v>75</v>
      </c>
      <c r="P29" s="43"/>
      <c r="Q29" s="42" t="s">
        <v>74</v>
      </c>
      <c r="R29" s="43"/>
      <c r="S29" s="53">
        <v>0.55000000000000004</v>
      </c>
      <c r="T29" s="43"/>
      <c r="U29" s="60">
        <v>45352</v>
      </c>
      <c r="V29" s="45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s="4" customFormat="1" ht="12.75" customHeight="1" x14ac:dyDescent="0.2">
      <c r="A30" s="5" t="s">
        <v>92</v>
      </c>
      <c r="B30" s="4" t="s">
        <v>60</v>
      </c>
      <c r="C30" s="8" t="s">
        <v>43</v>
      </c>
      <c r="D30" s="39">
        <v>1000000</v>
      </c>
      <c r="E30" s="14">
        <v>500000</v>
      </c>
      <c r="F30" s="32">
        <v>20</v>
      </c>
      <c r="G30" s="32">
        <v>7.1429</v>
      </c>
      <c r="H30" s="32">
        <v>7.1429</v>
      </c>
      <c r="I30" s="32">
        <v>17.142900000000001</v>
      </c>
      <c r="J30" s="32">
        <v>1</v>
      </c>
      <c r="K30" s="32">
        <v>4.5713999999999997</v>
      </c>
      <c r="L30" s="32">
        <f>SUM(F30:K30)</f>
        <v>57.000100000000003</v>
      </c>
      <c r="M30" s="36"/>
      <c r="N30" s="7"/>
      <c r="O30" s="42" t="s">
        <v>75</v>
      </c>
      <c r="P30" s="43"/>
      <c r="Q30" s="44" t="s">
        <v>75</v>
      </c>
      <c r="R30" s="43"/>
      <c r="S30" s="53">
        <v>0.33</v>
      </c>
      <c r="T30" s="43"/>
      <c r="U30" s="60">
        <v>45381</v>
      </c>
      <c r="V30" s="45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s="4" customFormat="1" ht="12.75" customHeight="1" x14ac:dyDescent="0.2">
      <c r="A31" s="5" t="s">
        <v>93</v>
      </c>
      <c r="B31" s="4" t="s">
        <v>62</v>
      </c>
      <c r="C31" s="33" t="s">
        <v>45</v>
      </c>
      <c r="D31" s="39">
        <v>2799000</v>
      </c>
      <c r="E31" s="39">
        <v>600000</v>
      </c>
      <c r="F31" s="32">
        <v>18</v>
      </c>
      <c r="G31" s="32">
        <v>7.1429</v>
      </c>
      <c r="H31" s="32">
        <v>7.1429</v>
      </c>
      <c r="I31" s="32">
        <v>15.428599999999999</v>
      </c>
      <c r="J31" s="32">
        <v>0</v>
      </c>
      <c r="K31" s="32">
        <v>4.2857000000000003</v>
      </c>
      <c r="L31" s="32">
        <f>SUM(F31:K31)</f>
        <v>52.000099999999996</v>
      </c>
      <c r="M31" s="36"/>
      <c r="N31" s="7"/>
      <c r="O31" s="42" t="s">
        <v>74</v>
      </c>
      <c r="P31" s="43"/>
      <c r="Q31" s="44" t="s">
        <v>74</v>
      </c>
      <c r="R31" s="43"/>
      <c r="S31" s="53">
        <v>0.18</v>
      </c>
      <c r="T31" s="43"/>
      <c r="U31" s="60">
        <v>45199</v>
      </c>
      <c r="V31" s="45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x14ac:dyDescent="0.3">
      <c r="D32" s="15">
        <f>SUM(D15:D31)</f>
        <v>28353219</v>
      </c>
      <c r="E32" s="15">
        <f>SUM(E15:E31)</f>
        <v>10634900</v>
      </c>
      <c r="M32" s="15">
        <f>SUM(M15:M31)</f>
        <v>3000000</v>
      </c>
    </row>
    <row r="33" spans="5:13" x14ac:dyDescent="0.3">
      <c r="E33" s="9"/>
      <c r="L33" s="2" t="s">
        <v>18</v>
      </c>
      <c r="M33" s="15">
        <f>3000000-M32</f>
        <v>0</v>
      </c>
    </row>
  </sheetData>
  <mergeCells count="24">
    <mergeCell ref="D8:L8"/>
    <mergeCell ref="D10:L10"/>
    <mergeCell ref="L12:L13"/>
    <mergeCell ref="M12:M13"/>
    <mergeCell ref="N12:N13"/>
    <mergeCell ref="O12:O13"/>
    <mergeCell ref="P12:P13"/>
    <mergeCell ref="A12:A14"/>
    <mergeCell ref="B12:B14"/>
    <mergeCell ref="C12:C14"/>
    <mergeCell ref="D12:D14"/>
    <mergeCell ref="E12:E14"/>
    <mergeCell ref="T12:T13"/>
    <mergeCell ref="U12:U13"/>
    <mergeCell ref="V12:V13"/>
    <mergeCell ref="F12:F13"/>
    <mergeCell ref="G12:G13"/>
    <mergeCell ref="H12:H13"/>
    <mergeCell ref="S12:S13"/>
    <mergeCell ref="I12:I13"/>
    <mergeCell ref="J12:J13"/>
    <mergeCell ref="K12:K13"/>
    <mergeCell ref="Q12:Q13"/>
    <mergeCell ref="R12:R13"/>
  </mergeCells>
  <dataValidations count="5">
    <dataValidation type="decimal" operator="lessThanOrEqual" allowBlank="1" showInputMessage="1" showErrorMessage="1" error="max. 40" sqref="F15:F31" xr:uid="{35A91823-0335-45E3-B321-77FADBA1D0BD}">
      <formula1>40</formula1>
    </dataValidation>
    <dataValidation type="decimal" operator="lessThanOrEqual" allowBlank="1" showInputMessage="1" showErrorMessage="1" error="max. 15" sqref="G15:G31" xr:uid="{CE2566C2-3D5C-4775-87B5-95CF117DA618}">
      <formula1>15</formula1>
    </dataValidation>
    <dataValidation type="decimal" operator="lessThanOrEqual" allowBlank="1" showInputMessage="1" showErrorMessage="1" error="max. 10" sqref="H15:H31" xr:uid="{75B0322E-B0AA-41E4-B3CA-8D3F1753DD8D}">
      <formula1>10</formula1>
    </dataValidation>
    <dataValidation type="decimal" operator="lessThanOrEqual" allowBlank="1" showInputMessage="1" showErrorMessage="1" error="max. 5" sqref="J15:K31" xr:uid="{00000000-0002-0000-0000-000003000000}">
      <formula1>5</formula1>
    </dataValidation>
    <dataValidation type="decimal" operator="lessThanOrEqual" allowBlank="1" showInputMessage="1" showErrorMessage="1" error="max. 25" sqref="I15:I31" xr:uid="{4B564159-7CBE-4A43-931E-009CE697718A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4C6C-C279-4607-B5E6-2589A5DAB6ED}">
  <dimension ref="A1:BS33"/>
  <sheetViews>
    <sheetView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9.6640625" style="47" customWidth="1"/>
    <col min="7" max="12" width="9.33203125" style="47" customWidth="1"/>
    <col min="13" max="16384" width="9.109375" style="47"/>
  </cols>
  <sheetData>
    <row r="1" spans="1:71" ht="38.25" customHeight="1" x14ac:dyDescent="0.3">
      <c r="A1" s="46" t="s">
        <v>32</v>
      </c>
    </row>
    <row r="2" spans="1:71" ht="12.6" x14ac:dyDescent="0.3">
      <c r="A2" s="48" t="s">
        <v>33</v>
      </c>
      <c r="D2" s="48" t="s">
        <v>23</v>
      </c>
    </row>
    <row r="3" spans="1:71" ht="12.6" x14ac:dyDescent="0.3">
      <c r="A3" s="48" t="s">
        <v>30</v>
      </c>
      <c r="D3" s="47" t="s">
        <v>26</v>
      </c>
    </row>
    <row r="4" spans="1:71" ht="12.6" x14ac:dyDescent="0.3">
      <c r="A4" s="48" t="s">
        <v>34</v>
      </c>
      <c r="D4" s="47" t="s">
        <v>22</v>
      </c>
    </row>
    <row r="5" spans="1:71" ht="12.6" x14ac:dyDescent="0.3">
      <c r="A5" s="48" t="s">
        <v>29</v>
      </c>
      <c r="D5" s="47" t="s">
        <v>27</v>
      </c>
    </row>
    <row r="6" spans="1:71" ht="12.6" x14ac:dyDescent="0.3">
      <c r="A6" s="48" t="s">
        <v>35</v>
      </c>
    </row>
    <row r="7" spans="1:71" ht="12.6" x14ac:dyDescent="0.3">
      <c r="A7" s="48" t="s">
        <v>31</v>
      </c>
      <c r="D7" s="48" t="s">
        <v>24</v>
      </c>
    </row>
    <row r="8" spans="1:71" ht="27.6" customHeight="1" x14ac:dyDescent="0.3">
      <c r="A8" s="56"/>
      <c r="D8" s="18" t="s">
        <v>28</v>
      </c>
      <c r="E8" s="18"/>
      <c r="F8" s="18"/>
      <c r="G8" s="18"/>
      <c r="H8" s="18"/>
      <c r="I8" s="18"/>
      <c r="J8" s="18"/>
      <c r="K8" s="18"/>
      <c r="L8" s="18"/>
    </row>
    <row r="9" spans="1:71" ht="12" x14ac:dyDescent="0.3">
      <c r="A9" s="56"/>
      <c r="D9" s="61"/>
      <c r="E9" s="61"/>
    </row>
    <row r="10" spans="1:71" ht="12" x14ac:dyDescent="0.3">
      <c r="A10" s="56"/>
      <c r="D10" s="18" t="s">
        <v>76</v>
      </c>
      <c r="E10" s="18"/>
      <c r="F10" s="18"/>
      <c r="G10" s="18"/>
      <c r="H10" s="18"/>
      <c r="I10" s="18"/>
      <c r="J10" s="18"/>
      <c r="K10" s="18"/>
      <c r="L10" s="18"/>
    </row>
    <row r="11" spans="1:71" ht="12.6" x14ac:dyDescent="0.3">
      <c r="A11" s="48"/>
    </row>
    <row r="12" spans="1:71" ht="26.4" customHeight="1" x14ac:dyDescent="0.3">
      <c r="A12" s="19" t="s">
        <v>0</v>
      </c>
      <c r="B12" s="19" t="s">
        <v>1</v>
      </c>
      <c r="C12" s="19" t="s">
        <v>17</v>
      </c>
      <c r="D12" s="19" t="s">
        <v>12</v>
      </c>
      <c r="E12" s="22" t="s">
        <v>2</v>
      </c>
      <c r="F12" s="19" t="s">
        <v>14</v>
      </c>
      <c r="G12" s="19" t="s">
        <v>36</v>
      </c>
      <c r="H12" s="19" t="s">
        <v>13</v>
      </c>
      <c r="I12" s="19" t="s">
        <v>37</v>
      </c>
      <c r="J12" s="19" t="s">
        <v>38</v>
      </c>
      <c r="K12" s="19" t="s">
        <v>39</v>
      </c>
      <c r="L12" s="19" t="s">
        <v>3</v>
      </c>
    </row>
    <row r="13" spans="1:71" ht="59.4" customHeight="1" x14ac:dyDescent="0.3">
      <c r="A13" s="21"/>
      <c r="B13" s="21"/>
      <c r="C13" s="21"/>
      <c r="D13" s="21"/>
      <c r="E13" s="23"/>
      <c r="F13" s="20"/>
      <c r="G13" s="20"/>
      <c r="H13" s="20"/>
      <c r="I13" s="20"/>
      <c r="J13" s="20"/>
      <c r="K13" s="20"/>
      <c r="L13" s="20"/>
    </row>
    <row r="14" spans="1:71" ht="28.95" customHeight="1" x14ac:dyDescent="0.3">
      <c r="A14" s="20"/>
      <c r="B14" s="20"/>
      <c r="C14" s="20"/>
      <c r="D14" s="20"/>
      <c r="E14" s="24"/>
      <c r="F14" s="55" t="s">
        <v>25</v>
      </c>
      <c r="G14" s="55" t="s">
        <v>19</v>
      </c>
      <c r="H14" s="55" t="s">
        <v>21</v>
      </c>
      <c r="I14" s="55" t="s">
        <v>40</v>
      </c>
      <c r="J14" s="55" t="s">
        <v>20</v>
      </c>
      <c r="K14" s="55" t="s">
        <v>20</v>
      </c>
      <c r="L14" s="55"/>
    </row>
    <row r="15" spans="1:71" s="49" customFormat="1" ht="12.75" customHeight="1" x14ac:dyDescent="0.2">
      <c r="A15" s="50" t="s">
        <v>87</v>
      </c>
      <c r="B15" s="49" t="s">
        <v>58</v>
      </c>
      <c r="C15" s="31" t="s">
        <v>41</v>
      </c>
      <c r="D15" s="57">
        <v>1183000</v>
      </c>
      <c r="E15" s="57">
        <v>350000</v>
      </c>
      <c r="F15" s="51">
        <v>29</v>
      </c>
      <c r="G15" s="51">
        <v>10</v>
      </c>
      <c r="H15" s="51">
        <v>8</v>
      </c>
      <c r="I15" s="51">
        <v>17</v>
      </c>
      <c r="J15" s="51">
        <v>0</v>
      </c>
      <c r="K15" s="51">
        <v>4</v>
      </c>
      <c r="L15" s="51">
        <f t="shared" ref="L15:L31" si="0">SUM(F15:K15)</f>
        <v>68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49" customFormat="1" ht="12.75" customHeight="1" x14ac:dyDescent="0.2">
      <c r="A16" s="50" t="s">
        <v>89</v>
      </c>
      <c r="B16" s="49" t="s">
        <v>59</v>
      </c>
      <c r="C16" s="31" t="s">
        <v>42</v>
      </c>
      <c r="D16" s="57">
        <v>1010500</v>
      </c>
      <c r="E16" s="57">
        <v>400000</v>
      </c>
      <c r="F16" s="51">
        <v>29</v>
      </c>
      <c r="G16" s="51">
        <v>9</v>
      </c>
      <c r="H16" s="51">
        <v>8</v>
      </c>
      <c r="I16" s="51">
        <v>19</v>
      </c>
      <c r="J16" s="51">
        <v>0</v>
      </c>
      <c r="K16" s="51">
        <v>4</v>
      </c>
      <c r="L16" s="51">
        <f t="shared" si="0"/>
        <v>69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49" customFormat="1" ht="12.75" customHeight="1" x14ac:dyDescent="0.2">
      <c r="A17" s="50" t="s">
        <v>92</v>
      </c>
      <c r="B17" s="49" t="s">
        <v>60</v>
      </c>
      <c r="C17" s="33" t="s">
        <v>43</v>
      </c>
      <c r="D17" s="58">
        <v>1000000</v>
      </c>
      <c r="E17" s="58">
        <v>500000</v>
      </c>
      <c r="F17" s="51">
        <v>29</v>
      </c>
      <c r="G17" s="51">
        <v>10</v>
      </c>
      <c r="H17" s="51">
        <v>8</v>
      </c>
      <c r="I17" s="51">
        <v>17</v>
      </c>
      <c r="J17" s="51">
        <v>1</v>
      </c>
      <c r="K17" s="51">
        <v>4</v>
      </c>
      <c r="L17" s="51">
        <f t="shared" si="0"/>
        <v>69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49" customFormat="1" ht="12.75" customHeight="1" x14ac:dyDescent="0.2">
      <c r="A18" s="50" t="s">
        <v>79</v>
      </c>
      <c r="B18" s="49" t="s">
        <v>61</v>
      </c>
      <c r="C18" s="31" t="s">
        <v>44</v>
      </c>
      <c r="D18" s="57">
        <v>1334600</v>
      </c>
      <c r="E18" s="57">
        <v>630000</v>
      </c>
      <c r="F18" s="51">
        <v>34</v>
      </c>
      <c r="G18" s="51">
        <v>12</v>
      </c>
      <c r="H18" s="51">
        <v>8</v>
      </c>
      <c r="I18" s="51">
        <v>20</v>
      </c>
      <c r="J18" s="51">
        <v>3</v>
      </c>
      <c r="K18" s="51">
        <v>5</v>
      </c>
      <c r="L18" s="51">
        <f t="shared" si="0"/>
        <v>82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49" customFormat="1" ht="12.75" customHeight="1" x14ac:dyDescent="0.2">
      <c r="A19" s="50" t="s">
        <v>93</v>
      </c>
      <c r="B19" s="49" t="s">
        <v>62</v>
      </c>
      <c r="C19" s="33" t="s">
        <v>45</v>
      </c>
      <c r="D19" s="58">
        <v>2799000</v>
      </c>
      <c r="E19" s="58">
        <v>600000</v>
      </c>
      <c r="F19" s="51">
        <v>29</v>
      </c>
      <c r="G19" s="51">
        <v>9</v>
      </c>
      <c r="H19" s="51">
        <v>8</v>
      </c>
      <c r="I19" s="51">
        <v>17</v>
      </c>
      <c r="J19" s="51">
        <v>0</v>
      </c>
      <c r="K19" s="51">
        <v>4</v>
      </c>
      <c r="L19" s="51">
        <f t="shared" si="0"/>
        <v>67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49" customFormat="1" ht="12" x14ac:dyDescent="0.2">
      <c r="A20" s="50" t="s">
        <v>86</v>
      </c>
      <c r="B20" s="49" t="s">
        <v>63</v>
      </c>
      <c r="C20" s="31" t="s">
        <v>46</v>
      </c>
      <c r="D20" s="57">
        <v>2450550</v>
      </c>
      <c r="E20" s="57">
        <v>800000</v>
      </c>
      <c r="F20" s="51">
        <v>27</v>
      </c>
      <c r="G20" s="51">
        <v>9</v>
      </c>
      <c r="H20" s="51">
        <v>8</v>
      </c>
      <c r="I20" s="51">
        <v>17</v>
      </c>
      <c r="J20" s="51">
        <v>4</v>
      </c>
      <c r="K20" s="51">
        <v>4</v>
      </c>
      <c r="L20" s="51">
        <f t="shared" si="0"/>
        <v>69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49" customFormat="1" ht="12.75" customHeight="1" x14ac:dyDescent="0.2">
      <c r="A21" s="50" t="s">
        <v>84</v>
      </c>
      <c r="B21" s="49" t="s">
        <v>64</v>
      </c>
      <c r="C21" s="31" t="s">
        <v>47</v>
      </c>
      <c r="D21" s="57">
        <v>1714000</v>
      </c>
      <c r="E21" s="57">
        <v>600000</v>
      </c>
      <c r="F21" s="51">
        <v>32</v>
      </c>
      <c r="G21" s="51">
        <v>11</v>
      </c>
      <c r="H21" s="51">
        <v>8</v>
      </c>
      <c r="I21" s="51">
        <v>17</v>
      </c>
      <c r="J21" s="51">
        <v>2</v>
      </c>
      <c r="K21" s="51">
        <v>4</v>
      </c>
      <c r="L21" s="51">
        <f t="shared" si="0"/>
        <v>74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49" customFormat="1" ht="12.75" customHeight="1" x14ac:dyDescent="0.2">
      <c r="A22" s="50" t="s">
        <v>81</v>
      </c>
      <c r="B22" s="49" t="s">
        <v>65</v>
      </c>
      <c r="C22" s="31" t="s">
        <v>48</v>
      </c>
      <c r="D22" s="57">
        <v>2420215</v>
      </c>
      <c r="E22" s="57">
        <v>940000</v>
      </c>
      <c r="F22" s="51">
        <v>34</v>
      </c>
      <c r="G22" s="51">
        <v>12</v>
      </c>
      <c r="H22" s="51">
        <v>8</v>
      </c>
      <c r="I22" s="51">
        <v>20</v>
      </c>
      <c r="J22" s="51">
        <v>5</v>
      </c>
      <c r="K22" s="51">
        <v>4</v>
      </c>
      <c r="L22" s="51">
        <f t="shared" si="0"/>
        <v>83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49" customFormat="1" ht="13.5" customHeight="1" x14ac:dyDescent="0.2">
      <c r="A23" s="50" t="s">
        <v>85</v>
      </c>
      <c r="B23" s="49" t="s">
        <v>66</v>
      </c>
      <c r="C23" s="31" t="s">
        <v>49</v>
      </c>
      <c r="D23" s="57">
        <v>1860000</v>
      </c>
      <c r="E23" s="57">
        <v>590000</v>
      </c>
      <c r="F23" s="51">
        <v>32</v>
      </c>
      <c r="G23" s="51">
        <v>11</v>
      </c>
      <c r="H23" s="51">
        <v>8</v>
      </c>
      <c r="I23" s="51">
        <v>17</v>
      </c>
      <c r="J23" s="51">
        <v>2</v>
      </c>
      <c r="K23" s="51">
        <v>4</v>
      </c>
      <c r="L23" s="51">
        <f t="shared" si="0"/>
        <v>74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49" customFormat="1" ht="12.75" customHeight="1" x14ac:dyDescent="0.2">
      <c r="A24" s="50" t="s">
        <v>91</v>
      </c>
      <c r="B24" s="49" t="s">
        <v>67</v>
      </c>
      <c r="C24" s="31" t="s">
        <v>50</v>
      </c>
      <c r="D24" s="57">
        <v>2178280</v>
      </c>
      <c r="E24" s="57">
        <v>700000</v>
      </c>
      <c r="F24" s="51">
        <v>27</v>
      </c>
      <c r="G24" s="51">
        <v>9</v>
      </c>
      <c r="H24" s="51">
        <v>8</v>
      </c>
      <c r="I24" s="51">
        <v>17</v>
      </c>
      <c r="J24" s="51">
        <v>0</v>
      </c>
      <c r="K24" s="51">
        <v>4</v>
      </c>
      <c r="L24" s="51">
        <f t="shared" si="0"/>
        <v>65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49" customFormat="1" ht="12.75" customHeight="1" x14ac:dyDescent="0.2">
      <c r="A25" s="50" t="s">
        <v>82</v>
      </c>
      <c r="B25" s="49" t="s">
        <v>68</v>
      </c>
      <c r="C25" s="33" t="s">
        <v>51</v>
      </c>
      <c r="D25" s="58">
        <v>1943500</v>
      </c>
      <c r="E25" s="58">
        <v>1300000</v>
      </c>
      <c r="F25" s="51">
        <v>32</v>
      </c>
      <c r="G25" s="51">
        <v>11</v>
      </c>
      <c r="H25" s="51">
        <v>8</v>
      </c>
      <c r="I25" s="51">
        <v>17</v>
      </c>
      <c r="J25" s="51">
        <v>2</v>
      </c>
      <c r="K25" s="51">
        <v>4</v>
      </c>
      <c r="L25" s="51">
        <f t="shared" si="0"/>
        <v>74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49" customFormat="1" ht="12.75" customHeight="1" x14ac:dyDescent="0.2">
      <c r="A26" s="50" t="s">
        <v>88</v>
      </c>
      <c r="B26" s="49" t="s">
        <v>69</v>
      </c>
      <c r="C26" s="31" t="s">
        <v>52</v>
      </c>
      <c r="D26" s="57">
        <v>981000</v>
      </c>
      <c r="E26" s="57">
        <v>450000</v>
      </c>
      <c r="F26" s="51">
        <v>27</v>
      </c>
      <c r="G26" s="51">
        <v>9</v>
      </c>
      <c r="H26" s="51">
        <v>8</v>
      </c>
      <c r="I26" s="51">
        <v>17</v>
      </c>
      <c r="J26" s="51">
        <v>0</v>
      </c>
      <c r="K26" s="51">
        <v>4</v>
      </c>
      <c r="L26" s="51">
        <f t="shared" si="0"/>
        <v>65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49" customFormat="1" ht="12.75" customHeight="1" x14ac:dyDescent="0.2">
      <c r="A27" s="50" t="s">
        <v>77</v>
      </c>
      <c r="B27" s="49" t="s">
        <v>61</v>
      </c>
      <c r="C27" s="33" t="s">
        <v>53</v>
      </c>
      <c r="D27" s="58">
        <v>990000</v>
      </c>
      <c r="E27" s="58">
        <v>450000</v>
      </c>
      <c r="F27" s="51">
        <v>35</v>
      </c>
      <c r="G27" s="51">
        <v>12</v>
      </c>
      <c r="H27" s="51">
        <v>8</v>
      </c>
      <c r="I27" s="51">
        <v>20</v>
      </c>
      <c r="J27" s="51">
        <v>3</v>
      </c>
      <c r="K27" s="51">
        <v>4</v>
      </c>
      <c r="L27" s="51">
        <f t="shared" si="0"/>
        <v>82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49" customFormat="1" ht="12" x14ac:dyDescent="0.2">
      <c r="A28" s="50" t="s">
        <v>78</v>
      </c>
      <c r="B28" s="49" t="s">
        <v>70</v>
      </c>
      <c r="C28" s="31" t="s">
        <v>54</v>
      </c>
      <c r="D28" s="57">
        <v>1507186</v>
      </c>
      <c r="E28" s="57">
        <v>855000</v>
      </c>
      <c r="F28" s="51">
        <v>32</v>
      </c>
      <c r="G28" s="51">
        <v>12</v>
      </c>
      <c r="H28" s="51">
        <v>8</v>
      </c>
      <c r="I28" s="51">
        <v>20</v>
      </c>
      <c r="J28" s="51">
        <v>4</v>
      </c>
      <c r="K28" s="51">
        <v>4</v>
      </c>
      <c r="L28" s="51">
        <f t="shared" si="0"/>
        <v>80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49" customFormat="1" ht="12.75" customHeight="1" x14ac:dyDescent="0.2">
      <c r="A29" s="50" t="s">
        <v>80</v>
      </c>
      <c r="B29" s="49" t="s">
        <v>71</v>
      </c>
      <c r="C29" s="33" t="s">
        <v>55</v>
      </c>
      <c r="D29" s="58">
        <v>2119550</v>
      </c>
      <c r="E29" s="58">
        <v>500000</v>
      </c>
      <c r="F29" s="51">
        <v>35</v>
      </c>
      <c r="G29" s="51">
        <v>12</v>
      </c>
      <c r="H29" s="51">
        <v>8</v>
      </c>
      <c r="I29" s="51">
        <v>20</v>
      </c>
      <c r="J29" s="51">
        <v>1</v>
      </c>
      <c r="K29" s="51">
        <v>4</v>
      </c>
      <c r="L29" s="51">
        <f t="shared" si="0"/>
        <v>80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49" customFormat="1" ht="12.75" customHeight="1" x14ac:dyDescent="0.2">
      <c r="A30" s="50" t="s">
        <v>83</v>
      </c>
      <c r="B30" s="49" t="s">
        <v>72</v>
      </c>
      <c r="C30" s="33" t="s">
        <v>56</v>
      </c>
      <c r="D30" s="58">
        <v>1900000</v>
      </c>
      <c r="E30" s="58">
        <v>570000</v>
      </c>
      <c r="F30" s="51">
        <v>32</v>
      </c>
      <c r="G30" s="51">
        <v>11</v>
      </c>
      <c r="H30" s="51">
        <v>8</v>
      </c>
      <c r="I30" s="51">
        <v>17</v>
      </c>
      <c r="J30" s="51">
        <v>2</v>
      </c>
      <c r="K30" s="51">
        <v>4</v>
      </c>
      <c r="L30" s="51">
        <f t="shared" si="0"/>
        <v>74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49" customFormat="1" ht="12.75" customHeight="1" x14ac:dyDescent="0.2">
      <c r="A31" s="50" t="s">
        <v>90</v>
      </c>
      <c r="B31" s="49" t="s">
        <v>73</v>
      </c>
      <c r="C31" s="31" t="s">
        <v>57</v>
      </c>
      <c r="D31" s="57">
        <v>961838</v>
      </c>
      <c r="E31" s="57">
        <v>399900</v>
      </c>
      <c r="F31" s="51">
        <v>27</v>
      </c>
      <c r="G31" s="51">
        <v>9</v>
      </c>
      <c r="H31" s="51">
        <v>8</v>
      </c>
      <c r="I31" s="51">
        <v>17</v>
      </c>
      <c r="J31" s="51">
        <v>0</v>
      </c>
      <c r="K31" s="51">
        <v>4</v>
      </c>
      <c r="L31" s="51">
        <f t="shared" si="0"/>
        <v>65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ht="12" x14ac:dyDescent="0.3">
      <c r="D32" s="59">
        <f>SUM(D15:D31)</f>
        <v>28353219</v>
      </c>
      <c r="E32" s="59">
        <f>SUM(E15:E31)</f>
        <v>10634900</v>
      </c>
    </row>
    <row r="33" spans="5:5" ht="12" x14ac:dyDescent="0.3">
      <c r="E33" s="54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1" xr:uid="{CD270FB5-753C-4919-9C5E-2F2566ED9A47}">
      <formula1>40</formula1>
    </dataValidation>
    <dataValidation type="decimal" operator="lessThanOrEqual" allowBlank="1" showInputMessage="1" showErrorMessage="1" error="max. 15" sqref="G15:G31" xr:uid="{4EB4B7CF-EB6F-46D4-8462-83FE4F9FF928}">
      <formula1>15</formula1>
    </dataValidation>
    <dataValidation type="decimal" operator="lessThanOrEqual" allowBlank="1" showInputMessage="1" showErrorMessage="1" error="max. 10" sqref="H15:H31" xr:uid="{A44E03F7-D15C-4707-ACE7-114FAC0AA386}">
      <formula1>10</formula1>
    </dataValidation>
    <dataValidation type="decimal" operator="lessThanOrEqual" allowBlank="1" showInputMessage="1" showErrorMessage="1" error="max. 5" sqref="J15:K31" xr:uid="{097CFFA9-5D2B-4725-926E-01BE6AFC4A39}">
      <formula1>5</formula1>
    </dataValidation>
    <dataValidation type="decimal" operator="lessThanOrEqual" allowBlank="1" showInputMessage="1" showErrorMessage="1" error="max. 25" sqref="I15:I31" xr:uid="{C594D5DB-DB1B-4DF3-82D3-6917B445B413}">
      <formula1>25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EBB8-63D2-474A-B357-60DA51FD64F5}">
  <dimension ref="A1:BS33"/>
  <sheetViews>
    <sheetView workbookViewId="0"/>
  </sheetViews>
  <sheetFormatPr defaultColWidth="9.109375" defaultRowHeight="14.4" x14ac:dyDescent="0.3"/>
  <cols>
    <col min="1" max="1" width="11.6640625" style="26" customWidth="1"/>
    <col min="2" max="2" width="30" style="26" bestFit="1" customWidth="1"/>
    <col min="3" max="3" width="43.6640625" style="26" customWidth="1"/>
    <col min="4" max="4" width="15.5546875" style="26" customWidth="1"/>
    <col min="5" max="5" width="15" style="26" customWidth="1"/>
    <col min="6" max="6" width="9.6640625" style="26" customWidth="1"/>
    <col min="7" max="12" width="9.33203125" style="26" customWidth="1"/>
    <col min="13" max="16384" width="9.109375" style="26"/>
  </cols>
  <sheetData>
    <row r="1" spans="1:71" ht="38.25" customHeight="1" x14ac:dyDescent="0.3">
      <c r="A1" s="25" t="s">
        <v>32</v>
      </c>
    </row>
    <row r="2" spans="1:71" ht="12.6" x14ac:dyDescent="0.3">
      <c r="A2" s="27" t="s">
        <v>33</v>
      </c>
      <c r="D2" s="27" t="s">
        <v>23</v>
      </c>
    </row>
    <row r="3" spans="1:71" ht="12.6" x14ac:dyDescent="0.3">
      <c r="A3" s="27" t="s">
        <v>30</v>
      </c>
      <c r="D3" s="26" t="s">
        <v>26</v>
      </c>
    </row>
    <row r="4" spans="1:71" ht="12.6" x14ac:dyDescent="0.3">
      <c r="A4" s="27" t="s">
        <v>34</v>
      </c>
      <c r="D4" s="26" t="s">
        <v>22</v>
      </c>
    </row>
    <row r="5" spans="1:71" ht="12.6" x14ac:dyDescent="0.3">
      <c r="A5" s="27" t="s">
        <v>29</v>
      </c>
      <c r="D5" s="26" t="s">
        <v>27</v>
      </c>
    </row>
    <row r="6" spans="1:71" ht="12.6" x14ac:dyDescent="0.3">
      <c r="A6" s="27" t="s">
        <v>35</v>
      </c>
    </row>
    <row r="7" spans="1:71" ht="12.6" x14ac:dyDescent="0.3">
      <c r="A7" s="27" t="s">
        <v>31</v>
      </c>
      <c r="D7" s="27" t="s">
        <v>24</v>
      </c>
    </row>
    <row r="8" spans="1:71" ht="27.6" customHeight="1" x14ac:dyDescent="0.3">
      <c r="A8" s="35"/>
      <c r="D8" s="18" t="s">
        <v>28</v>
      </c>
      <c r="E8" s="18"/>
      <c r="F8" s="18"/>
      <c r="G8" s="18"/>
      <c r="H8" s="18"/>
      <c r="I8" s="18"/>
      <c r="J8" s="18"/>
      <c r="K8" s="18"/>
      <c r="L8" s="18"/>
    </row>
    <row r="9" spans="1:71" ht="12" x14ac:dyDescent="0.3">
      <c r="A9" s="35"/>
      <c r="D9" s="40"/>
      <c r="E9" s="40"/>
    </row>
    <row r="10" spans="1:71" ht="12" x14ac:dyDescent="0.3">
      <c r="A10" s="35"/>
      <c r="D10" s="18" t="s">
        <v>76</v>
      </c>
      <c r="E10" s="18"/>
      <c r="F10" s="18"/>
      <c r="G10" s="18"/>
      <c r="H10" s="18"/>
      <c r="I10" s="18"/>
      <c r="J10" s="18"/>
      <c r="K10" s="18"/>
      <c r="L10" s="18"/>
    </row>
    <row r="11" spans="1:71" ht="12.6" x14ac:dyDescent="0.3">
      <c r="A11" s="27"/>
    </row>
    <row r="12" spans="1:71" ht="26.4" customHeight="1" x14ac:dyDescent="0.3">
      <c r="A12" s="19" t="s">
        <v>0</v>
      </c>
      <c r="B12" s="19" t="s">
        <v>1</v>
      </c>
      <c r="C12" s="19" t="s">
        <v>17</v>
      </c>
      <c r="D12" s="19" t="s">
        <v>12</v>
      </c>
      <c r="E12" s="22" t="s">
        <v>2</v>
      </c>
      <c r="F12" s="19" t="s">
        <v>14</v>
      </c>
      <c r="G12" s="19" t="s">
        <v>36</v>
      </c>
      <c r="H12" s="19" t="s">
        <v>13</v>
      </c>
      <c r="I12" s="19" t="s">
        <v>37</v>
      </c>
      <c r="J12" s="19" t="s">
        <v>38</v>
      </c>
      <c r="K12" s="19" t="s">
        <v>39</v>
      </c>
      <c r="L12" s="19" t="s">
        <v>3</v>
      </c>
    </row>
    <row r="13" spans="1:71" ht="59.4" customHeight="1" x14ac:dyDescent="0.3">
      <c r="A13" s="21"/>
      <c r="B13" s="21"/>
      <c r="C13" s="21"/>
      <c r="D13" s="21"/>
      <c r="E13" s="23"/>
      <c r="F13" s="20"/>
      <c r="G13" s="20"/>
      <c r="H13" s="20"/>
      <c r="I13" s="20"/>
      <c r="J13" s="20"/>
      <c r="K13" s="20"/>
      <c r="L13" s="20"/>
    </row>
    <row r="14" spans="1:71" ht="28.95" customHeight="1" x14ac:dyDescent="0.3">
      <c r="A14" s="20"/>
      <c r="B14" s="20"/>
      <c r="C14" s="20"/>
      <c r="D14" s="20"/>
      <c r="E14" s="24"/>
      <c r="F14" s="28" t="s">
        <v>25</v>
      </c>
      <c r="G14" s="28" t="s">
        <v>19</v>
      </c>
      <c r="H14" s="28" t="s">
        <v>21</v>
      </c>
      <c r="I14" s="28" t="s">
        <v>40</v>
      </c>
      <c r="J14" s="28" t="s">
        <v>20</v>
      </c>
      <c r="K14" s="28" t="s">
        <v>20</v>
      </c>
      <c r="L14" s="28"/>
    </row>
    <row r="15" spans="1:71" s="29" customFormat="1" ht="12.75" customHeight="1" x14ac:dyDescent="0.2">
      <c r="A15" s="30" t="s">
        <v>87</v>
      </c>
      <c r="B15" s="29" t="s">
        <v>58</v>
      </c>
      <c r="C15" s="31" t="s">
        <v>41</v>
      </c>
      <c r="D15" s="38">
        <v>1183000</v>
      </c>
      <c r="E15" s="38">
        <v>350000</v>
      </c>
      <c r="F15" s="51">
        <v>25</v>
      </c>
      <c r="G15" s="51">
        <v>10</v>
      </c>
      <c r="H15" s="51">
        <v>7</v>
      </c>
      <c r="I15" s="51">
        <v>22</v>
      </c>
      <c r="J15" s="51">
        <v>0</v>
      </c>
      <c r="K15" s="51">
        <v>3</v>
      </c>
      <c r="L15" s="32">
        <f t="shared" ref="L15:L31" si="0">SUM(F15:K15)</f>
        <v>67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</row>
    <row r="16" spans="1:71" s="29" customFormat="1" ht="12.75" customHeight="1" x14ac:dyDescent="0.2">
      <c r="A16" s="30" t="s">
        <v>89</v>
      </c>
      <c r="B16" s="29" t="s">
        <v>59</v>
      </c>
      <c r="C16" s="31" t="s">
        <v>42</v>
      </c>
      <c r="D16" s="38">
        <v>1010500</v>
      </c>
      <c r="E16" s="38">
        <v>400000</v>
      </c>
      <c r="F16" s="51">
        <v>25</v>
      </c>
      <c r="G16" s="51">
        <v>10</v>
      </c>
      <c r="H16" s="51">
        <v>7</v>
      </c>
      <c r="I16" s="51">
        <v>21</v>
      </c>
      <c r="J16" s="51">
        <v>0</v>
      </c>
      <c r="K16" s="51">
        <v>3</v>
      </c>
      <c r="L16" s="32">
        <f t="shared" si="0"/>
        <v>66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</row>
    <row r="17" spans="1:71" s="29" customFormat="1" ht="12.75" customHeight="1" x14ac:dyDescent="0.2">
      <c r="A17" s="30" t="s">
        <v>92</v>
      </c>
      <c r="B17" s="29" t="s">
        <v>60</v>
      </c>
      <c r="C17" s="33" t="s">
        <v>43</v>
      </c>
      <c r="D17" s="39">
        <v>1000000</v>
      </c>
      <c r="E17" s="39">
        <v>500000</v>
      </c>
      <c r="F17" s="51">
        <v>25</v>
      </c>
      <c r="G17" s="51">
        <v>10</v>
      </c>
      <c r="H17" s="51">
        <v>7</v>
      </c>
      <c r="I17" s="51">
        <v>20</v>
      </c>
      <c r="J17" s="51">
        <v>1</v>
      </c>
      <c r="K17" s="51">
        <v>3</v>
      </c>
      <c r="L17" s="32">
        <f t="shared" si="0"/>
        <v>66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</row>
    <row r="18" spans="1:71" s="29" customFormat="1" ht="12.75" customHeight="1" x14ac:dyDescent="0.2">
      <c r="A18" s="30" t="s">
        <v>79</v>
      </c>
      <c r="B18" s="29" t="s">
        <v>61</v>
      </c>
      <c r="C18" s="31" t="s">
        <v>44</v>
      </c>
      <c r="D18" s="38">
        <v>1334600</v>
      </c>
      <c r="E18" s="38">
        <v>630000</v>
      </c>
      <c r="F18" s="51">
        <v>35</v>
      </c>
      <c r="G18" s="51">
        <v>14</v>
      </c>
      <c r="H18" s="51">
        <v>9</v>
      </c>
      <c r="I18" s="51">
        <v>24</v>
      </c>
      <c r="J18" s="51">
        <v>3</v>
      </c>
      <c r="K18" s="51">
        <v>3</v>
      </c>
      <c r="L18" s="32">
        <f t="shared" si="0"/>
        <v>88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</row>
    <row r="19" spans="1:71" s="29" customFormat="1" ht="12.75" customHeight="1" x14ac:dyDescent="0.2">
      <c r="A19" s="30" t="s">
        <v>93</v>
      </c>
      <c r="B19" s="29" t="s">
        <v>62</v>
      </c>
      <c r="C19" s="33" t="s">
        <v>45</v>
      </c>
      <c r="D19" s="39">
        <v>2799000</v>
      </c>
      <c r="E19" s="39">
        <v>600000</v>
      </c>
      <c r="F19" s="51">
        <v>25</v>
      </c>
      <c r="G19" s="51">
        <v>14</v>
      </c>
      <c r="H19" s="51">
        <v>7</v>
      </c>
      <c r="I19" s="51">
        <v>20</v>
      </c>
      <c r="J19" s="51">
        <v>0</v>
      </c>
      <c r="K19" s="51">
        <v>3</v>
      </c>
      <c r="L19" s="32">
        <f t="shared" si="0"/>
        <v>69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</row>
    <row r="20" spans="1:71" s="29" customFormat="1" ht="12" x14ac:dyDescent="0.2">
      <c r="A20" s="30" t="s">
        <v>86</v>
      </c>
      <c r="B20" s="29" t="s">
        <v>63</v>
      </c>
      <c r="C20" s="31" t="s">
        <v>46</v>
      </c>
      <c r="D20" s="38">
        <v>2450550</v>
      </c>
      <c r="E20" s="38">
        <v>800000</v>
      </c>
      <c r="F20" s="51">
        <v>25</v>
      </c>
      <c r="G20" s="51">
        <v>12</v>
      </c>
      <c r="H20" s="51">
        <v>7</v>
      </c>
      <c r="I20" s="51">
        <v>20</v>
      </c>
      <c r="J20" s="51">
        <v>4</v>
      </c>
      <c r="K20" s="51">
        <v>3</v>
      </c>
      <c r="L20" s="32">
        <f t="shared" si="0"/>
        <v>71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</row>
    <row r="21" spans="1:71" s="29" customFormat="1" ht="12.75" customHeight="1" x14ac:dyDescent="0.2">
      <c r="A21" s="30" t="s">
        <v>84</v>
      </c>
      <c r="B21" s="29" t="s">
        <v>64</v>
      </c>
      <c r="C21" s="31" t="s">
        <v>47</v>
      </c>
      <c r="D21" s="38">
        <v>1714000</v>
      </c>
      <c r="E21" s="38">
        <v>600000</v>
      </c>
      <c r="F21" s="51">
        <v>30</v>
      </c>
      <c r="G21" s="51">
        <v>12</v>
      </c>
      <c r="H21" s="51">
        <v>8</v>
      </c>
      <c r="I21" s="51">
        <v>20</v>
      </c>
      <c r="J21" s="51">
        <v>2</v>
      </c>
      <c r="K21" s="51">
        <v>3</v>
      </c>
      <c r="L21" s="32">
        <f t="shared" si="0"/>
        <v>75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</row>
    <row r="22" spans="1:71" s="29" customFormat="1" ht="12.75" customHeight="1" x14ac:dyDescent="0.2">
      <c r="A22" s="30" t="s">
        <v>81</v>
      </c>
      <c r="B22" s="29" t="s">
        <v>65</v>
      </c>
      <c r="C22" s="31" t="s">
        <v>48</v>
      </c>
      <c r="D22" s="38">
        <v>2420215</v>
      </c>
      <c r="E22" s="38">
        <v>940000</v>
      </c>
      <c r="F22" s="51">
        <v>22</v>
      </c>
      <c r="G22" s="51">
        <v>12</v>
      </c>
      <c r="H22" s="51">
        <v>8</v>
      </c>
      <c r="I22" s="51">
        <v>25</v>
      </c>
      <c r="J22" s="51">
        <v>5</v>
      </c>
      <c r="K22" s="51">
        <v>3</v>
      </c>
      <c r="L22" s="32">
        <f t="shared" si="0"/>
        <v>75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</row>
    <row r="23" spans="1:71" s="29" customFormat="1" ht="13.5" customHeight="1" x14ac:dyDescent="0.2">
      <c r="A23" s="30" t="s">
        <v>85</v>
      </c>
      <c r="B23" s="29" t="s">
        <v>66</v>
      </c>
      <c r="C23" s="31" t="s">
        <v>49</v>
      </c>
      <c r="D23" s="38">
        <v>1860000</v>
      </c>
      <c r="E23" s="38">
        <v>590000</v>
      </c>
      <c r="F23" s="51">
        <v>30</v>
      </c>
      <c r="G23" s="51">
        <v>14</v>
      </c>
      <c r="H23" s="51">
        <v>8</v>
      </c>
      <c r="I23" s="51">
        <v>20</v>
      </c>
      <c r="J23" s="51">
        <v>2</v>
      </c>
      <c r="K23" s="51">
        <v>3</v>
      </c>
      <c r="L23" s="32">
        <f t="shared" si="0"/>
        <v>77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</row>
    <row r="24" spans="1:71" s="29" customFormat="1" ht="12.75" customHeight="1" x14ac:dyDescent="0.2">
      <c r="A24" s="30" t="s">
        <v>91</v>
      </c>
      <c r="B24" s="29" t="s">
        <v>67</v>
      </c>
      <c r="C24" s="31" t="s">
        <v>50</v>
      </c>
      <c r="D24" s="38">
        <v>2178280</v>
      </c>
      <c r="E24" s="38">
        <v>700000</v>
      </c>
      <c r="F24" s="51">
        <v>25</v>
      </c>
      <c r="G24" s="51">
        <v>10</v>
      </c>
      <c r="H24" s="51">
        <v>8</v>
      </c>
      <c r="I24" s="51">
        <v>20</v>
      </c>
      <c r="J24" s="51">
        <v>0</v>
      </c>
      <c r="K24" s="51">
        <v>3</v>
      </c>
      <c r="L24" s="32">
        <f t="shared" si="0"/>
        <v>66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spans="1:71" s="29" customFormat="1" ht="12.75" customHeight="1" x14ac:dyDescent="0.2">
      <c r="A25" s="30" t="s">
        <v>82</v>
      </c>
      <c r="B25" s="29" t="s">
        <v>68</v>
      </c>
      <c r="C25" s="33" t="s">
        <v>51</v>
      </c>
      <c r="D25" s="39">
        <v>1943500</v>
      </c>
      <c r="E25" s="39">
        <v>1300000</v>
      </c>
      <c r="F25" s="51">
        <v>30</v>
      </c>
      <c r="G25" s="51">
        <v>14</v>
      </c>
      <c r="H25" s="51">
        <v>9</v>
      </c>
      <c r="I25" s="51">
        <v>20</v>
      </c>
      <c r="J25" s="51">
        <v>2</v>
      </c>
      <c r="K25" s="51">
        <v>3</v>
      </c>
      <c r="L25" s="32">
        <f t="shared" si="0"/>
        <v>78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</row>
    <row r="26" spans="1:71" s="29" customFormat="1" ht="12.75" customHeight="1" x14ac:dyDescent="0.2">
      <c r="A26" s="30" t="s">
        <v>88</v>
      </c>
      <c r="B26" s="29" t="s">
        <v>69</v>
      </c>
      <c r="C26" s="31" t="s">
        <v>52</v>
      </c>
      <c r="D26" s="38">
        <v>981000</v>
      </c>
      <c r="E26" s="38">
        <v>450000</v>
      </c>
      <c r="F26" s="51">
        <v>25</v>
      </c>
      <c r="G26" s="51">
        <v>10</v>
      </c>
      <c r="H26" s="51">
        <v>8</v>
      </c>
      <c r="I26" s="51">
        <v>20</v>
      </c>
      <c r="J26" s="51">
        <v>0</v>
      </c>
      <c r="K26" s="51">
        <v>3</v>
      </c>
      <c r="L26" s="32">
        <f t="shared" si="0"/>
        <v>66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</row>
    <row r="27" spans="1:71" s="29" customFormat="1" ht="12.75" customHeight="1" x14ac:dyDescent="0.2">
      <c r="A27" s="30" t="s">
        <v>77</v>
      </c>
      <c r="B27" s="29" t="s">
        <v>61</v>
      </c>
      <c r="C27" s="33" t="s">
        <v>53</v>
      </c>
      <c r="D27" s="39">
        <v>990000</v>
      </c>
      <c r="E27" s="39">
        <v>450000</v>
      </c>
      <c r="F27" s="51">
        <v>35</v>
      </c>
      <c r="G27" s="51">
        <v>12</v>
      </c>
      <c r="H27" s="51">
        <v>9</v>
      </c>
      <c r="I27" s="51">
        <v>20</v>
      </c>
      <c r="J27" s="51">
        <v>3</v>
      </c>
      <c r="K27" s="51">
        <v>3</v>
      </c>
      <c r="L27" s="32">
        <f t="shared" si="0"/>
        <v>82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</row>
    <row r="28" spans="1:71" s="29" customFormat="1" ht="12" x14ac:dyDescent="0.2">
      <c r="A28" s="30" t="s">
        <v>78</v>
      </c>
      <c r="B28" s="29" t="s">
        <v>70</v>
      </c>
      <c r="C28" s="31" t="s">
        <v>54</v>
      </c>
      <c r="D28" s="38">
        <v>1507186</v>
      </c>
      <c r="E28" s="38">
        <v>855000</v>
      </c>
      <c r="F28" s="51">
        <v>35</v>
      </c>
      <c r="G28" s="51">
        <v>12</v>
      </c>
      <c r="H28" s="51">
        <v>9</v>
      </c>
      <c r="I28" s="51">
        <v>20</v>
      </c>
      <c r="J28" s="51">
        <v>4</v>
      </c>
      <c r="K28" s="51">
        <v>3</v>
      </c>
      <c r="L28" s="32">
        <f t="shared" si="0"/>
        <v>83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</row>
    <row r="29" spans="1:71" s="29" customFormat="1" ht="12.75" customHeight="1" x14ac:dyDescent="0.2">
      <c r="A29" s="30" t="s">
        <v>80</v>
      </c>
      <c r="B29" s="29" t="s">
        <v>71</v>
      </c>
      <c r="C29" s="33" t="s">
        <v>55</v>
      </c>
      <c r="D29" s="39">
        <v>2119550</v>
      </c>
      <c r="E29" s="39">
        <v>500000</v>
      </c>
      <c r="F29" s="51">
        <v>35</v>
      </c>
      <c r="G29" s="51">
        <v>12</v>
      </c>
      <c r="H29" s="51">
        <v>9</v>
      </c>
      <c r="I29" s="51">
        <v>22</v>
      </c>
      <c r="J29" s="51">
        <v>1</v>
      </c>
      <c r="K29" s="51">
        <v>3</v>
      </c>
      <c r="L29" s="32">
        <f t="shared" si="0"/>
        <v>82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</row>
    <row r="30" spans="1:71" s="29" customFormat="1" ht="12.75" customHeight="1" x14ac:dyDescent="0.2">
      <c r="A30" s="30" t="s">
        <v>83</v>
      </c>
      <c r="B30" s="29" t="s">
        <v>72</v>
      </c>
      <c r="C30" s="33" t="s">
        <v>56</v>
      </c>
      <c r="D30" s="39">
        <v>1900000</v>
      </c>
      <c r="E30" s="39">
        <v>570000</v>
      </c>
      <c r="F30" s="51">
        <v>30</v>
      </c>
      <c r="G30" s="51">
        <v>12</v>
      </c>
      <c r="H30" s="51">
        <v>8</v>
      </c>
      <c r="I30" s="51">
        <v>20</v>
      </c>
      <c r="J30" s="51">
        <v>2</v>
      </c>
      <c r="K30" s="51">
        <v>3</v>
      </c>
      <c r="L30" s="32">
        <f t="shared" si="0"/>
        <v>75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</row>
    <row r="31" spans="1:71" s="29" customFormat="1" ht="12.75" customHeight="1" x14ac:dyDescent="0.2">
      <c r="A31" s="30" t="s">
        <v>90</v>
      </c>
      <c r="B31" s="29" t="s">
        <v>73</v>
      </c>
      <c r="C31" s="31" t="s">
        <v>57</v>
      </c>
      <c r="D31" s="38">
        <v>961838</v>
      </c>
      <c r="E31" s="38">
        <v>399900</v>
      </c>
      <c r="F31" s="51">
        <v>25</v>
      </c>
      <c r="G31" s="51">
        <v>11</v>
      </c>
      <c r="H31" s="51">
        <v>7</v>
      </c>
      <c r="I31" s="51">
        <v>20</v>
      </c>
      <c r="J31" s="51">
        <v>0</v>
      </c>
      <c r="K31" s="51">
        <v>3</v>
      </c>
      <c r="L31" s="32">
        <f t="shared" si="0"/>
        <v>66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</row>
    <row r="32" spans="1:71" ht="12" x14ac:dyDescent="0.3">
      <c r="D32" s="37">
        <f>SUM(D15:D31)</f>
        <v>28353219</v>
      </c>
      <c r="E32" s="37">
        <f>SUM(E15:E31)</f>
        <v>10634900</v>
      </c>
    </row>
    <row r="33" spans="5:5" ht="12" x14ac:dyDescent="0.3">
      <c r="E33" s="34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25" sqref="I15:I31" xr:uid="{B3ED7D49-DE61-4C6F-B0B7-D408EC1EDD75}">
      <formula1>25</formula1>
    </dataValidation>
    <dataValidation type="decimal" operator="lessThanOrEqual" allowBlank="1" showInputMessage="1" showErrorMessage="1" error="max. 5" sqref="J15:K31" xr:uid="{FC836D61-6565-400A-AE36-6C4B140E3EFE}">
      <formula1>5</formula1>
    </dataValidation>
    <dataValidation type="decimal" operator="lessThanOrEqual" allowBlank="1" showInputMessage="1" showErrorMessage="1" error="max. 10" sqref="H15:H31" xr:uid="{C016EA42-DA47-4FD6-ACB9-785BA6FE20ED}">
      <formula1>10</formula1>
    </dataValidation>
    <dataValidation type="decimal" operator="lessThanOrEqual" allowBlank="1" showInputMessage="1" showErrorMessage="1" error="max. 15" sqref="G15:G31" xr:uid="{3B478C11-DC42-439B-A644-6310CBE4975C}">
      <formula1>15</formula1>
    </dataValidation>
    <dataValidation type="decimal" operator="lessThanOrEqual" allowBlank="1" showInputMessage="1" showErrorMessage="1" error="max. 40" sqref="F15:F31" xr:uid="{BD9BCE98-16AD-4429-84BB-2E8A4450CCC0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88DB5-AA31-4490-B368-561B5C49ACDE}">
  <dimension ref="A1:BS33"/>
  <sheetViews>
    <sheetView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9.6640625" style="47" customWidth="1"/>
    <col min="7" max="12" width="9.33203125" style="47" customWidth="1"/>
    <col min="13" max="16384" width="9.109375" style="47"/>
  </cols>
  <sheetData>
    <row r="1" spans="1:71" ht="38.25" customHeight="1" x14ac:dyDescent="0.3">
      <c r="A1" s="46" t="s">
        <v>32</v>
      </c>
    </row>
    <row r="2" spans="1:71" ht="12.6" x14ac:dyDescent="0.3">
      <c r="A2" s="48" t="s">
        <v>33</v>
      </c>
      <c r="D2" s="48" t="s">
        <v>23</v>
      </c>
    </row>
    <row r="3" spans="1:71" ht="12.6" x14ac:dyDescent="0.3">
      <c r="A3" s="48" t="s">
        <v>30</v>
      </c>
      <c r="D3" s="47" t="s">
        <v>26</v>
      </c>
    </row>
    <row r="4" spans="1:71" ht="12.6" x14ac:dyDescent="0.3">
      <c r="A4" s="48" t="s">
        <v>34</v>
      </c>
      <c r="D4" s="47" t="s">
        <v>22</v>
      </c>
    </row>
    <row r="5" spans="1:71" ht="12.6" x14ac:dyDescent="0.3">
      <c r="A5" s="48" t="s">
        <v>29</v>
      </c>
      <c r="D5" s="47" t="s">
        <v>27</v>
      </c>
    </row>
    <row r="6" spans="1:71" ht="12.6" x14ac:dyDescent="0.3">
      <c r="A6" s="48" t="s">
        <v>35</v>
      </c>
    </row>
    <row r="7" spans="1:71" ht="12.6" x14ac:dyDescent="0.3">
      <c r="A7" s="48" t="s">
        <v>31</v>
      </c>
      <c r="D7" s="48" t="s">
        <v>24</v>
      </c>
    </row>
    <row r="8" spans="1:71" ht="27.6" customHeight="1" x14ac:dyDescent="0.3">
      <c r="A8" s="56"/>
      <c r="D8" s="18" t="s">
        <v>28</v>
      </c>
      <c r="E8" s="18"/>
      <c r="F8" s="18"/>
      <c r="G8" s="18"/>
      <c r="H8" s="18"/>
      <c r="I8" s="18"/>
      <c r="J8" s="18"/>
      <c r="K8" s="18"/>
      <c r="L8" s="18"/>
    </row>
    <row r="9" spans="1:71" ht="12" x14ac:dyDescent="0.3">
      <c r="A9" s="56"/>
      <c r="D9" s="61"/>
      <c r="E9" s="61"/>
    </row>
    <row r="10" spans="1:71" ht="12" x14ac:dyDescent="0.3">
      <c r="A10" s="56"/>
      <c r="D10" s="18" t="s">
        <v>76</v>
      </c>
      <c r="E10" s="18"/>
      <c r="F10" s="18"/>
      <c r="G10" s="18"/>
      <c r="H10" s="18"/>
      <c r="I10" s="18"/>
      <c r="J10" s="18"/>
      <c r="K10" s="18"/>
      <c r="L10" s="18"/>
    </row>
    <row r="11" spans="1:71" ht="12.6" x14ac:dyDescent="0.3">
      <c r="A11" s="48"/>
    </row>
    <row r="12" spans="1:71" ht="26.4" customHeight="1" x14ac:dyDescent="0.3">
      <c r="A12" s="19" t="s">
        <v>0</v>
      </c>
      <c r="B12" s="19" t="s">
        <v>1</v>
      </c>
      <c r="C12" s="19" t="s">
        <v>17</v>
      </c>
      <c r="D12" s="19" t="s">
        <v>12</v>
      </c>
      <c r="E12" s="22" t="s">
        <v>2</v>
      </c>
      <c r="F12" s="19" t="s">
        <v>14</v>
      </c>
      <c r="G12" s="19" t="s">
        <v>36</v>
      </c>
      <c r="H12" s="19" t="s">
        <v>13</v>
      </c>
      <c r="I12" s="19" t="s">
        <v>37</v>
      </c>
      <c r="J12" s="19" t="s">
        <v>38</v>
      </c>
      <c r="K12" s="19" t="s">
        <v>39</v>
      </c>
      <c r="L12" s="19" t="s">
        <v>3</v>
      </c>
    </row>
    <row r="13" spans="1:71" ht="59.4" customHeight="1" x14ac:dyDescent="0.3">
      <c r="A13" s="21"/>
      <c r="B13" s="21"/>
      <c r="C13" s="21"/>
      <c r="D13" s="21"/>
      <c r="E13" s="23"/>
      <c r="F13" s="20"/>
      <c r="G13" s="20"/>
      <c r="H13" s="20"/>
      <c r="I13" s="20"/>
      <c r="J13" s="20"/>
      <c r="K13" s="20"/>
      <c r="L13" s="20"/>
    </row>
    <row r="14" spans="1:71" ht="28.95" customHeight="1" x14ac:dyDescent="0.3">
      <c r="A14" s="20"/>
      <c r="B14" s="20"/>
      <c r="C14" s="20"/>
      <c r="D14" s="20"/>
      <c r="E14" s="24"/>
      <c r="F14" s="55" t="s">
        <v>25</v>
      </c>
      <c r="G14" s="55" t="s">
        <v>19</v>
      </c>
      <c r="H14" s="55" t="s">
        <v>21</v>
      </c>
      <c r="I14" s="55" t="s">
        <v>40</v>
      </c>
      <c r="J14" s="55" t="s">
        <v>20</v>
      </c>
      <c r="K14" s="55" t="s">
        <v>20</v>
      </c>
      <c r="L14" s="55"/>
    </row>
    <row r="15" spans="1:71" s="49" customFormat="1" ht="12.75" customHeight="1" x14ac:dyDescent="0.2">
      <c r="A15" s="50" t="s">
        <v>87</v>
      </c>
      <c r="B15" s="49" t="s">
        <v>58</v>
      </c>
      <c r="C15" s="31" t="s">
        <v>41</v>
      </c>
      <c r="D15" s="57">
        <v>1183000</v>
      </c>
      <c r="E15" s="57">
        <v>350000</v>
      </c>
      <c r="F15" s="51">
        <v>20</v>
      </c>
      <c r="G15" s="51">
        <v>7</v>
      </c>
      <c r="H15" s="51">
        <v>7</v>
      </c>
      <c r="I15" s="51">
        <v>20</v>
      </c>
      <c r="J15" s="51">
        <v>0</v>
      </c>
      <c r="K15" s="51">
        <v>5</v>
      </c>
      <c r="L15" s="51">
        <f t="shared" ref="L15:L31" si="0">SUM(F15:K15)</f>
        <v>59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49" customFormat="1" ht="12.75" customHeight="1" x14ac:dyDescent="0.2">
      <c r="A16" s="50" t="s">
        <v>89</v>
      </c>
      <c r="B16" s="49" t="s">
        <v>59</v>
      </c>
      <c r="C16" s="31" t="s">
        <v>42</v>
      </c>
      <c r="D16" s="57">
        <v>1010500</v>
      </c>
      <c r="E16" s="57">
        <v>400000</v>
      </c>
      <c r="F16" s="51">
        <v>20</v>
      </c>
      <c r="G16" s="51">
        <v>8</v>
      </c>
      <c r="H16" s="51">
        <v>7</v>
      </c>
      <c r="I16" s="51">
        <v>18</v>
      </c>
      <c r="J16" s="51">
        <v>0</v>
      </c>
      <c r="K16" s="51">
        <v>5</v>
      </c>
      <c r="L16" s="51">
        <f t="shared" si="0"/>
        <v>58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49" customFormat="1" ht="12.75" customHeight="1" x14ac:dyDescent="0.2">
      <c r="A17" s="50" t="s">
        <v>92</v>
      </c>
      <c r="B17" s="49" t="s">
        <v>60</v>
      </c>
      <c r="C17" s="33" t="s">
        <v>43</v>
      </c>
      <c r="D17" s="58">
        <v>1000000</v>
      </c>
      <c r="E17" s="58">
        <v>500000</v>
      </c>
      <c r="F17" s="51">
        <v>15</v>
      </c>
      <c r="G17" s="51">
        <v>5</v>
      </c>
      <c r="H17" s="51">
        <v>7</v>
      </c>
      <c r="I17" s="51">
        <v>17</v>
      </c>
      <c r="J17" s="51">
        <v>1</v>
      </c>
      <c r="K17" s="51">
        <v>5</v>
      </c>
      <c r="L17" s="51">
        <f t="shared" si="0"/>
        <v>50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49" customFormat="1" ht="12.75" customHeight="1" x14ac:dyDescent="0.2">
      <c r="A18" s="50" t="s">
        <v>79</v>
      </c>
      <c r="B18" s="49" t="s">
        <v>61</v>
      </c>
      <c r="C18" s="31" t="s">
        <v>44</v>
      </c>
      <c r="D18" s="57">
        <v>1334600</v>
      </c>
      <c r="E18" s="57">
        <v>630000</v>
      </c>
      <c r="F18" s="51">
        <v>35</v>
      </c>
      <c r="G18" s="51">
        <v>12</v>
      </c>
      <c r="H18" s="51">
        <v>7</v>
      </c>
      <c r="I18" s="51">
        <v>23</v>
      </c>
      <c r="J18" s="51">
        <v>3</v>
      </c>
      <c r="K18" s="51">
        <v>5</v>
      </c>
      <c r="L18" s="51">
        <f t="shared" si="0"/>
        <v>85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49" customFormat="1" ht="12.75" customHeight="1" x14ac:dyDescent="0.2">
      <c r="A19" s="50" t="s">
        <v>93</v>
      </c>
      <c r="B19" s="49" t="s">
        <v>62</v>
      </c>
      <c r="C19" s="33" t="s">
        <v>45</v>
      </c>
      <c r="D19" s="58">
        <v>2799000</v>
      </c>
      <c r="E19" s="58">
        <v>600000</v>
      </c>
      <c r="F19" s="51">
        <v>15</v>
      </c>
      <c r="G19" s="51">
        <v>5</v>
      </c>
      <c r="H19" s="51">
        <v>7</v>
      </c>
      <c r="I19" s="51">
        <v>15</v>
      </c>
      <c r="J19" s="51">
        <v>0</v>
      </c>
      <c r="K19" s="51">
        <v>5</v>
      </c>
      <c r="L19" s="51">
        <f t="shared" si="0"/>
        <v>47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49" customFormat="1" ht="12" x14ac:dyDescent="0.2">
      <c r="A20" s="50" t="s">
        <v>86</v>
      </c>
      <c r="B20" s="49" t="s">
        <v>63</v>
      </c>
      <c r="C20" s="31" t="s">
        <v>46</v>
      </c>
      <c r="D20" s="57">
        <v>2450550</v>
      </c>
      <c r="E20" s="57">
        <v>800000</v>
      </c>
      <c r="F20" s="51">
        <v>20</v>
      </c>
      <c r="G20" s="51">
        <v>7</v>
      </c>
      <c r="H20" s="51">
        <v>8</v>
      </c>
      <c r="I20" s="51">
        <v>20</v>
      </c>
      <c r="J20" s="51">
        <v>4</v>
      </c>
      <c r="K20" s="51">
        <v>5</v>
      </c>
      <c r="L20" s="51">
        <f t="shared" si="0"/>
        <v>64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49" customFormat="1" ht="12.75" customHeight="1" x14ac:dyDescent="0.2">
      <c r="A21" s="50" t="s">
        <v>84</v>
      </c>
      <c r="B21" s="49" t="s">
        <v>64</v>
      </c>
      <c r="C21" s="31" t="s">
        <v>47</v>
      </c>
      <c r="D21" s="57">
        <v>1714000</v>
      </c>
      <c r="E21" s="57">
        <v>600000</v>
      </c>
      <c r="F21" s="51">
        <v>30</v>
      </c>
      <c r="G21" s="51">
        <v>9</v>
      </c>
      <c r="H21" s="51">
        <v>7</v>
      </c>
      <c r="I21" s="51">
        <v>21</v>
      </c>
      <c r="J21" s="51">
        <v>2</v>
      </c>
      <c r="K21" s="51">
        <v>5</v>
      </c>
      <c r="L21" s="51">
        <f t="shared" si="0"/>
        <v>74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49" customFormat="1" ht="12.75" customHeight="1" x14ac:dyDescent="0.2">
      <c r="A22" s="50" t="s">
        <v>81</v>
      </c>
      <c r="B22" s="49" t="s">
        <v>65</v>
      </c>
      <c r="C22" s="31" t="s">
        <v>48</v>
      </c>
      <c r="D22" s="57">
        <v>2420215</v>
      </c>
      <c r="E22" s="57">
        <v>940000</v>
      </c>
      <c r="F22" s="51">
        <v>30</v>
      </c>
      <c r="G22" s="51">
        <v>10</v>
      </c>
      <c r="H22" s="51">
        <v>9</v>
      </c>
      <c r="I22" s="51">
        <v>23</v>
      </c>
      <c r="J22" s="51">
        <v>5</v>
      </c>
      <c r="K22" s="51">
        <v>5</v>
      </c>
      <c r="L22" s="51">
        <f t="shared" si="0"/>
        <v>82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49" customFormat="1" ht="13.5" customHeight="1" x14ac:dyDescent="0.2">
      <c r="A23" s="50" t="s">
        <v>85</v>
      </c>
      <c r="B23" s="49" t="s">
        <v>66</v>
      </c>
      <c r="C23" s="31" t="s">
        <v>49</v>
      </c>
      <c r="D23" s="57">
        <v>1860000</v>
      </c>
      <c r="E23" s="57">
        <v>590000</v>
      </c>
      <c r="F23" s="51">
        <v>29</v>
      </c>
      <c r="G23" s="51">
        <v>9</v>
      </c>
      <c r="H23" s="51">
        <v>7</v>
      </c>
      <c r="I23" s="51">
        <v>19</v>
      </c>
      <c r="J23" s="51">
        <v>2</v>
      </c>
      <c r="K23" s="51">
        <v>5</v>
      </c>
      <c r="L23" s="51">
        <f t="shared" si="0"/>
        <v>71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49" customFormat="1" ht="12.75" customHeight="1" x14ac:dyDescent="0.2">
      <c r="A24" s="50" t="s">
        <v>91</v>
      </c>
      <c r="B24" s="49" t="s">
        <v>67</v>
      </c>
      <c r="C24" s="31" t="s">
        <v>50</v>
      </c>
      <c r="D24" s="57">
        <v>2178280</v>
      </c>
      <c r="E24" s="57">
        <v>700000</v>
      </c>
      <c r="F24" s="51">
        <v>19</v>
      </c>
      <c r="G24" s="51">
        <v>9</v>
      </c>
      <c r="H24" s="51">
        <v>7</v>
      </c>
      <c r="I24" s="51">
        <v>16</v>
      </c>
      <c r="J24" s="51">
        <v>0</v>
      </c>
      <c r="K24" s="51">
        <v>5</v>
      </c>
      <c r="L24" s="51">
        <f t="shared" si="0"/>
        <v>56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49" customFormat="1" ht="12.75" customHeight="1" x14ac:dyDescent="0.2">
      <c r="A25" s="50" t="s">
        <v>82</v>
      </c>
      <c r="B25" s="49" t="s">
        <v>68</v>
      </c>
      <c r="C25" s="33" t="s">
        <v>51</v>
      </c>
      <c r="D25" s="58">
        <v>1943500</v>
      </c>
      <c r="E25" s="58">
        <v>1300000</v>
      </c>
      <c r="F25" s="51">
        <v>29</v>
      </c>
      <c r="G25" s="51">
        <v>10</v>
      </c>
      <c r="H25" s="51">
        <v>7</v>
      </c>
      <c r="I25" s="51">
        <v>21</v>
      </c>
      <c r="J25" s="51">
        <v>2</v>
      </c>
      <c r="K25" s="51">
        <v>5</v>
      </c>
      <c r="L25" s="51">
        <f t="shared" si="0"/>
        <v>74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49" customFormat="1" ht="12.75" customHeight="1" x14ac:dyDescent="0.2">
      <c r="A26" s="50" t="s">
        <v>88</v>
      </c>
      <c r="B26" s="49" t="s">
        <v>69</v>
      </c>
      <c r="C26" s="31" t="s">
        <v>52</v>
      </c>
      <c r="D26" s="57">
        <v>981000</v>
      </c>
      <c r="E26" s="57">
        <v>450000</v>
      </c>
      <c r="F26" s="51">
        <v>20</v>
      </c>
      <c r="G26" s="51">
        <v>6</v>
      </c>
      <c r="H26" s="51">
        <v>6</v>
      </c>
      <c r="I26" s="51">
        <v>19</v>
      </c>
      <c r="J26" s="51">
        <v>0</v>
      </c>
      <c r="K26" s="51">
        <v>5</v>
      </c>
      <c r="L26" s="51">
        <f t="shared" si="0"/>
        <v>56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49" customFormat="1" ht="12.75" customHeight="1" x14ac:dyDescent="0.2">
      <c r="A27" s="50" t="s">
        <v>77</v>
      </c>
      <c r="B27" s="49" t="s">
        <v>61</v>
      </c>
      <c r="C27" s="33" t="s">
        <v>53</v>
      </c>
      <c r="D27" s="58">
        <v>990000</v>
      </c>
      <c r="E27" s="58">
        <v>450000</v>
      </c>
      <c r="F27" s="51">
        <v>35</v>
      </c>
      <c r="G27" s="51">
        <v>11</v>
      </c>
      <c r="H27" s="51">
        <v>8</v>
      </c>
      <c r="I27" s="51">
        <v>23</v>
      </c>
      <c r="J27" s="51">
        <v>3</v>
      </c>
      <c r="K27" s="51">
        <v>5</v>
      </c>
      <c r="L27" s="51">
        <f t="shared" si="0"/>
        <v>85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49" customFormat="1" ht="12" x14ac:dyDescent="0.2">
      <c r="A28" s="50" t="s">
        <v>78</v>
      </c>
      <c r="B28" s="49" t="s">
        <v>70</v>
      </c>
      <c r="C28" s="31" t="s">
        <v>54</v>
      </c>
      <c r="D28" s="57">
        <v>1507186</v>
      </c>
      <c r="E28" s="57">
        <v>855000</v>
      </c>
      <c r="F28" s="51">
        <v>32</v>
      </c>
      <c r="G28" s="51">
        <v>12</v>
      </c>
      <c r="H28" s="51">
        <v>7</v>
      </c>
      <c r="I28" s="51">
        <v>21</v>
      </c>
      <c r="J28" s="51">
        <v>4</v>
      </c>
      <c r="K28" s="51">
        <v>5</v>
      </c>
      <c r="L28" s="51">
        <f t="shared" si="0"/>
        <v>81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49" customFormat="1" ht="12.75" customHeight="1" x14ac:dyDescent="0.2">
      <c r="A29" s="50" t="s">
        <v>80</v>
      </c>
      <c r="B29" s="49" t="s">
        <v>71</v>
      </c>
      <c r="C29" s="33" t="s">
        <v>55</v>
      </c>
      <c r="D29" s="58">
        <v>2119550</v>
      </c>
      <c r="E29" s="58">
        <v>500000</v>
      </c>
      <c r="F29" s="51">
        <v>35</v>
      </c>
      <c r="G29" s="51">
        <v>12</v>
      </c>
      <c r="H29" s="51">
        <v>7</v>
      </c>
      <c r="I29" s="51">
        <v>23</v>
      </c>
      <c r="J29" s="51">
        <v>1</v>
      </c>
      <c r="K29" s="51">
        <v>5</v>
      </c>
      <c r="L29" s="51">
        <f t="shared" si="0"/>
        <v>83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49" customFormat="1" ht="12.75" customHeight="1" x14ac:dyDescent="0.2">
      <c r="A30" s="50" t="s">
        <v>83</v>
      </c>
      <c r="B30" s="49" t="s">
        <v>72</v>
      </c>
      <c r="C30" s="33" t="s">
        <v>56</v>
      </c>
      <c r="D30" s="58">
        <v>1900000</v>
      </c>
      <c r="E30" s="58">
        <v>570000</v>
      </c>
      <c r="F30" s="51">
        <v>30</v>
      </c>
      <c r="G30" s="51">
        <v>10</v>
      </c>
      <c r="H30" s="51">
        <v>7</v>
      </c>
      <c r="I30" s="51">
        <v>22</v>
      </c>
      <c r="J30" s="51">
        <v>2</v>
      </c>
      <c r="K30" s="51">
        <v>5</v>
      </c>
      <c r="L30" s="51">
        <f t="shared" si="0"/>
        <v>76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49" customFormat="1" ht="12.75" customHeight="1" x14ac:dyDescent="0.2">
      <c r="A31" s="50" t="s">
        <v>90</v>
      </c>
      <c r="B31" s="49" t="s">
        <v>73</v>
      </c>
      <c r="C31" s="31" t="s">
        <v>57</v>
      </c>
      <c r="D31" s="57">
        <v>961838</v>
      </c>
      <c r="E31" s="57">
        <v>399900</v>
      </c>
      <c r="F31" s="51">
        <v>20</v>
      </c>
      <c r="G31" s="51">
        <v>6</v>
      </c>
      <c r="H31" s="51">
        <v>7</v>
      </c>
      <c r="I31" s="51">
        <v>19</v>
      </c>
      <c r="J31" s="51">
        <v>0</v>
      </c>
      <c r="K31" s="51">
        <v>5</v>
      </c>
      <c r="L31" s="51">
        <f t="shared" si="0"/>
        <v>57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ht="12" x14ac:dyDescent="0.3">
      <c r="D32" s="59">
        <f>SUM(D15:D31)</f>
        <v>28353219</v>
      </c>
      <c r="E32" s="59">
        <f>SUM(E15:E31)</f>
        <v>10634900</v>
      </c>
    </row>
    <row r="33" spans="5:5" ht="12" x14ac:dyDescent="0.3">
      <c r="E33" s="54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1" xr:uid="{D140163E-BBC0-46B6-8171-65A4550A5E35}">
      <formula1>40</formula1>
    </dataValidation>
    <dataValidation type="decimal" operator="lessThanOrEqual" allowBlank="1" showInputMessage="1" showErrorMessage="1" error="max. 15" sqref="G15:G31" xr:uid="{6D128A29-A2C0-4467-A126-18B91C3E848D}">
      <formula1>15</formula1>
    </dataValidation>
    <dataValidation type="decimal" operator="lessThanOrEqual" allowBlank="1" showInputMessage="1" showErrorMessage="1" error="max. 10" sqref="H15:H31" xr:uid="{0D0A252E-28D8-4C76-B5E5-7EC50704DCC8}">
      <formula1>10</formula1>
    </dataValidation>
    <dataValidation type="decimal" operator="lessThanOrEqual" allowBlank="1" showInputMessage="1" showErrorMessage="1" error="max. 5" sqref="J15:K31" xr:uid="{EABEBF43-D2EE-4C4B-8DA4-D9178729A4D8}">
      <formula1>5</formula1>
    </dataValidation>
    <dataValidation type="decimal" operator="lessThanOrEqual" allowBlank="1" showInputMessage="1" showErrorMessage="1" error="max. 25" sqref="I15:I31" xr:uid="{9F79BFA2-5CD3-462B-BD23-1CF6666C28D7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70C6-E174-4BF3-9E19-2EDCD4161F18}">
  <dimension ref="A1:BS33"/>
  <sheetViews>
    <sheetView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9.6640625" style="47" customWidth="1"/>
    <col min="7" max="12" width="9.33203125" style="47" customWidth="1"/>
    <col min="13" max="16384" width="9.109375" style="47"/>
  </cols>
  <sheetData>
    <row r="1" spans="1:71" ht="38.25" customHeight="1" x14ac:dyDescent="0.3">
      <c r="A1" s="46" t="s">
        <v>32</v>
      </c>
    </row>
    <row r="2" spans="1:71" ht="12.6" x14ac:dyDescent="0.3">
      <c r="A2" s="48" t="s">
        <v>33</v>
      </c>
      <c r="D2" s="48" t="s">
        <v>23</v>
      </c>
    </row>
    <row r="3" spans="1:71" ht="12.6" x14ac:dyDescent="0.3">
      <c r="A3" s="48" t="s">
        <v>30</v>
      </c>
      <c r="D3" s="47" t="s">
        <v>26</v>
      </c>
    </row>
    <row r="4" spans="1:71" ht="12.6" x14ac:dyDescent="0.3">
      <c r="A4" s="48" t="s">
        <v>34</v>
      </c>
      <c r="D4" s="47" t="s">
        <v>22</v>
      </c>
    </row>
    <row r="5" spans="1:71" ht="12.6" x14ac:dyDescent="0.3">
      <c r="A5" s="48" t="s">
        <v>29</v>
      </c>
      <c r="D5" s="47" t="s">
        <v>27</v>
      </c>
    </row>
    <row r="6" spans="1:71" ht="12.6" x14ac:dyDescent="0.3">
      <c r="A6" s="48" t="s">
        <v>35</v>
      </c>
    </row>
    <row r="7" spans="1:71" ht="12.6" x14ac:dyDescent="0.3">
      <c r="A7" s="48" t="s">
        <v>31</v>
      </c>
      <c r="D7" s="48" t="s">
        <v>24</v>
      </c>
    </row>
    <row r="8" spans="1:71" ht="27.6" customHeight="1" x14ac:dyDescent="0.3">
      <c r="A8" s="56"/>
      <c r="D8" s="18" t="s">
        <v>28</v>
      </c>
      <c r="E8" s="18"/>
      <c r="F8" s="18"/>
      <c r="G8" s="18"/>
      <c r="H8" s="18"/>
      <c r="I8" s="18"/>
      <c r="J8" s="18"/>
      <c r="K8" s="18"/>
      <c r="L8" s="18"/>
    </row>
    <row r="9" spans="1:71" ht="12" x14ac:dyDescent="0.3">
      <c r="A9" s="56"/>
      <c r="D9" s="61"/>
      <c r="E9" s="61"/>
    </row>
    <row r="10" spans="1:71" ht="12" x14ac:dyDescent="0.3">
      <c r="A10" s="56"/>
      <c r="D10" s="18" t="s">
        <v>76</v>
      </c>
      <c r="E10" s="18"/>
      <c r="F10" s="18"/>
      <c r="G10" s="18"/>
      <c r="H10" s="18"/>
      <c r="I10" s="18"/>
      <c r="J10" s="18"/>
      <c r="K10" s="18"/>
      <c r="L10" s="18"/>
    </row>
    <row r="11" spans="1:71" ht="12.6" x14ac:dyDescent="0.3">
      <c r="A11" s="48"/>
    </row>
    <row r="12" spans="1:71" ht="26.4" customHeight="1" x14ac:dyDescent="0.3">
      <c r="A12" s="19" t="s">
        <v>0</v>
      </c>
      <c r="B12" s="19" t="s">
        <v>1</v>
      </c>
      <c r="C12" s="19" t="s">
        <v>17</v>
      </c>
      <c r="D12" s="19" t="s">
        <v>12</v>
      </c>
      <c r="E12" s="22" t="s">
        <v>2</v>
      </c>
      <c r="F12" s="19" t="s">
        <v>14</v>
      </c>
      <c r="G12" s="19" t="s">
        <v>36</v>
      </c>
      <c r="H12" s="19" t="s">
        <v>13</v>
      </c>
      <c r="I12" s="19" t="s">
        <v>37</v>
      </c>
      <c r="J12" s="19" t="s">
        <v>38</v>
      </c>
      <c r="K12" s="19" t="s">
        <v>39</v>
      </c>
      <c r="L12" s="19" t="s">
        <v>3</v>
      </c>
    </row>
    <row r="13" spans="1:71" ht="59.4" customHeight="1" x14ac:dyDescent="0.3">
      <c r="A13" s="21"/>
      <c r="B13" s="21"/>
      <c r="C13" s="21"/>
      <c r="D13" s="21"/>
      <c r="E13" s="23"/>
      <c r="F13" s="20"/>
      <c r="G13" s="20"/>
      <c r="H13" s="20"/>
      <c r="I13" s="20"/>
      <c r="J13" s="20"/>
      <c r="K13" s="20"/>
      <c r="L13" s="20"/>
    </row>
    <row r="14" spans="1:71" ht="28.95" customHeight="1" x14ac:dyDescent="0.3">
      <c r="A14" s="20"/>
      <c r="B14" s="20"/>
      <c r="C14" s="20"/>
      <c r="D14" s="20"/>
      <c r="E14" s="24"/>
      <c r="F14" s="55" t="s">
        <v>25</v>
      </c>
      <c r="G14" s="55" t="s">
        <v>19</v>
      </c>
      <c r="H14" s="55" t="s">
        <v>21</v>
      </c>
      <c r="I14" s="55" t="s">
        <v>40</v>
      </c>
      <c r="J14" s="55" t="s">
        <v>20</v>
      </c>
      <c r="K14" s="55" t="s">
        <v>20</v>
      </c>
      <c r="L14" s="55"/>
    </row>
    <row r="15" spans="1:71" s="49" customFormat="1" ht="12.75" customHeight="1" x14ac:dyDescent="0.2">
      <c r="A15" s="50" t="s">
        <v>87</v>
      </c>
      <c r="B15" s="49" t="s">
        <v>58</v>
      </c>
      <c r="C15" s="31" t="s">
        <v>41</v>
      </c>
      <c r="D15" s="57">
        <v>1183000</v>
      </c>
      <c r="E15" s="57">
        <v>350000</v>
      </c>
      <c r="F15" s="51">
        <v>22</v>
      </c>
      <c r="G15" s="51">
        <v>8</v>
      </c>
      <c r="H15" s="51">
        <v>7</v>
      </c>
      <c r="I15" s="51">
        <v>20</v>
      </c>
      <c r="J15" s="51">
        <v>0</v>
      </c>
      <c r="K15" s="51">
        <v>5</v>
      </c>
      <c r="L15" s="51">
        <f t="shared" ref="L15:L31" si="0">SUM(F15:K15)</f>
        <v>62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49" customFormat="1" ht="12.75" customHeight="1" x14ac:dyDescent="0.2">
      <c r="A16" s="50" t="s">
        <v>89</v>
      </c>
      <c r="B16" s="49" t="s">
        <v>59</v>
      </c>
      <c r="C16" s="31" t="s">
        <v>42</v>
      </c>
      <c r="D16" s="57">
        <v>1010500</v>
      </c>
      <c r="E16" s="57">
        <v>400000</v>
      </c>
      <c r="F16" s="51">
        <v>20</v>
      </c>
      <c r="G16" s="51">
        <v>8</v>
      </c>
      <c r="H16" s="51">
        <v>7</v>
      </c>
      <c r="I16" s="51">
        <v>18</v>
      </c>
      <c r="J16" s="51">
        <v>0</v>
      </c>
      <c r="K16" s="51">
        <v>4</v>
      </c>
      <c r="L16" s="51">
        <f t="shared" si="0"/>
        <v>57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49" customFormat="1" ht="12.75" customHeight="1" x14ac:dyDescent="0.2">
      <c r="A17" s="50" t="s">
        <v>92</v>
      </c>
      <c r="B17" s="49" t="s">
        <v>60</v>
      </c>
      <c r="C17" s="33" t="s">
        <v>43</v>
      </c>
      <c r="D17" s="58">
        <v>1000000</v>
      </c>
      <c r="E17" s="58">
        <v>500000</v>
      </c>
      <c r="F17" s="51">
        <v>20</v>
      </c>
      <c r="G17" s="51">
        <v>8</v>
      </c>
      <c r="H17" s="51">
        <v>7</v>
      </c>
      <c r="I17" s="51">
        <v>17</v>
      </c>
      <c r="J17" s="51">
        <v>1</v>
      </c>
      <c r="K17" s="51">
        <v>5</v>
      </c>
      <c r="L17" s="51">
        <f t="shared" si="0"/>
        <v>58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49" customFormat="1" ht="12.75" customHeight="1" x14ac:dyDescent="0.2">
      <c r="A18" s="50" t="s">
        <v>79</v>
      </c>
      <c r="B18" s="49" t="s">
        <v>61</v>
      </c>
      <c r="C18" s="31" t="s">
        <v>44</v>
      </c>
      <c r="D18" s="57">
        <v>1334600</v>
      </c>
      <c r="E18" s="57">
        <v>630000</v>
      </c>
      <c r="F18" s="51">
        <v>33</v>
      </c>
      <c r="G18" s="51">
        <v>11</v>
      </c>
      <c r="H18" s="51">
        <v>7</v>
      </c>
      <c r="I18" s="51">
        <v>22</v>
      </c>
      <c r="J18" s="51">
        <v>3</v>
      </c>
      <c r="K18" s="51">
        <v>5</v>
      </c>
      <c r="L18" s="51">
        <f t="shared" si="0"/>
        <v>81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49" customFormat="1" ht="12.75" customHeight="1" x14ac:dyDescent="0.2">
      <c r="A19" s="50" t="s">
        <v>93</v>
      </c>
      <c r="B19" s="49" t="s">
        <v>62</v>
      </c>
      <c r="C19" s="33" t="s">
        <v>45</v>
      </c>
      <c r="D19" s="58">
        <v>2799000</v>
      </c>
      <c r="E19" s="58">
        <v>600000</v>
      </c>
      <c r="F19" s="51">
        <v>20</v>
      </c>
      <c r="G19" s="51">
        <v>7</v>
      </c>
      <c r="H19" s="51">
        <v>7</v>
      </c>
      <c r="I19" s="51">
        <v>15</v>
      </c>
      <c r="J19" s="51">
        <v>0</v>
      </c>
      <c r="K19" s="51">
        <v>5</v>
      </c>
      <c r="L19" s="51">
        <f t="shared" si="0"/>
        <v>54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49" customFormat="1" ht="12" x14ac:dyDescent="0.2">
      <c r="A20" s="50" t="s">
        <v>86</v>
      </c>
      <c r="B20" s="49" t="s">
        <v>63</v>
      </c>
      <c r="C20" s="31" t="s">
        <v>46</v>
      </c>
      <c r="D20" s="57">
        <v>2450550</v>
      </c>
      <c r="E20" s="57">
        <v>800000</v>
      </c>
      <c r="F20" s="51">
        <v>20</v>
      </c>
      <c r="G20" s="51">
        <v>7</v>
      </c>
      <c r="H20" s="51">
        <v>8</v>
      </c>
      <c r="I20" s="51">
        <v>20</v>
      </c>
      <c r="J20" s="51">
        <v>4</v>
      </c>
      <c r="K20" s="51">
        <v>5</v>
      </c>
      <c r="L20" s="51">
        <f t="shared" si="0"/>
        <v>64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49" customFormat="1" ht="12.75" customHeight="1" x14ac:dyDescent="0.2">
      <c r="A21" s="50" t="s">
        <v>84</v>
      </c>
      <c r="B21" s="49" t="s">
        <v>64</v>
      </c>
      <c r="C21" s="31" t="s">
        <v>47</v>
      </c>
      <c r="D21" s="57">
        <v>1714000</v>
      </c>
      <c r="E21" s="57">
        <v>600000</v>
      </c>
      <c r="F21" s="51">
        <v>30</v>
      </c>
      <c r="G21" s="51">
        <v>11</v>
      </c>
      <c r="H21" s="51">
        <v>7</v>
      </c>
      <c r="I21" s="51">
        <v>22</v>
      </c>
      <c r="J21" s="51">
        <v>2</v>
      </c>
      <c r="K21" s="51">
        <v>5</v>
      </c>
      <c r="L21" s="51">
        <f t="shared" si="0"/>
        <v>77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49" customFormat="1" ht="12.75" customHeight="1" x14ac:dyDescent="0.2">
      <c r="A22" s="50" t="s">
        <v>81</v>
      </c>
      <c r="B22" s="49" t="s">
        <v>65</v>
      </c>
      <c r="C22" s="31" t="s">
        <v>48</v>
      </c>
      <c r="D22" s="57">
        <v>2420215</v>
      </c>
      <c r="E22" s="57">
        <v>940000</v>
      </c>
      <c r="F22" s="51">
        <v>33</v>
      </c>
      <c r="G22" s="51">
        <v>12</v>
      </c>
      <c r="H22" s="51">
        <v>9</v>
      </c>
      <c r="I22" s="51">
        <v>22</v>
      </c>
      <c r="J22" s="51">
        <v>5</v>
      </c>
      <c r="K22" s="51">
        <v>5</v>
      </c>
      <c r="L22" s="51">
        <f t="shared" si="0"/>
        <v>86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49" customFormat="1" ht="13.5" customHeight="1" x14ac:dyDescent="0.2">
      <c r="A23" s="50" t="s">
        <v>85</v>
      </c>
      <c r="B23" s="49" t="s">
        <v>66</v>
      </c>
      <c r="C23" s="31" t="s">
        <v>49</v>
      </c>
      <c r="D23" s="57">
        <v>1860000</v>
      </c>
      <c r="E23" s="57">
        <v>590000</v>
      </c>
      <c r="F23" s="51">
        <v>30</v>
      </c>
      <c r="G23" s="51">
        <v>10</v>
      </c>
      <c r="H23" s="51">
        <v>7</v>
      </c>
      <c r="I23" s="51">
        <v>19</v>
      </c>
      <c r="J23" s="51">
        <v>2</v>
      </c>
      <c r="K23" s="51">
        <v>5</v>
      </c>
      <c r="L23" s="51">
        <f t="shared" si="0"/>
        <v>73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49" customFormat="1" ht="12.75" customHeight="1" x14ac:dyDescent="0.2">
      <c r="A24" s="50" t="s">
        <v>91</v>
      </c>
      <c r="B24" s="49" t="s">
        <v>67</v>
      </c>
      <c r="C24" s="31" t="s">
        <v>50</v>
      </c>
      <c r="D24" s="57">
        <v>2178280</v>
      </c>
      <c r="E24" s="57">
        <v>700000</v>
      </c>
      <c r="F24" s="51">
        <v>22</v>
      </c>
      <c r="G24" s="51">
        <v>8</v>
      </c>
      <c r="H24" s="51">
        <v>7</v>
      </c>
      <c r="I24" s="51">
        <v>16</v>
      </c>
      <c r="J24" s="51">
        <v>0</v>
      </c>
      <c r="K24" s="51">
        <v>5</v>
      </c>
      <c r="L24" s="51">
        <f t="shared" si="0"/>
        <v>58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49" customFormat="1" ht="12.75" customHeight="1" x14ac:dyDescent="0.2">
      <c r="A25" s="50" t="s">
        <v>82</v>
      </c>
      <c r="B25" s="49" t="s">
        <v>68</v>
      </c>
      <c r="C25" s="33" t="s">
        <v>51</v>
      </c>
      <c r="D25" s="58">
        <v>1943500</v>
      </c>
      <c r="E25" s="58">
        <v>1300000</v>
      </c>
      <c r="F25" s="51">
        <v>30</v>
      </c>
      <c r="G25" s="51">
        <v>10</v>
      </c>
      <c r="H25" s="51">
        <v>7</v>
      </c>
      <c r="I25" s="51">
        <v>19</v>
      </c>
      <c r="J25" s="51">
        <v>2</v>
      </c>
      <c r="K25" s="51">
        <v>5</v>
      </c>
      <c r="L25" s="51">
        <f t="shared" si="0"/>
        <v>73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49" customFormat="1" ht="12.75" customHeight="1" x14ac:dyDescent="0.2">
      <c r="A26" s="50" t="s">
        <v>88</v>
      </c>
      <c r="B26" s="49" t="s">
        <v>69</v>
      </c>
      <c r="C26" s="31" t="s">
        <v>52</v>
      </c>
      <c r="D26" s="57">
        <v>981000</v>
      </c>
      <c r="E26" s="57">
        <v>450000</v>
      </c>
      <c r="F26" s="51">
        <v>25</v>
      </c>
      <c r="G26" s="51">
        <v>9</v>
      </c>
      <c r="H26" s="51">
        <v>6</v>
      </c>
      <c r="I26" s="51">
        <v>18</v>
      </c>
      <c r="J26" s="51">
        <v>0</v>
      </c>
      <c r="K26" s="51">
        <v>5</v>
      </c>
      <c r="L26" s="51">
        <f t="shared" si="0"/>
        <v>63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49" customFormat="1" ht="12.75" customHeight="1" x14ac:dyDescent="0.2">
      <c r="A27" s="50" t="s">
        <v>77</v>
      </c>
      <c r="B27" s="49" t="s">
        <v>61</v>
      </c>
      <c r="C27" s="33" t="s">
        <v>53</v>
      </c>
      <c r="D27" s="58">
        <v>990000</v>
      </c>
      <c r="E27" s="58">
        <v>450000</v>
      </c>
      <c r="F27" s="51">
        <v>35</v>
      </c>
      <c r="G27" s="51">
        <v>12</v>
      </c>
      <c r="H27" s="51">
        <v>8</v>
      </c>
      <c r="I27" s="51">
        <v>23</v>
      </c>
      <c r="J27" s="51">
        <v>3</v>
      </c>
      <c r="K27" s="51">
        <v>5</v>
      </c>
      <c r="L27" s="51">
        <f t="shared" si="0"/>
        <v>86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49" customFormat="1" ht="12" x14ac:dyDescent="0.2">
      <c r="A28" s="50" t="s">
        <v>78</v>
      </c>
      <c r="B28" s="49" t="s">
        <v>70</v>
      </c>
      <c r="C28" s="31" t="s">
        <v>54</v>
      </c>
      <c r="D28" s="57">
        <v>1507186</v>
      </c>
      <c r="E28" s="57">
        <v>855000</v>
      </c>
      <c r="F28" s="51">
        <v>34</v>
      </c>
      <c r="G28" s="51">
        <v>12</v>
      </c>
      <c r="H28" s="51">
        <v>7</v>
      </c>
      <c r="I28" s="51">
        <v>19</v>
      </c>
      <c r="J28" s="51">
        <v>4</v>
      </c>
      <c r="K28" s="51">
        <v>5</v>
      </c>
      <c r="L28" s="51">
        <f t="shared" si="0"/>
        <v>81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49" customFormat="1" ht="12.75" customHeight="1" x14ac:dyDescent="0.2">
      <c r="A29" s="50" t="s">
        <v>80</v>
      </c>
      <c r="B29" s="49" t="s">
        <v>71</v>
      </c>
      <c r="C29" s="33" t="s">
        <v>55</v>
      </c>
      <c r="D29" s="58">
        <v>2119550</v>
      </c>
      <c r="E29" s="58">
        <v>500000</v>
      </c>
      <c r="F29" s="51">
        <v>35</v>
      </c>
      <c r="G29" s="51">
        <v>13</v>
      </c>
      <c r="H29" s="51">
        <v>7</v>
      </c>
      <c r="I29" s="51">
        <v>23</v>
      </c>
      <c r="J29" s="51">
        <v>1</v>
      </c>
      <c r="K29" s="51">
        <v>5</v>
      </c>
      <c r="L29" s="51">
        <f t="shared" si="0"/>
        <v>84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49" customFormat="1" ht="12.75" customHeight="1" x14ac:dyDescent="0.2">
      <c r="A30" s="50" t="s">
        <v>83</v>
      </c>
      <c r="B30" s="49" t="s">
        <v>72</v>
      </c>
      <c r="C30" s="33" t="s">
        <v>56</v>
      </c>
      <c r="D30" s="58">
        <v>1900000</v>
      </c>
      <c r="E30" s="58">
        <v>570000</v>
      </c>
      <c r="F30" s="51">
        <v>30</v>
      </c>
      <c r="G30" s="51">
        <v>10</v>
      </c>
      <c r="H30" s="51">
        <v>7</v>
      </c>
      <c r="I30" s="51">
        <v>20</v>
      </c>
      <c r="J30" s="51">
        <v>2</v>
      </c>
      <c r="K30" s="51">
        <v>5</v>
      </c>
      <c r="L30" s="51">
        <f t="shared" si="0"/>
        <v>74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49" customFormat="1" ht="12.75" customHeight="1" x14ac:dyDescent="0.2">
      <c r="A31" s="50" t="s">
        <v>90</v>
      </c>
      <c r="B31" s="49" t="s">
        <v>73</v>
      </c>
      <c r="C31" s="31" t="s">
        <v>57</v>
      </c>
      <c r="D31" s="57">
        <v>961838</v>
      </c>
      <c r="E31" s="57">
        <v>399900</v>
      </c>
      <c r="F31" s="51">
        <v>20</v>
      </c>
      <c r="G31" s="51">
        <v>7</v>
      </c>
      <c r="H31" s="51">
        <v>7</v>
      </c>
      <c r="I31" s="51">
        <v>16</v>
      </c>
      <c r="J31" s="51">
        <v>0</v>
      </c>
      <c r="K31" s="51">
        <v>4</v>
      </c>
      <c r="L31" s="51">
        <f t="shared" si="0"/>
        <v>54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ht="12" x14ac:dyDescent="0.3">
      <c r="D32" s="59">
        <f>SUM(D15:D31)</f>
        <v>28353219</v>
      </c>
      <c r="E32" s="59">
        <f>SUM(E15:E31)</f>
        <v>10634900</v>
      </c>
    </row>
    <row r="33" spans="5:5" ht="12" x14ac:dyDescent="0.3">
      <c r="E33" s="54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1" xr:uid="{A6BA2091-1216-46A7-A4AF-0139A37C499D}">
      <formula1>40</formula1>
    </dataValidation>
    <dataValidation type="decimal" operator="lessThanOrEqual" allowBlank="1" showInputMessage="1" showErrorMessage="1" error="max. 15" sqref="G15:G31" xr:uid="{F2B872BD-E5B8-47DB-A577-6B9300E63A58}">
      <formula1>15</formula1>
    </dataValidation>
    <dataValidation type="decimal" operator="lessThanOrEqual" allowBlank="1" showInputMessage="1" showErrorMessage="1" error="max. 10" sqref="H15:H31" xr:uid="{DC4813A4-7B5E-4EE1-A8E3-FEF5F2109B16}">
      <formula1>10</formula1>
    </dataValidation>
    <dataValidation type="decimal" operator="lessThanOrEqual" allowBlank="1" showInputMessage="1" showErrorMessage="1" error="max. 5" sqref="J15:K31" xr:uid="{94AFD70B-E87D-46CA-B4F2-A4BD2D2059EF}">
      <formula1>5</formula1>
    </dataValidation>
    <dataValidation type="decimal" operator="lessThanOrEqual" allowBlank="1" showInputMessage="1" showErrorMessage="1" error="max. 25" sqref="I15:I31" xr:uid="{B3CDCBE9-0321-4670-B5C3-B7333C86E7C6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8B40-83C4-4CF9-A04C-B5E869533281}">
  <dimension ref="A1:BS33"/>
  <sheetViews>
    <sheetView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9.6640625" style="47" customWidth="1"/>
    <col min="7" max="12" width="9.33203125" style="47" customWidth="1"/>
    <col min="13" max="16384" width="9.109375" style="47"/>
  </cols>
  <sheetData>
    <row r="1" spans="1:71" ht="38.25" customHeight="1" x14ac:dyDescent="0.3">
      <c r="A1" s="46" t="s">
        <v>32</v>
      </c>
    </row>
    <row r="2" spans="1:71" ht="12.6" x14ac:dyDescent="0.3">
      <c r="A2" s="48" t="s">
        <v>33</v>
      </c>
      <c r="D2" s="48" t="s">
        <v>23</v>
      </c>
    </row>
    <row r="3" spans="1:71" ht="12.6" x14ac:dyDescent="0.3">
      <c r="A3" s="48" t="s">
        <v>30</v>
      </c>
      <c r="D3" s="47" t="s">
        <v>26</v>
      </c>
    </row>
    <row r="4" spans="1:71" ht="12.6" x14ac:dyDescent="0.3">
      <c r="A4" s="48" t="s">
        <v>34</v>
      </c>
      <c r="D4" s="47" t="s">
        <v>22</v>
      </c>
    </row>
    <row r="5" spans="1:71" ht="12.6" x14ac:dyDescent="0.3">
      <c r="A5" s="48" t="s">
        <v>29</v>
      </c>
      <c r="D5" s="47" t="s">
        <v>27</v>
      </c>
    </row>
    <row r="6" spans="1:71" ht="12.6" x14ac:dyDescent="0.3">
      <c r="A6" s="48" t="s">
        <v>35</v>
      </c>
    </row>
    <row r="7" spans="1:71" ht="12.6" x14ac:dyDescent="0.3">
      <c r="A7" s="48" t="s">
        <v>31</v>
      </c>
      <c r="D7" s="48" t="s">
        <v>24</v>
      </c>
    </row>
    <row r="8" spans="1:71" ht="27.6" customHeight="1" x14ac:dyDescent="0.3">
      <c r="A8" s="56"/>
      <c r="D8" s="18" t="s">
        <v>28</v>
      </c>
      <c r="E8" s="18"/>
      <c r="F8" s="18"/>
      <c r="G8" s="18"/>
      <c r="H8" s="18"/>
      <c r="I8" s="18"/>
      <c r="J8" s="18"/>
      <c r="K8" s="18"/>
      <c r="L8" s="18"/>
    </row>
    <row r="9" spans="1:71" ht="12" x14ac:dyDescent="0.3">
      <c r="A9" s="56"/>
      <c r="D9" s="61"/>
      <c r="E9" s="61"/>
    </row>
    <row r="10" spans="1:71" ht="12" x14ac:dyDescent="0.3">
      <c r="A10" s="56"/>
      <c r="D10" s="18" t="s">
        <v>76</v>
      </c>
      <c r="E10" s="18"/>
      <c r="F10" s="18"/>
      <c r="G10" s="18"/>
      <c r="H10" s="18"/>
      <c r="I10" s="18"/>
      <c r="J10" s="18"/>
      <c r="K10" s="18"/>
      <c r="L10" s="18"/>
    </row>
    <row r="11" spans="1:71" ht="12.6" x14ac:dyDescent="0.3">
      <c r="A11" s="48"/>
    </row>
    <row r="12" spans="1:71" ht="26.4" customHeight="1" x14ac:dyDescent="0.3">
      <c r="A12" s="19" t="s">
        <v>0</v>
      </c>
      <c r="B12" s="19" t="s">
        <v>1</v>
      </c>
      <c r="C12" s="19" t="s">
        <v>17</v>
      </c>
      <c r="D12" s="19" t="s">
        <v>12</v>
      </c>
      <c r="E12" s="22" t="s">
        <v>2</v>
      </c>
      <c r="F12" s="19" t="s">
        <v>14</v>
      </c>
      <c r="G12" s="19" t="s">
        <v>36</v>
      </c>
      <c r="H12" s="19" t="s">
        <v>13</v>
      </c>
      <c r="I12" s="19" t="s">
        <v>37</v>
      </c>
      <c r="J12" s="19" t="s">
        <v>38</v>
      </c>
      <c r="K12" s="19" t="s">
        <v>39</v>
      </c>
      <c r="L12" s="19" t="s">
        <v>3</v>
      </c>
    </row>
    <row r="13" spans="1:71" ht="59.4" customHeight="1" x14ac:dyDescent="0.3">
      <c r="A13" s="21"/>
      <c r="B13" s="21"/>
      <c r="C13" s="21"/>
      <c r="D13" s="21"/>
      <c r="E13" s="23"/>
      <c r="F13" s="20"/>
      <c r="G13" s="20"/>
      <c r="H13" s="20"/>
      <c r="I13" s="20"/>
      <c r="J13" s="20"/>
      <c r="K13" s="20"/>
      <c r="L13" s="20"/>
    </row>
    <row r="14" spans="1:71" ht="28.95" customHeight="1" x14ac:dyDescent="0.3">
      <c r="A14" s="20"/>
      <c r="B14" s="20"/>
      <c r="C14" s="20"/>
      <c r="D14" s="20"/>
      <c r="E14" s="24"/>
      <c r="F14" s="55" t="s">
        <v>25</v>
      </c>
      <c r="G14" s="55" t="s">
        <v>19</v>
      </c>
      <c r="H14" s="55" t="s">
        <v>21</v>
      </c>
      <c r="I14" s="55" t="s">
        <v>40</v>
      </c>
      <c r="J14" s="55" t="s">
        <v>20</v>
      </c>
      <c r="K14" s="55" t="s">
        <v>20</v>
      </c>
      <c r="L14" s="55"/>
    </row>
    <row r="15" spans="1:71" s="49" customFormat="1" ht="12.75" customHeight="1" x14ac:dyDescent="0.2">
      <c r="A15" s="50" t="s">
        <v>87</v>
      </c>
      <c r="B15" s="49" t="s">
        <v>58</v>
      </c>
      <c r="C15" s="31" t="s">
        <v>41</v>
      </c>
      <c r="D15" s="57">
        <v>1183000</v>
      </c>
      <c r="E15" s="57">
        <v>350000</v>
      </c>
      <c r="F15" s="51">
        <v>23</v>
      </c>
      <c r="G15" s="51">
        <v>9</v>
      </c>
      <c r="H15" s="51">
        <v>7</v>
      </c>
      <c r="I15" s="51">
        <v>21</v>
      </c>
      <c r="J15" s="51">
        <v>0</v>
      </c>
      <c r="K15" s="51">
        <v>5</v>
      </c>
      <c r="L15" s="51">
        <f t="shared" ref="L15:L31" si="0">SUM(F15:K15)</f>
        <v>65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49" customFormat="1" ht="12.75" customHeight="1" x14ac:dyDescent="0.2">
      <c r="A16" s="50" t="s">
        <v>89</v>
      </c>
      <c r="B16" s="49" t="s">
        <v>59</v>
      </c>
      <c r="C16" s="31" t="s">
        <v>42</v>
      </c>
      <c r="D16" s="57">
        <v>1010500</v>
      </c>
      <c r="E16" s="57">
        <v>400000</v>
      </c>
      <c r="F16" s="51">
        <v>22</v>
      </c>
      <c r="G16" s="51">
        <v>10</v>
      </c>
      <c r="H16" s="51">
        <v>7</v>
      </c>
      <c r="I16" s="51">
        <v>18</v>
      </c>
      <c r="J16" s="51">
        <v>0</v>
      </c>
      <c r="K16" s="51">
        <v>5</v>
      </c>
      <c r="L16" s="51">
        <f t="shared" si="0"/>
        <v>62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49" customFormat="1" ht="12.75" customHeight="1" x14ac:dyDescent="0.2">
      <c r="A17" s="50" t="s">
        <v>92</v>
      </c>
      <c r="B17" s="49" t="s">
        <v>60</v>
      </c>
      <c r="C17" s="33" t="s">
        <v>43</v>
      </c>
      <c r="D17" s="58">
        <v>1000000</v>
      </c>
      <c r="E17" s="58">
        <v>500000</v>
      </c>
      <c r="F17" s="51">
        <v>18</v>
      </c>
      <c r="G17" s="51">
        <v>6</v>
      </c>
      <c r="H17" s="51">
        <v>7</v>
      </c>
      <c r="I17" s="51">
        <v>16</v>
      </c>
      <c r="J17" s="51">
        <v>1</v>
      </c>
      <c r="K17" s="51">
        <v>5</v>
      </c>
      <c r="L17" s="51">
        <f t="shared" si="0"/>
        <v>53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49" customFormat="1" ht="12.75" customHeight="1" x14ac:dyDescent="0.2">
      <c r="A18" s="50" t="s">
        <v>79</v>
      </c>
      <c r="B18" s="49" t="s">
        <v>61</v>
      </c>
      <c r="C18" s="31" t="s">
        <v>44</v>
      </c>
      <c r="D18" s="57">
        <v>1334600</v>
      </c>
      <c r="E18" s="57">
        <v>630000</v>
      </c>
      <c r="F18" s="51">
        <v>32</v>
      </c>
      <c r="G18" s="51">
        <v>13</v>
      </c>
      <c r="H18" s="51">
        <v>7</v>
      </c>
      <c r="I18" s="51">
        <v>23</v>
      </c>
      <c r="J18" s="51">
        <v>3</v>
      </c>
      <c r="K18" s="51">
        <v>5</v>
      </c>
      <c r="L18" s="51">
        <f t="shared" si="0"/>
        <v>83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49" customFormat="1" ht="12.75" customHeight="1" x14ac:dyDescent="0.2">
      <c r="A19" s="50" t="s">
        <v>93</v>
      </c>
      <c r="B19" s="49" t="s">
        <v>62</v>
      </c>
      <c r="C19" s="33" t="s">
        <v>45</v>
      </c>
      <c r="D19" s="58">
        <v>2799000</v>
      </c>
      <c r="E19" s="58">
        <v>600000</v>
      </c>
      <c r="F19" s="51">
        <v>16</v>
      </c>
      <c r="G19" s="51">
        <v>7</v>
      </c>
      <c r="H19" s="51">
        <v>7</v>
      </c>
      <c r="I19" s="51">
        <v>15</v>
      </c>
      <c r="J19" s="51">
        <v>0</v>
      </c>
      <c r="K19" s="51">
        <v>4</v>
      </c>
      <c r="L19" s="51">
        <f t="shared" si="0"/>
        <v>49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49" customFormat="1" ht="12" x14ac:dyDescent="0.2">
      <c r="A20" s="50" t="s">
        <v>86</v>
      </c>
      <c r="B20" s="49" t="s">
        <v>63</v>
      </c>
      <c r="C20" s="31" t="s">
        <v>46</v>
      </c>
      <c r="D20" s="57">
        <v>2450550</v>
      </c>
      <c r="E20" s="57">
        <v>800000</v>
      </c>
      <c r="F20" s="51">
        <v>23</v>
      </c>
      <c r="G20" s="51">
        <v>10</v>
      </c>
      <c r="H20" s="51">
        <v>8</v>
      </c>
      <c r="I20" s="51">
        <v>19</v>
      </c>
      <c r="J20" s="51">
        <v>4</v>
      </c>
      <c r="K20" s="51">
        <v>5</v>
      </c>
      <c r="L20" s="51">
        <f t="shared" si="0"/>
        <v>69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49" customFormat="1" ht="12.75" customHeight="1" x14ac:dyDescent="0.2">
      <c r="A21" s="50" t="s">
        <v>84</v>
      </c>
      <c r="B21" s="49" t="s">
        <v>64</v>
      </c>
      <c r="C21" s="31" t="s">
        <v>47</v>
      </c>
      <c r="D21" s="57">
        <v>1714000</v>
      </c>
      <c r="E21" s="57">
        <v>600000</v>
      </c>
      <c r="F21" s="51">
        <v>25</v>
      </c>
      <c r="G21" s="51">
        <v>9</v>
      </c>
      <c r="H21" s="51">
        <v>7</v>
      </c>
      <c r="I21" s="51">
        <v>21</v>
      </c>
      <c r="J21" s="51">
        <v>2</v>
      </c>
      <c r="K21" s="51">
        <v>5</v>
      </c>
      <c r="L21" s="51">
        <f t="shared" si="0"/>
        <v>69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49" customFormat="1" ht="12.75" customHeight="1" x14ac:dyDescent="0.2">
      <c r="A22" s="50" t="s">
        <v>81</v>
      </c>
      <c r="B22" s="49" t="s">
        <v>65</v>
      </c>
      <c r="C22" s="31" t="s">
        <v>48</v>
      </c>
      <c r="D22" s="57">
        <v>2420215</v>
      </c>
      <c r="E22" s="57">
        <v>940000</v>
      </c>
      <c r="F22" s="51">
        <v>35</v>
      </c>
      <c r="G22" s="51">
        <v>13</v>
      </c>
      <c r="H22" s="51">
        <v>9</v>
      </c>
      <c r="I22" s="51">
        <v>23</v>
      </c>
      <c r="J22" s="51">
        <v>5</v>
      </c>
      <c r="K22" s="51">
        <v>5</v>
      </c>
      <c r="L22" s="51">
        <f t="shared" si="0"/>
        <v>90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49" customFormat="1" ht="13.5" customHeight="1" x14ac:dyDescent="0.2">
      <c r="A23" s="50" t="s">
        <v>85</v>
      </c>
      <c r="B23" s="49" t="s">
        <v>66</v>
      </c>
      <c r="C23" s="31" t="s">
        <v>49</v>
      </c>
      <c r="D23" s="57">
        <v>1860000</v>
      </c>
      <c r="E23" s="57">
        <v>590000</v>
      </c>
      <c r="F23" s="51">
        <v>27</v>
      </c>
      <c r="G23" s="51">
        <v>10</v>
      </c>
      <c r="H23" s="51">
        <v>7</v>
      </c>
      <c r="I23" s="51">
        <v>19</v>
      </c>
      <c r="J23" s="51">
        <v>2</v>
      </c>
      <c r="K23" s="51">
        <v>5</v>
      </c>
      <c r="L23" s="51">
        <f t="shared" si="0"/>
        <v>70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49" customFormat="1" ht="12.75" customHeight="1" x14ac:dyDescent="0.2">
      <c r="A24" s="50" t="s">
        <v>91</v>
      </c>
      <c r="B24" s="49" t="s">
        <v>67</v>
      </c>
      <c r="C24" s="31" t="s">
        <v>50</v>
      </c>
      <c r="D24" s="57">
        <v>2178280</v>
      </c>
      <c r="E24" s="57">
        <v>700000</v>
      </c>
      <c r="F24" s="51">
        <v>19</v>
      </c>
      <c r="G24" s="51">
        <v>8</v>
      </c>
      <c r="H24" s="51">
        <v>7</v>
      </c>
      <c r="I24" s="51">
        <v>17</v>
      </c>
      <c r="J24" s="51">
        <v>0</v>
      </c>
      <c r="K24" s="51">
        <v>5</v>
      </c>
      <c r="L24" s="51">
        <f t="shared" si="0"/>
        <v>56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49" customFormat="1" ht="12.75" customHeight="1" x14ac:dyDescent="0.2">
      <c r="A25" s="50" t="s">
        <v>82</v>
      </c>
      <c r="B25" s="49" t="s">
        <v>68</v>
      </c>
      <c r="C25" s="33" t="s">
        <v>51</v>
      </c>
      <c r="D25" s="58">
        <v>1943500</v>
      </c>
      <c r="E25" s="58">
        <v>1300000</v>
      </c>
      <c r="F25" s="51">
        <v>32</v>
      </c>
      <c r="G25" s="51">
        <v>13</v>
      </c>
      <c r="H25" s="51">
        <v>7</v>
      </c>
      <c r="I25" s="51">
        <v>22</v>
      </c>
      <c r="J25" s="51">
        <v>2</v>
      </c>
      <c r="K25" s="51">
        <v>5</v>
      </c>
      <c r="L25" s="51">
        <f t="shared" si="0"/>
        <v>81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49" customFormat="1" ht="12.75" customHeight="1" x14ac:dyDescent="0.2">
      <c r="A26" s="50" t="s">
        <v>88</v>
      </c>
      <c r="B26" s="49" t="s">
        <v>69</v>
      </c>
      <c r="C26" s="31" t="s">
        <v>52</v>
      </c>
      <c r="D26" s="57">
        <v>981000</v>
      </c>
      <c r="E26" s="57">
        <v>450000</v>
      </c>
      <c r="F26" s="51">
        <v>20</v>
      </c>
      <c r="G26" s="51">
        <v>10</v>
      </c>
      <c r="H26" s="51">
        <v>6</v>
      </c>
      <c r="I26" s="51">
        <v>19</v>
      </c>
      <c r="J26" s="51">
        <v>0</v>
      </c>
      <c r="K26" s="51">
        <v>5</v>
      </c>
      <c r="L26" s="51">
        <f t="shared" si="0"/>
        <v>60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49" customFormat="1" ht="12.75" customHeight="1" x14ac:dyDescent="0.2">
      <c r="A27" s="50" t="s">
        <v>77</v>
      </c>
      <c r="B27" s="49" t="s">
        <v>61</v>
      </c>
      <c r="C27" s="33" t="s">
        <v>53</v>
      </c>
      <c r="D27" s="58">
        <v>990000</v>
      </c>
      <c r="E27" s="58">
        <v>450000</v>
      </c>
      <c r="F27" s="51">
        <v>35</v>
      </c>
      <c r="G27" s="51">
        <v>13</v>
      </c>
      <c r="H27" s="51">
        <v>8</v>
      </c>
      <c r="I27" s="51">
        <v>23</v>
      </c>
      <c r="J27" s="51">
        <v>3</v>
      </c>
      <c r="K27" s="51">
        <v>5</v>
      </c>
      <c r="L27" s="51">
        <f t="shared" si="0"/>
        <v>87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49" customFormat="1" ht="12" x14ac:dyDescent="0.2">
      <c r="A28" s="50" t="s">
        <v>78</v>
      </c>
      <c r="B28" s="49" t="s">
        <v>70</v>
      </c>
      <c r="C28" s="31" t="s">
        <v>54</v>
      </c>
      <c r="D28" s="57">
        <v>1507186</v>
      </c>
      <c r="E28" s="57">
        <v>855000</v>
      </c>
      <c r="F28" s="51">
        <v>38</v>
      </c>
      <c r="G28" s="51">
        <v>13</v>
      </c>
      <c r="H28" s="51">
        <v>7</v>
      </c>
      <c r="I28" s="51">
        <v>21</v>
      </c>
      <c r="J28" s="51">
        <v>4</v>
      </c>
      <c r="K28" s="51">
        <v>5</v>
      </c>
      <c r="L28" s="51">
        <f t="shared" si="0"/>
        <v>88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49" customFormat="1" ht="12.75" customHeight="1" x14ac:dyDescent="0.2">
      <c r="A29" s="50" t="s">
        <v>80</v>
      </c>
      <c r="B29" s="49" t="s">
        <v>71</v>
      </c>
      <c r="C29" s="33" t="s">
        <v>55</v>
      </c>
      <c r="D29" s="58">
        <v>2119550</v>
      </c>
      <c r="E29" s="58">
        <v>500000</v>
      </c>
      <c r="F29" s="51">
        <v>38</v>
      </c>
      <c r="G29" s="51">
        <v>14</v>
      </c>
      <c r="H29" s="51">
        <v>7</v>
      </c>
      <c r="I29" s="51">
        <v>24</v>
      </c>
      <c r="J29" s="51">
        <v>1</v>
      </c>
      <c r="K29" s="51">
        <v>5</v>
      </c>
      <c r="L29" s="51">
        <f t="shared" si="0"/>
        <v>89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49" customFormat="1" ht="12.75" customHeight="1" x14ac:dyDescent="0.2">
      <c r="A30" s="50" t="s">
        <v>83</v>
      </c>
      <c r="B30" s="49" t="s">
        <v>72</v>
      </c>
      <c r="C30" s="33" t="s">
        <v>56</v>
      </c>
      <c r="D30" s="58">
        <v>1900000</v>
      </c>
      <c r="E30" s="58">
        <v>570000</v>
      </c>
      <c r="F30" s="51">
        <v>31</v>
      </c>
      <c r="G30" s="51">
        <v>12</v>
      </c>
      <c r="H30" s="51">
        <v>7</v>
      </c>
      <c r="I30" s="51">
        <v>22</v>
      </c>
      <c r="J30" s="51">
        <v>2</v>
      </c>
      <c r="K30" s="51">
        <v>5</v>
      </c>
      <c r="L30" s="51">
        <f t="shared" si="0"/>
        <v>79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49" customFormat="1" ht="12.75" customHeight="1" x14ac:dyDescent="0.2">
      <c r="A31" s="50" t="s">
        <v>90</v>
      </c>
      <c r="B31" s="49" t="s">
        <v>73</v>
      </c>
      <c r="C31" s="31" t="s">
        <v>57</v>
      </c>
      <c r="D31" s="57">
        <v>961838</v>
      </c>
      <c r="E31" s="57">
        <v>399900</v>
      </c>
      <c r="F31" s="51">
        <v>23</v>
      </c>
      <c r="G31" s="51">
        <v>9</v>
      </c>
      <c r="H31" s="51">
        <v>7</v>
      </c>
      <c r="I31" s="51">
        <v>19</v>
      </c>
      <c r="J31" s="51">
        <v>0</v>
      </c>
      <c r="K31" s="51">
        <v>5</v>
      </c>
      <c r="L31" s="51">
        <f t="shared" si="0"/>
        <v>63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ht="12" x14ac:dyDescent="0.3">
      <c r="D32" s="59">
        <f>SUM(D15:D31)</f>
        <v>28353219</v>
      </c>
      <c r="E32" s="59">
        <f>SUM(E15:E31)</f>
        <v>10634900</v>
      </c>
    </row>
    <row r="33" spans="5:5" ht="12" x14ac:dyDescent="0.3">
      <c r="E33" s="54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1" xr:uid="{D7DA34BC-17CC-495C-8644-D620A771ED44}">
      <formula1>40</formula1>
    </dataValidation>
    <dataValidation type="decimal" operator="lessThanOrEqual" allowBlank="1" showInputMessage="1" showErrorMessage="1" error="max. 15" sqref="G15:G31" xr:uid="{F5A0A0F9-E1E3-4420-B121-C459EA3CBCB3}">
      <formula1>15</formula1>
    </dataValidation>
    <dataValidation type="decimal" operator="lessThanOrEqual" allowBlank="1" showInputMessage="1" showErrorMessage="1" error="max. 10" sqref="H15:H31" xr:uid="{8CB681BF-D484-407A-9BA5-53E542BAB99D}">
      <formula1>10</formula1>
    </dataValidation>
    <dataValidation type="decimal" operator="lessThanOrEqual" allowBlank="1" showInputMessage="1" showErrorMessage="1" error="max. 5" sqref="J15:K31" xr:uid="{B2E2E5ED-85FE-4B34-93C1-7F0648735145}">
      <formula1>5</formula1>
    </dataValidation>
    <dataValidation type="decimal" operator="lessThanOrEqual" allowBlank="1" showInputMessage="1" showErrorMessage="1" error="max. 25" sqref="I15:I31" xr:uid="{816CCCAE-5D1D-46C4-B94A-24C1D224D82D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EF97-5818-4B1D-958E-D93D723BAD66}">
  <dimension ref="A1:BS33"/>
  <sheetViews>
    <sheetView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9.6640625" style="47" customWidth="1"/>
    <col min="7" max="12" width="9.33203125" style="47" customWidth="1"/>
    <col min="13" max="16384" width="9.109375" style="47"/>
  </cols>
  <sheetData>
    <row r="1" spans="1:71" ht="38.25" customHeight="1" x14ac:dyDescent="0.3">
      <c r="A1" s="46" t="s">
        <v>32</v>
      </c>
    </row>
    <row r="2" spans="1:71" ht="12.6" x14ac:dyDescent="0.3">
      <c r="A2" s="48" t="s">
        <v>33</v>
      </c>
      <c r="D2" s="48" t="s">
        <v>23</v>
      </c>
    </row>
    <row r="3" spans="1:71" ht="12.6" x14ac:dyDescent="0.3">
      <c r="A3" s="48" t="s">
        <v>30</v>
      </c>
      <c r="D3" s="47" t="s">
        <v>26</v>
      </c>
    </row>
    <row r="4" spans="1:71" ht="12.6" x14ac:dyDescent="0.3">
      <c r="A4" s="48" t="s">
        <v>34</v>
      </c>
      <c r="D4" s="47" t="s">
        <v>22</v>
      </c>
    </row>
    <row r="5" spans="1:71" ht="12.6" x14ac:dyDescent="0.3">
      <c r="A5" s="48" t="s">
        <v>29</v>
      </c>
      <c r="D5" s="47" t="s">
        <v>27</v>
      </c>
    </row>
    <row r="6" spans="1:71" ht="12.6" x14ac:dyDescent="0.3">
      <c r="A6" s="48" t="s">
        <v>35</v>
      </c>
    </row>
    <row r="7" spans="1:71" ht="12.6" x14ac:dyDescent="0.3">
      <c r="A7" s="48" t="s">
        <v>31</v>
      </c>
      <c r="D7" s="48" t="s">
        <v>24</v>
      </c>
    </row>
    <row r="8" spans="1:71" ht="27.6" customHeight="1" x14ac:dyDescent="0.3">
      <c r="A8" s="56"/>
      <c r="D8" s="18" t="s">
        <v>28</v>
      </c>
      <c r="E8" s="18"/>
      <c r="F8" s="18"/>
      <c r="G8" s="18"/>
      <c r="H8" s="18"/>
      <c r="I8" s="18"/>
      <c r="J8" s="18"/>
      <c r="K8" s="18"/>
      <c r="L8" s="18"/>
    </row>
    <row r="9" spans="1:71" ht="12" x14ac:dyDescent="0.3">
      <c r="A9" s="56"/>
      <c r="D9" s="61"/>
      <c r="E9" s="61"/>
    </row>
    <row r="10" spans="1:71" ht="12" x14ac:dyDescent="0.3">
      <c r="A10" s="56"/>
      <c r="D10" s="18" t="s">
        <v>76</v>
      </c>
      <c r="E10" s="18"/>
      <c r="F10" s="18"/>
      <c r="G10" s="18"/>
      <c r="H10" s="18"/>
      <c r="I10" s="18"/>
      <c r="J10" s="18"/>
      <c r="K10" s="18"/>
      <c r="L10" s="18"/>
    </row>
    <row r="11" spans="1:71" ht="12.6" x14ac:dyDescent="0.3">
      <c r="A11" s="48"/>
    </row>
    <row r="12" spans="1:71" ht="26.4" customHeight="1" x14ac:dyDescent="0.3">
      <c r="A12" s="19" t="s">
        <v>0</v>
      </c>
      <c r="B12" s="19" t="s">
        <v>1</v>
      </c>
      <c r="C12" s="19" t="s">
        <v>17</v>
      </c>
      <c r="D12" s="19" t="s">
        <v>12</v>
      </c>
      <c r="E12" s="22" t="s">
        <v>2</v>
      </c>
      <c r="F12" s="19" t="s">
        <v>14</v>
      </c>
      <c r="G12" s="19" t="s">
        <v>36</v>
      </c>
      <c r="H12" s="19" t="s">
        <v>13</v>
      </c>
      <c r="I12" s="19" t="s">
        <v>37</v>
      </c>
      <c r="J12" s="19" t="s">
        <v>38</v>
      </c>
      <c r="K12" s="19" t="s">
        <v>39</v>
      </c>
      <c r="L12" s="19" t="s">
        <v>3</v>
      </c>
    </row>
    <row r="13" spans="1:71" ht="59.4" customHeight="1" x14ac:dyDescent="0.3">
      <c r="A13" s="21"/>
      <c r="B13" s="21"/>
      <c r="C13" s="21"/>
      <c r="D13" s="21"/>
      <c r="E13" s="23"/>
      <c r="F13" s="20"/>
      <c r="G13" s="20"/>
      <c r="H13" s="20"/>
      <c r="I13" s="20"/>
      <c r="J13" s="20"/>
      <c r="K13" s="20"/>
      <c r="L13" s="20"/>
    </row>
    <row r="14" spans="1:71" ht="28.95" customHeight="1" x14ac:dyDescent="0.3">
      <c r="A14" s="20"/>
      <c r="B14" s="20"/>
      <c r="C14" s="20"/>
      <c r="D14" s="20"/>
      <c r="E14" s="24"/>
      <c r="F14" s="55" t="s">
        <v>25</v>
      </c>
      <c r="G14" s="55" t="s">
        <v>19</v>
      </c>
      <c r="H14" s="55" t="s">
        <v>21</v>
      </c>
      <c r="I14" s="55" t="s">
        <v>40</v>
      </c>
      <c r="J14" s="55" t="s">
        <v>20</v>
      </c>
      <c r="K14" s="55" t="s">
        <v>20</v>
      </c>
      <c r="L14" s="55"/>
    </row>
    <row r="15" spans="1:71" s="49" customFormat="1" ht="12.75" customHeight="1" x14ac:dyDescent="0.2">
      <c r="A15" s="50" t="s">
        <v>87</v>
      </c>
      <c r="B15" s="49" t="s">
        <v>58</v>
      </c>
      <c r="C15" s="31" t="s">
        <v>41</v>
      </c>
      <c r="D15" s="57">
        <v>1183000</v>
      </c>
      <c r="E15" s="57">
        <v>350000</v>
      </c>
      <c r="F15" s="51">
        <v>20</v>
      </c>
      <c r="G15" s="51">
        <v>6</v>
      </c>
      <c r="H15" s="51">
        <v>7</v>
      </c>
      <c r="I15" s="51">
        <v>20</v>
      </c>
      <c r="J15" s="51">
        <v>0</v>
      </c>
      <c r="K15" s="51">
        <v>5</v>
      </c>
      <c r="L15" s="51">
        <f t="shared" ref="L15:L31" si="0">SUM(F15:K15)</f>
        <v>58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49" customFormat="1" ht="12.75" customHeight="1" x14ac:dyDescent="0.2">
      <c r="A16" s="50" t="s">
        <v>89</v>
      </c>
      <c r="B16" s="49" t="s">
        <v>59</v>
      </c>
      <c r="C16" s="31" t="s">
        <v>42</v>
      </c>
      <c r="D16" s="57">
        <v>1010500</v>
      </c>
      <c r="E16" s="57">
        <v>400000</v>
      </c>
      <c r="F16" s="51">
        <v>20</v>
      </c>
      <c r="G16" s="51">
        <v>6</v>
      </c>
      <c r="H16" s="51">
        <v>7</v>
      </c>
      <c r="I16" s="51">
        <v>18</v>
      </c>
      <c r="J16" s="51">
        <v>0</v>
      </c>
      <c r="K16" s="51">
        <v>5</v>
      </c>
      <c r="L16" s="51">
        <f t="shared" si="0"/>
        <v>56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49" customFormat="1" ht="12.75" customHeight="1" x14ac:dyDescent="0.2">
      <c r="A17" s="50" t="s">
        <v>92</v>
      </c>
      <c r="B17" s="49" t="s">
        <v>60</v>
      </c>
      <c r="C17" s="33" t="s">
        <v>43</v>
      </c>
      <c r="D17" s="58">
        <v>1000000</v>
      </c>
      <c r="E17" s="58">
        <v>500000</v>
      </c>
      <c r="F17" s="51">
        <v>17</v>
      </c>
      <c r="G17" s="51">
        <v>4</v>
      </c>
      <c r="H17" s="51">
        <v>7</v>
      </c>
      <c r="I17" s="51">
        <v>16</v>
      </c>
      <c r="J17" s="51">
        <v>1</v>
      </c>
      <c r="K17" s="51">
        <v>5</v>
      </c>
      <c r="L17" s="51">
        <f t="shared" si="0"/>
        <v>50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49" customFormat="1" ht="12.75" customHeight="1" x14ac:dyDescent="0.2">
      <c r="A18" s="50" t="s">
        <v>79</v>
      </c>
      <c r="B18" s="49" t="s">
        <v>61</v>
      </c>
      <c r="C18" s="31" t="s">
        <v>44</v>
      </c>
      <c r="D18" s="57">
        <v>1334600</v>
      </c>
      <c r="E18" s="57">
        <v>630000</v>
      </c>
      <c r="F18" s="51">
        <v>32</v>
      </c>
      <c r="G18" s="51">
        <v>11</v>
      </c>
      <c r="H18" s="51">
        <v>7</v>
      </c>
      <c r="I18" s="51">
        <v>22</v>
      </c>
      <c r="J18" s="51">
        <v>3</v>
      </c>
      <c r="K18" s="51">
        <v>5</v>
      </c>
      <c r="L18" s="51">
        <f t="shared" si="0"/>
        <v>80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49" customFormat="1" ht="12.75" customHeight="1" x14ac:dyDescent="0.2">
      <c r="A19" s="50" t="s">
        <v>93</v>
      </c>
      <c r="B19" s="49" t="s">
        <v>62</v>
      </c>
      <c r="C19" s="33" t="s">
        <v>45</v>
      </c>
      <c r="D19" s="58">
        <v>2799000</v>
      </c>
      <c r="E19" s="58">
        <v>600000</v>
      </c>
      <c r="F19" s="51">
        <v>3</v>
      </c>
      <c r="G19" s="51">
        <v>1</v>
      </c>
      <c r="H19" s="51">
        <v>7</v>
      </c>
      <c r="I19" s="51">
        <v>15</v>
      </c>
      <c r="J19" s="51">
        <v>0</v>
      </c>
      <c r="K19" s="51">
        <v>4</v>
      </c>
      <c r="L19" s="51">
        <f t="shared" si="0"/>
        <v>30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49" customFormat="1" ht="12" x14ac:dyDescent="0.2">
      <c r="A20" s="50" t="s">
        <v>86</v>
      </c>
      <c r="B20" s="49" t="s">
        <v>63</v>
      </c>
      <c r="C20" s="31" t="s">
        <v>46</v>
      </c>
      <c r="D20" s="57">
        <v>2450550</v>
      </c>
      <c r="E20" s="57">
        <v>800000</v>
      </c>
      <c r="F20" s="51">
        <v>10</v>
      </c>
      <c r="G20" s="51">
        <v>3</v>
      </c>
      <c r="H20" s="51">
        <v>7</v>
      </c>
      <c r="I20" s="51">
        <v>17</v>
      </c>
      <c r="J20" s="51">
        <v>4</v>
      </c>
      <c r="K20" s="51">
        <v>4</v>
      </c>
      <c r="L20" s="51">
        <f t="shared" si="0"/>
        <v>45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49" customFormat="1" ht="12.75" customHeight="1" x14ac:dyDescent="0.2">
      <c r="A21" s="50" t="s">
        <v>84</v>
      </c>
      <c r="B21" s="49" t="s">
        <v>64</v>
      </c>
      <c r="C21" s="31" t="s">
        <v>47</v>
      </c>
      <c r="D21" s="57">
        <v>1714000</v>
      </c>
      <c r="E21" s="57">
        <v>600000</v>
      </c>
      <c r="F21" s="51">
        <v>27</v>
      </c>
      <c r="G21" s="51">
        <v>8</v>
      </c>
      <c r="H21" s="51">
        <v>9</v>
      </c>
      <c r="I21" s="51">
        <v>20</v>
      </c>
      <c r="J21" s="51">
        <v>2</v>
      </c>
      <c r="K21" s="51">
        <v>5</v>
      </c>
      <c r="L21" s="51">
        <f t="shared" si="0"/>
        <v>71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49" customFormat="1" ht="12.75" customHeight="1" x14ac:dyDescent="0.2">
      <c r="A22" s="50" t="s">
        <v>81</v>
      </c>
      <c r="B22" s="49" t="s">
        <v>65</v>
      </c>
      <c r="C22" s="31" t="s">
        <v>48</v>
      </c>
      <c r="D22" s="57">
        <v>2420215</v>
      </c>
      <c r="E22" s="57">
        <v>940000</v>
      </c>
      <c r="F22" s="51">
        <v>34</v>
      </c>
      <c r="G22" s="51">
        <v>11</v>
      </c>
      <c r="H22" s="51">
        <v>7</v>
      </c>
      <c r="I22" s="51">
        <v>20</v>
      </c>
      <c r="J22" s="51">
        <v>5</v>
      </c>
      <c r="K22" s="51">
        <v>5</v>
      </c>
      <c r="L22" s="51">
        <f t="shared" si="0"/>
        <v>82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49" customFormat="1" ht="13.5" customHeight="1" x14ac:dyDescent="0.2">
      <c r="A23" s="50" t="s">
        <v>85</v>
      </c>
      <c r="B23" s="49" t="s">
        <v>66</v>
      </c>
      <c r="C23" s="31" t="s">
        <v>49</v>
      </c>
      <c r="D23" s="57">
        <v>1860000</v>
      </c>
      <c r="E23" s="57">
        <v>590000</v>
      </c>
      <c r="F23" s="51">
        <v>29</v>
      </c>
      <c r="G23" s="51">
        <v>7</v>
      </c>
      <c r="H23" s="51">
        <v>7</v>
      </c>
      <c r="I23" s="51">
        <v>21</v>
      </c>
      <c r="J23" s="51">
        <v>2</v>
      </c>
      <c r="K23" s="51">
        <v>5</v>
      </c>
      <c r="L23" s="51">
        <f t="shared" si="0"/>
        <v>71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49" customFormat="1" ht="12.75" customHeight="1" x14ac:dyDescent="0.2">
      <c r="A24" s="50" t="s">
        <v>91</v>
      </c>
      <c r="B24" s="49" t="s">
        <v>67</v>
      </c>
      <c r="C24" s="31" t="s">
        <v>50</v>
      </c>
      <c r="D24" s="57">
        <v>2178280</v>
      </c>
      <c r="E24" s="57">
        <v>700000</v>
      </c>
      <c r="F24" s="51">
        <v>21</v>
      </c>
      <c r="G24" s="51">
        <v>5</v>
      </c>
      <c r="H24" s="51">
        <v>7</v>
      </c>
      <c r="I24" s="51">
        <v>20</v>
      </c>
      <c r="J24" s="51">
        <v>0</v>
      </c>
      <c r="K24" s="51">
        <v>5</v>
      </c>
      <c r="L24" s="51">
        <f t="shared" si="0"/>
        <v>58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49" customFormat="1" ht="12.75" customHeight="1" x14ac:dyDescent="0.2">
      <c r="A25" s="50" t="s">
        <v>82</v>
      </c>
      <c r="B25" s="49" t="s">
        <v>68</v>
      </c>
      <c r="C25" s="33" t="s">
        <v>51</v>
      </c>
      <c r="D25" s="58">
        <v>1943500</v>
      </c>
      <c r="E25" s="58">
        <v>1300000</v>
      </c>
      <c r="F25" s="51">
        <v>28</v>
      </c>
      <c r="G25" s="51">
        <v>7</v>
      </c>
      <c r="H25" s="51">
        <v>7</v>
      </c>
      <c r="I25" s="51">
        <v>21</v>
      </c>
      <c r="J25" s="51">
        <v>2</v>
      </c>
      <c r="K25" s="51">
        <v>5</v>
      </c>
      <c r="L25" s="51">
        <f t="shared" si="0"/>
        <v>70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49" customFormat="1" ht="12.75" customHeight="1" x14ac:dyDescent="0.2">
      <c r="A26" s="50" t="s">
        <v>88</v>
      </c>
      <c r="B26" s="49" t="s">
        <v>69</v>
      </c>
      <c r="C26" s="31" t="s">
        <v>52</v>
      </c>
      <c r="D26" s="57">
        <v>981000</v>
      </c>
      <c r="E26" s="57">
        <v>450000</v>
      </c>
      <c r="F26" s="51">
        <v>21</v>
      </c>
      <c r="G26" s="51">
        <v>6</v>
      </c>
      <c r="H26" s="51">
        <v>7</v>
      </c>
      <c r="I26" s="51">
        <v>20</v>
      </c>
      <c r="J26" s="51">
        <v>0</v>
      </c>
      <c r="K26" s="51">
        <v>4</v>
      </c>
      <c r="L26" s="51">
        <f t="shared" si="0"/>
        <v>58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49" customFormat="1" ht="12.75" customHeight="1" x14ac:dyDescent="0.2">
      <c r="A27" s="50" t="s">
        <v>77</v>
      </c>
      <c r="B27" s="49" t="s">
        <v>61</v>
      </c>
      <c r="C27" s="33" t="s">
        <v>53</v>
      </c>
      <c r="D27" s="58">
        <v>990000</v>
      </c>
      <c r="E27" s="58">
        <v>450000</v>
      </c>
      <c r="F27" s="51">
        <v>38</v>
      </c>
      <c r="G27" s="51">
        <v>13</v>
      </c>
      <c r="H27" s="51">
        <v>8</v>
      </c>
      <c r="I27" s="51">
        <v>21</v>
      </c>
      <c r="J27" s="51">
        <v>3</v>
      </c>
      <c r="K27" s="51">
        <v>5</v>
      </c>
      <c r="L27" s="51">
        <f t="shared" si="0"/>
        <v>88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49" customFormat="1" ht="12" x14ac:dyDescent="0.2">
      <c r="A28" s="50" t="s">
        <v>78</v>
      </c>
      <c r="B28" s="49" t="s">
        <v>70</v>
      </c>
      <c r="C28" s="31" t="s">
        <v>54</v>
      </c>
      <c r="D28" s="57">
        <v>1507186</v>
      </c>
      <c r="E28" s="57">
        <v>855000</v>
      </c>
      <c r="F28" s="51">
        <v>36</v>
      </c>
      <c r="G28" s="51">
        <v>11</v>
      </c>
      <c r="H28" s="51">
        <v>7</v>
      </c>
      <c r="I28" s="51">
        <v>21</v>
      </c>
      <c r="J28" s="51">
        <v>4</v>
      </c>
      <c r="K28" s="51">
        <v>5</v>
      </c>
      <c r="L28" s="51">
        <f t="shared" si="0"/>
        <v>84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49" customFormat="1" ht="12.75" customHeight="1" x14ac:dyDescent="0.2">
      <c r="A29" s="50" t="s">
        <v>80</v>
      </c>
      <c r="B29" s="49" t="s">
        <v>71</v>
      </c>
      <c r="C29" s="33" t="s">
        <v>55</v>
      </c>
      <c r="D29" s="58">
        <v>2119550</v>
      </c>
      <c r="E29" s="58">
        <v>500000</v>
      </c>
      <c r="F29" s="51">
        <v>35</v>
      </c>
      <c r="G29" s="51">
        <v>11</v>
      </c>
      <c r="H29" s="51">
        <v>7</v>
      </c>
      <c r="I29" s="51">
        <v>22</v>
      </c>
      <c r="J29" s="51">
        <v>1</v>
      </c>
      <c r="K29" s="51">
        <v>5</v>
      </c>
      <c r="L29" s="51">
        <f t="shared" si="0"/>
        <v>81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49" customFormat="1" ht="12.75" customHeight="1" x14ac:dyDescent="0.2">
      <c r="A30" s="50" t="s">
        <v>83</v>
      </c>
      <c r="B30" s="49" t="s">
        <v>72</v>
      </c>
      <c r="C30" s="33" t="s">
        <v>56</v>
      </c>
      <c r="D30" s="58">
        <v>1900000</v>
      </c>
      <c r="E30" s="58">
        <v>570000</v>
      </c>
      <c r="F30" s="51">
        <v>28</v>
      </c>
      <c r="G30" s="51">
        <v>8</v>
      </c>
      <c r="H30" s="51">
        <v>7</v>
      </c>
      <c r="I30" s="51">
        <v>20</v>
      </c>
      <c r="J30" s="51">
        <v>2</v>
      </c>
      <c r="K30" s="51">
        <v>5</v>
      </c>
      <c r="L30" s="51">
        <f t="shared" si="0"/>
        <v>70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49" customFormat="1" ht="12.75" customHeight="1" x14ac:dyDescent="0.2">
      <c r="A31" s="50" t="s">
        <v>90</v>
      </c>
      <c r="B31" s="49" t="s">
        <v>73</v>
      </c>
      <c r="C31" s="31" t="s">
        <v>57</v>
      </c>
      <c r="D31" s="57">
        <v>961838</v>
      </c>
      <c r="E31" s="57">
        <v>399900</v>
      </c>
      <c r="F31" s="51">
        <v>20</v>
      </c>
      <c r="G31" s="51">
        <v>5</v>
      </c>
      <c r="H31" s="51">
        <v>7</v>
      </c>
      <c r="I31" s="51">
        <v>20</v>
      </c>
      <c r="J31" s="51">
        <v>0</v>
      </c>
      <c r="K31" s="51">
        <v>5</v>
      </c>
      <c r="L31" s="51">
        <f t="shared" si="0"/>
        <v>57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ht="12" x14ac:dyDescent="0.3">
      <c r="D32" s="59">
        <f>SUM(D15:D31)</f>
        <v>28353219</v>
      </c>
      <c r="E32" s="59">
        <f>SUM(E15:E31)</f>
        <v>10634900</v>
      </c>
    </row>
    <row r="33" spans="5:5" ht="12" x14ac:dyDescent="0.3">
      <c r="E33" s="54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1" xr:uid="{8175E1C4-32C0-48F2-A7C7-D9D40AA4FC7D}">
      <formula1>40</formula1>
    </dataValidation>
    <dataValidation type="decimal" operator="lessThanOrEqual" allowBlank="1" showInputMessage="1" showErrorMessage="1" error="max. 15" sqref="G15:G31" xr:uid="{FD78F5EA-AE19-40E6-853A-A84A3D07D539}">
      <formula1>15</formula1>
    </dataValidation>
    <dataValidation type="decimal" operator="lessThanOrEqual" allowBlank="1" showInputMessage="1" showErrorMessage="1" error="max. 10" sqref="H15:H31" xr:uid="{9E97B50B-AE59-4EBA-895A-5805E2A22BF6}">
      <formula1>10</formula1>
    </dataValidation>
    <dataValidation type="decimal" operator="lessThanOrEqual" allowBlank="1" showInputMessage="1" showErrorMessage="1" error="max. 5" sqref="J15:K31" xr:uid="{8435978D-A9A7-4DFC-9BDB-88B2D999D733}">
      <formula1>5</formula1>
    </dataValidation>
    <dataValidation type="decimal" operator="lessThanOrEqual" allowBlank="1" showInputMessage="1" showErrorMessage="1" error="max. 25" sqref="I15:I31" xr:uid="{CD4109BA-3A80-47B2-AEE0-3A88F8BCEB7F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8970-CC55-40AE-B829-87053C7D80C4}">
  <dimension ref="A1:BS33"/>
  <sheetViews>
    <sheetView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9.6640625" style="47" customWidth="1"/>
    <col min="7" max="12" width="9.33203125" style="47" customWidth="1"/>
    <col min="13" max="16384" width="9.109375" style="47"/>
  </cols>
  <sheetData>
    <row r="1" spans="1:71" ht="38.25" customHeight="1" x14ac:dyDescent="0.3">
      <c r="A1" s="46" t="s">
        <v>32</v>
      </c>
    </row>
    <row r="2" spans="1:71" ht="12.6" x14ac:dyDescent="0.3">
      <c r="A2" s="48" t="s">
        <v>33</v>
      </c>
      <c r="D2" s="48" t="s">
        <v>23</v>
      </c>
    </row>
    <row r="3" spans="1:71" ht="12.6" x14ac:dyDescent="0.3">
      <c r="A3" s="48" t="s">
        <v>30</v>
      </c>
      <c r="D3" s="47" t="s">
        <v>26</v>
      </c>
    </row>
    <row r="4" spans="1:71" ht="12.6" x14ac:dyDescent="0.3">
      <c r="A4" s="48" t="s">
        <v>34</v>
      </c>
      <c r="D4" s="47" t="s">
        <v>22</v>
      </c>
    </row>
    <row r="5" spans="1:71" ht="12.6" x14ac:dyDescent="0.3">
      <c r="A5" s="48" t="s">
        <v>29</v>
      </c>
      <c r="D5" s="47" t="s">
        <v>27</v>
      </c>
    </row>
    <row r="6" spans="1:71" ht="12.6" x14ac:dyDescent="0.3">
      <c r="A6" s="48" t="s">
        <v>35</v>
      </c>
    </row>
    <row r="7" spans="1:71" ht="12.6" x14ac:dyDescent="0.3">
      <c r="A7" s="48" t="s">
        <v>31</v>
      </c>
      <c r="D7" s="48" t="s">
        <v>24</v>
      </c>
    </row>
    <row r="8" spans="1:71" ht="27.6" customHeight="1" x14ac:dyDescent="0.3">
      <c r="A8" s="56"/>
      <c r="D8" s="18" t="s">
        <v>28</v>
      </c>
      <c r="E8" s="18"/>
      <c r="F8" s="18"/>
      <c r="G8" s="18"/>
      <c r="H8" s="18"/>
      <c r="I8" s="18"/>
      <c r="J8" s="18"/>
      <c r="K8" s="18"/>
      <c r="L8" s="18"/>
    </row>
    <row r="9" spans="1:71" ht="12" x14ac:dyDescent="0.3">
      <c r="A9" s="56"/>
      <c r="D9" s="61"/>
      <c r="E9" s="61"/>
    </row>
    <row r="10" spans="1:71" ht="12" x14ac:dyDescent="0.3">
      <c r="A10" s="56"/>
      <c r="D10" s="18" t="s">
        <v>76</v>
      </c>
      <c r="E10" s="18"/>
      <c r="F10" s="18"/>
      <c r="G10" s="18"/>
      <c r="H10" s="18"/>
      <c r="I10" s="18"/>
      <c r="J10" s="18"/>
      <c r="K10" s="18"/>
      <c r="L10" s="18"/>
    </row>
    <row r="11" spans="1:71" ht="12.6" x14ac:dyDescent="0.3">
      <c r="A11" s="48"/>
    </row>
    <row r="12" spans="1:71" ht="26.4" customHeight="1" x14ac:dyDescent="0.3">
      <c r="A12" s="19" t="s">
        <v>0</v>
      </c>
      <c r="B12" s="19" t="s">
        <v>1</v>
      </c>
      <c r="C12" s="19" t="s">
        <v>17</v>
      </c>
      <c r="D12" s="19" t="s">
        <v>12</v>
      </c>
      <c r="E12" s="22" t="s">
        <v>2</v>
      </c>
      <c r="F12" s="19" t="s">
        <v>14</v>
      </c>
      <c r="G12" s="19" t="s">
        <v>36</v>
      </c>
      <c r="H12" s="19" t="s">
        <v>13</v>
      </c>
      <c r="I12" s="19" t="s">
        <v>37</v>
      </c>
      <c r="J12" s="19" t="s">
        <v>38</v>
      </c>
      <c r="K12" s="19" t="s">
        <v>39</v>
      </c>
      <c r="L12" s="19" t="s">
        <v>3</v>
      </c>
    </row>
    <row r="13" spans="1:71" ht="59.4" customHeight="1" x14ac:dyDescent="0.3">
      <c r="A13" s="21"/>
      <c r="B13" s="21"/>
      <c r="C13" s="21"/>
      <c r="D13" s="21"/>
      <c r="E13" s="23"/>
      <c r="F13" s="20"/>
      <c r="G13" s="20"/>
      <c r="H13" s="20"/>
      <c r="I13" s="20"/>
      <c r="J13" s="20"/>
      <c r="K13" s="20"/>
      <c r="L13" s="20"/>
    </row>
    <row r="14" spans="1:71" ht="28.95" customHeight="1" x14ac:dyDescent="0.3">
      <c r="A14" s="20"/>
      <c r="B14" s="20"/>
      <c r="C14" s="20"/>
      <c r="D14" s="20"/>
      <c r="E14" s="24"/>
      <c r="F14" s="55" t="s">
        <v>25</v>
      </c>
      <c r="G14" s="55" t="s">
        <v>19</v>
      </c>
      <c r="H14" s="55" t="s">
        <v>21</v>
      </c>
      <c r="I14" s="55" t="s">
        <v>40</v>
      </c>
      <c r="J14" s="55" t="s">
        <v>20</v>
      </c>
      <c r="K14" s="55" t="s">
        <v>20</v>
      </c>
      <c r="L14" s="55"/>
    </row>
    <row r="15" spans="1:71" s="49" customFormat="1" ht="12.75" customHeight="1" x14ac:dyDescent="0.2">
      <c r="A15" s="50" t="s">
        <v>87</v>
      </c>
      <c r="B15" s="49" t="s">
        <v>58</v>
      </c>
      <c r="C15" s="31" t="s">
        <v>41</v>
      </c>
      <c r="D15" s="57">
        <v>1183000</v>
      </c>
      <c r="E15" s="57">
        <v>350000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f t="shared" ref="L15:L31" si="0">SUM(F15:K15)</f>
        <v>0</v>
      </c>
      <c r="M15" s="47" t="s">
        <v>94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49" customFormat="1" ht="12.75" customHeight="1" x14ac:dyDescent="0.2">
      <c r="A16" s="50" t="s">
        <v>89</v>
      </c>
      <c r="B16" s="49" t="s">
        <v>59</v>
      </c>
      <c r="C16" s="31" t="s">
        <v>42</v>
      </c>
      <c r="D16" s="57">
        <v>1010500</v>
      </c>
      <c r="E16" s="57">
        <v>400000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f t="shared" ref="L16:L31" si="1">SUM(F16:K16)</f>
        <v>0</v>
      </c>
      <c r="M16" s="47" t="s">
        <v>94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49" customFormat="1" ht="12.75" customHeight="1" x14ac:dyDescent="0.2">
      <c r="A17" s="50" t="s">
        <v>92</v>
      </c>
      <c r="B17" s="49" t="s">
        <v>60</v>
      </c>
      <c r="C17" s="33" t="s">
        <v>43</v>
      </c>
      <c r="D17" s="58">
        <v>1000000</v>
      </c>
      <c r="E17" s="58">
        <v>500000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f t="shared" si="1"/>
        <v>0</v>
      </c>
      <c r="M17" s="47" t="s">
        <v>94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49" customFormat="1" ht="12.75" customHeight="1" x14ac:dyDescent="0.2">
      <c r="A18" s="50" t="s">
        <v>79</v>
      </c>
      <c r="B18" s="49" t="s">
        <v>61</v>
      </c>
      <c r="C18" s="31" t="s">
        <v>44</v>
      </c>
      <c r="D18" s="57">
        <v>1334600</v>
      </c>
      <c r="E18" s="57">
        <v>630000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f t="shared" si="1"/>
        <v>0</v>
      </c>
      <c r="M18" s="47" t="s">
        <v>94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49" customFormat="1" ht="12.75" customHeight="1" x14ac:dyDescent="0.2">
      <c r="A19" s="50" t="s">
        <v>93</v>
      </c>
      <c r="B19" s="49" t="s">
        <v>62</v>
      </c>
      <c r="C19" s="33" t="s">
        <v>45</v>
      </c>
      <c r="D19" s="58">
        <v>2799000</v>
      </c>
      <c r="E19" s="58">
        <v>600000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f t="shared" si="1"/>
        <v>0</v>
      </c>
      <c r="M19" s="47" t="s">
        <v>94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49" customFormat="1" ht="12" x14ac:dyDescent="0.2">
      <c r="A20" s="50" t="s">
        <v>86</v>
      </c>
      <c r="B20" s="49" t="s">
        <v>63</v>
      </c>
      <c r="C20" s="31" t="s">
        <v>46</v>
      </c>
      <c r="D20" s="57">
        <v>2450550</v>
      </c>
      <c r="E20" s="57">
        <v>800000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f t="shared" si="1"/>
        <v>0</v>
      </c>
      <c r="M20" s="47" t="s">
        <v>94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49" customFormat="1" ht="12.75" customHeight="1" x14ac:dyDescent="0.2">
      <c r="A21" s="50" t="s">
        <v>84</v>
      </c>
      <c r="B21" s="49" t="s">
        <v>64</v>
      </c>
      <c r="C21" s="31" t="s">
        <v>47</v>
      </c>
      <c r="D21" s="57">
        <v>1714000</v>
      </c>
      <c r="E21" s="57">
        <v>600000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f t="shared" si="1"/>
        <v>0</v>
      </c>
      <c r="M21" s="47" t="s">
        <v>94</v>
      </c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49" customFormat="1" ht="12.75" customHeight="1" x14ac:dyDescent="0.2">
      <c r="A22" s="50" t="s">
        <v>81</v>
      </c>
      <c r="B22" s="49" t="s">
        <v>65</v>
      </c>
      <c r="C22" s="31" t="s">
        <v>48</v>
      </c>
      <c r="D22" s="57">
        <v>2420215</v>
      </c>
      <c r="E22" s="57">
        <v>940000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f t="shared" si="1"/>
        <v>0</v>
      </c>
      <c r="M22" s="47" t="s">
        <v>94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49" customFormat="1" ht="13.5" customHeight="1" x14ac:dyDescent="0.2">
      <c r="A23" s="50" t="s">
        <v>85</v>
      </c>
      <c r="B23" s="49" t="s">
        <v>66</v>
      </c>
      <c r="C23" s="31" t="s">
        <v>49</v>
      </c>
      <c r="D23" s="57">
        <v>1860000</v>
      </c>
      <c r="E23" s="57">
        <v>590000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f t="shared" si="1"/>
        <v>0</v>
      </c>
      <c r="M23" s="47" t="s">
        <v>94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49" customFormat="1" ht="12.75" customHeight="1" x14ac:dyDescent="0.2">
      <c r="A24" s="50" t="s">
        <v>91</v>
      </c>
      <c r="B24" s="49" t="s">
        <v>67</v>
      </c>
      <c r="C24" s="31" t="s">
        <v>50</v>
      </c>
      <c r="D24" s="57">
        <v>2178280</v>
      </c>
      <c r="E24" s="57">
        <v>700000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f t="shared" si="1"/>
        <v>0</v>
      </c>
      <c r="M24" s="47" t="s">
        <v>94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49" customFormat="1" ht="12.75" customHeight="1" x14ac:dyDescent="0.2">
      <c r="A25" s="50" t="s">
        <v>82</v>
      </c>
      <c r="B25" s="49" t="s">
        <v>68</v>
      </c>
      <c r="C25" s="33" t="s">
        <v>51</v>
      </c>
      <c r="D25" s="58">
        <v>1943500</v>
      </c>
      <c r="E25" s="58">
        <v>1300000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f t="shared" si="1"/>
        <v>0</v>
      </c>
      <c r="M25" s="47" t="s">
        <v>94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49" customFormat="1" ht="12.75" customHeight="1" x14ac:dyDescent="0.2">
      <c r="A26" s="50" t="s">
        <v>88</v>
      </c>
      <c r="B26" s="49" t="s">
        <v>69</v>
      </c>
      <c r="C26" s="31" t="s">
        <v>52</v>
      </c>
      <c r="D26" s="57">
        <v>981000</v>
      </c>
      <c r="E26" s="57">
        <v>450000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f t="shared" si="1"/>
        <v>0</v>
      </c>
      <c r="M26" s="47" t="s">
        <v>94</v>
      </c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49" customFormat="1" ht="12.75" customHeight="1" x14ac:dyDescent="0.2">
      <c r="A27" s="50" t="s">
        <v>77</v>
      </c>
      <c r="B27" s="49" t="s">
        <v>61</v>
      </c>
      <c r="C27" s="33" t="s">
        <v>53</v>
      </c>
      <c r="D27" s="58">
        <v>990000</v>
      </c>
      <c r="E27" s="58">
        <v>450000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f t="shared" si="1"/>
        <v>0</v>
      </c>
      <c r="M27" s="47" t="s">
        <v>94</v>
      </c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49" customFormat="1" ht="12" x14ac:dyDescent="0.2">
      <c r="A28" s="50" t="s">
        <v>78</v>
      </c>
      <c r="B28" s="49" t="s">
        <v>70</v>
      </c>
      <c r="C28" s="31" t="s">
        <v>54</v>
      </c>
      <c r="D28" s="57">
        <v>1507186</v>
      </c>
      <c r="E28" s="57">
        <v>855000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f t="shared" si="1"/>
        <v>0</v>
      </c>
      <c r="M28" s="47" t="s">
        <v>94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49" customFormat="1" ht="12.75" customHeight="1" x14ac:dyDescent="0.2">
      <c r="A29" s="50" t="s">
        <v>80</v>
      </c>
      <c r="B29" s="49" t="s">
        <v>71</v>
      </c>
      <c r="C29" s="33" t="s">
        <v>55</v>
      </c>
      <c r="D29" s="58">
        <v>2119550</v>
      </c>
      <c r="E29" s="58">
        <v>500000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f t="shared" si="1"/>
        <v>0</v>
      </c>
      <c r="M29" s="47" t="s">
        <v>94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49" customFormat="1" ht="12.75" customHeight="1" x14ac:dyDescent="0.2">
      <c r="A30" s="50" t="s">
        <v>83</v>
      </c>
      <c r="B30" s="49" t="s">
        <v>72</v>
      </c>
      <c r="C30" s="33" t="s">
        <v>56</v>
      </c>
      <c r="D30" s="58">
        <v>1900000</v>
      </c>
      <c r="E30" s="58">
        <v>570000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f t="shared" si="1"/>
        <v>0</v>
      </c>
      <c r="M30" s="47" t="s">
        <v>94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49" customFormat="1" ht="12.75" customHeight="1" x14ac:dyDescent="0.2">
      <c r="A31" s="50" t="s">
        <v>90</v>
      </c>
      <c r="B31" s="49" t="s">
        <v>73</v>
      </c>
      <c r="C31" s="31" t="s">
        <v>57</v>
      </c>
      <c r="D31" s="57">
        <v>961838</v>
      </c>
      <c r="E31" s="57">
        <v>399900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f t="shared" si="1"/>
        <v>0</v>
      </c>
      <c r="M31" s="47" t="s">
        <v>94</v>
      </c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ht="12" x14ac:dyDescent="0.3">
      <c r="D32" s="59">
        <f>SUM(D15:D31)</f>
        <v>28353219</v>
      </c>
      <c r="E32" s="59">
        <f>SUM(E15:E31)</f>
        <v>10634900</v>
      </c>
    </row>
    <row r="33" spans="5:5" ht="12" x14ac:dyDescent="0.3">
      <c r="E33" s="54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1" xr:uid="{0840ED7C-3128-4090-80C0-9DBA9B5B7DC3}">
      <formula1>40</formula1>
    </dataValidation>
    <dataValidation type="decimal" operator="lessThanOrEqual" allowBlank="1" showInputMessage="1" showErrorMessage="1" error="max. 15" sqref="G15:G31" xr:uid="{C9FCEB30-3972-4A04-87C2-9C8A5A620E05}">
      <formula1>15</formula1>
    </dataValidation>
    <dataValidation type="decimal" operator="lessThanOrEqual" allowBlank="1" showInputMessage="1" showErrorMessage="1" error="max. 10" sqref="H15:H31" xr:uid="{4A60C075-39D2-42FD-8D8C-421A64026A04}">
      <formula1>10</formula1>
    </dataValidation>
    <dataValidation type="decimal" operator="lessThanOrEqual" allowBlank="1" showInputMessage="1" showErrorMessage="1" error="max. 5" sqref="J15:K31" xr:uid="{4F080FB1-1B7C-4B2E-A732-6FCB98BC3AE5}">
      <formula1>5</formula1>
    </dataValidation>
    <dataValidation type="decimal" operator="lessThanOrEqual" allowBlank="1" showInputMessage="1" showErrorMessage="1" error="max. 25" sqref="I15:I31" xr:uid="{34DFC343-43FB-44B0-9BC5-0E32B071488A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C893-9197-4787-A4B0-FB49460491E9}">
  <dimension ref="A1:BS33"/>
  <sheetViews>
    <sheetView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9.6640625" style="47" customWidth="1"/>
    <col min="7" max="12" width="9.33203125" style="47" customWidth="1"/>
    <col min="13" max="16384" width="9.109375" style="47"/>
  </cols>
  <sheetData>
    <row r="1" spans="1:71" ht="38.25" customHeight="1" x14ac:dyDescent="0.3">
      <c r="A1" s="46" t="s">
        <v>32</v>
      </c>
    </row>
    <row r="2" spans="1:71" ht="12.6" x14ac:dyDescent="0.3">
      <c r="A2" s="48" t="s">
        <v>33</v>
      </c>
      <c r="D2" s="48" t="s">
        <v>23</v>
      </c>
    </row>
    <row r="3" spans="1:71" ht="12.6" x14ac:dyDescent="0.3">
      <c r="A3" s="48" t="s">
        <v>30</v>
      </c>
      <c r="D3" s="47" t="s">
        <v>26</v>
      </c>
    </row>
    <row r="4" spans="1:71" ht="12.6" x14ac:dyDescent="0.3">
      <c r="A4" s="48" t="s">
        <v>34</v>
      </c>
      <c r="D4" s="47" t="s">
        <v>22</v>
      </c>
    </row>
    <row r="5" spans="1:71" ht="12.6" x14ac:dyDescent="0.3">
      <c r="A5" s="48" t="s">
        <v>29</v>
      </c>
      <c r="D5" s="47" t="s">
        <v>27</v>
      </c>
    </row>
    <row r="6" spans="1:71" ht="12.6" x14ac:dyDescent="0.3">
      <c r="A6" s="48" t="s">
        <v>35</v>
      </c>
    </row>
    <row r="7" spans="1:71" ht="12.6" x14ac:dyDescent="0.3">
      <c r="A7" s="48" t="s">
        <v>31</v>
      </c>
      <c r="D7" s="48" t="s">
        <v>24</v>
      </c>
    </row>
    <row r="8" spans="1:71" ht="27.6" customHeight="1" x14ac:dyDescent="0.3">
      <c r="A8" s="56"/>
      <c r="D8" s="18" t="s">
        <v>28</v>
      </c>
      <c r="E8" s="18"/>
      <c r="F8" s="18"/>
      <c r="G8" s="18"/>
      <c r="H8" s="18"/>
      <c r="I8" s="18"/>
      <c r="J8" s="18"/>
      <c r="K8" s="18"/>
      <c r="L8" s="18"/>
    </row>
    <row r="9" spans="1:71" ht="12" x14ac:dyDescent="0.3">
      <c r="A9" s="56"/>
      <c r="D9" s="61"/>
      <c r="E9" s="61"/>
    </row>
    <row r="10" spans="1:71" ht="12" x14ac:dyDescent="0.3">
      <c r="A10" s="56"/>
      <c r="D10" s="18" t="s">
        <v>76</v>
      </c>
      <c r="E10" s="18"/>
      <c r="F10" s="18"/>
      <c r="G10" s="18"/>
      <c r="H10" s="18"/>
      <c r="I10" s="18"/>
      <c r="J10" s="18"/>
      <c r="K10" s="18"/>
      <c r="L10" s="18"/>
    </row>
    <row r="11" spans="1:71" ht="12.6" x14ac:dyDescent="0.3">
      <c r="A11" s="48"/>
    </row>
    <row r="12" spans="1:71" ht="26.4" customHeight="1" x14ac:dyDescent="0.3">
      <c r="A12" s="19" t="s">
        <v>0</v>
      </c>
      <c r="B12" s="19" t="s">
        <v>1</v>
      </c>
      <c r="C12" s="19" t="s">
        <v>17</v>
      </c>
      <c r="D12" s="19" t="s">
        <v>12</v>
      </c>
      <c r="E12" s="22" t="s">
        <v>2</v>
      </c>
      <c r="F12" s="19" t="s">
        <v>14</v>
      </c>
      <c r="G12" s="19" t="s">
        <v>36</v>
      </c>
      <c r="H12" s="19" t="s">
        <v>13</v>
      </c>
      <c r="I12" s="19" t="s">
        <v>37</v>
      </c>
      <c r="J12" s="19" t="s">
        <v>38</v>
      </c>
      <c r="K12" s="19" t="s">
        <v>39</v>
      </c>
      <c r="L12" s="19" t="s">
        <v>3</v>
      </c>
    </row>
    <row r="13" spans="1:71" ht="59.4" customHeight="1" x14ac:dyDescent="0.3">
      <c r="A13" s="21"/>
      <c r="B13" s="21"/>
      <c r="C13" s="21"/>
      <c r="D13" s="21"/>
      <c r="E13" s="23"/>
      <c r="F13" s="20"/>
      <c r="G13" s="20"/>
      <c r="H13" s="20"/>
      <c r="I13" s="20"/>
      <c r="J13" s="20"/>
      <c r="K13" s="20"/>
      <c r="L13" s="20"/>
    </row>
    <row r="14" spans="1:71" ht="28.95" customHeight="1" x14ac:dyDescent="0.3">
      <c r="A14" s="20"/>
      <c r="B14" s="20"/>
      <c r="C14" s="20"/>
      <c r="D14" s="20"/>
      <c r="E14" s="24"/>
      <c r="F14" s="55" t="s">
        <v>25</v>
      </c>
      <c r="G14" s="55" t="s">
        <v>19</v>
      </c>
      <c r="H14" s="55" t="s">
        <v>21</v>
      </c>
      <c r="I14" s="55" t="s">
        <v>40</v>
      </c>
      <c r="J14" s="55" t="s">
        <v>20</v>
      </c>
      <c r="K14" s="55" t="s">
        <v>20</v>
      </c>
      <c r="L14" s="55"/>
    </row>
    <row r="15" spans="1:71" s="49" customFormat="1" ht="12.75" customHeight="1" x14ac:dyDescent="0.2">
      <c r="A15" s="50" t="s">
        <v>87</v>
      </c>
      <c r="B15" s="49" t="s">
        <v>58</v>
      </c>
      <c r="C15" s="31" t="s">
        <v>41</v>
      </c>
      <c r="D15" s="57">
        <v>1183000</v>
      </c>
      <c r="E15" s="57">
        <v>350000</v>
      </c>
      <c r="F15" s="51">
        <v>20</v>
      </c>
      <c r="G15" s="51">
        <v>7</v>
      </c>
      <c r="H15" s="51">
        <v>7</v>
      </c>
      <c r="I15" s="51">
        <v>20</v>
      </c>
      <c r="J15" s="51">
        <v>0</v>
      </c>
      <c r="K15" s="51">
        <v>5</v>
      </c>
      <c r="L15" s="51">
        <f t="shared" ref="L15:L31" si="0">SUM(F15:K15)</f>
        <v>59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49" customFormat="1" ht="12.75" customHeight="1" x14ac:dyDescent="0.2">
      <c r="A16" s="50" t="s">
        <v>89</v>
      </c>
      <c r="B16" s="49" t="s">
        <v>59</v>
      </c>
      <c r="C16" s="31" t="s">
        <v>42</v>
      </c>
      <c r="D16" s="57">
        <v>1010500</v>
      </c>
      <c r="E16" s="57">
        <v>400000</v>
      </c>
      <c r="F16" s="51">
        <v>20</v>
      </c>
      <c r="G16" s="51">
        <v>10</v>
      </c>
      <c r="H16" s="51">
        <v>7</v>
      </c>
      <c r="I16" s="51">
        <v>17</v>
      </c>
      <c r="J16" s="51">
        <v>0</v>
      </c>
      <c r="K16" s="51">
        <v>5</v>
      </c>
      <c r="L16" s="51">
        <f t="shared" si="0"/>
        <v>59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49" customFormat="1" ht="12.75" customHeight="1" x14ac:dyDescent="0.2">
      <c r="A17" s="50" t="s">
        <v>92</v>
      </c>
      <c r="B17" s="49" t="s">
        <v>60</v>
      </c>
      <c r="C17" s="33" t="s">
        <v>43</v>
      </c>
      <c r="D17" s="58">
        <v>1000000</v>
      </c>
      <c r="E17" s="58">
        <v>500000</v>
      </c>
      <c r="F17" s="51">
        <v>16</v>
      </c>
      <c r="G17" s="51">
        <v>7</v>
      </c>
      <c r="H17" s="51">
        <v>7</v>
      </c>
      <c r="I17" s="51">
        <v>17</v>
      </c>
      <c r="J17" s="51">
        <v>1</v>
      </c>
      <c r="K17" s="51">
        <v>5</v>
      </c>
      <c r="L17" s="51">
        <f t="shared" si="0"/>
        <v>53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49" customFormat="1" ht="12.75" customHeight="1" x14ac:dyDescent="0.2">
      <c r="A18" s="50" t="s">
        <v>79</v>
      </c>
      <c r="B18" s="49" t="s">
        <v>61</v>
      </c>
      <c r="C18" s="31" t="s">
        <v>44</v>
      </c>
      <c r="D18" s="57">
        <v>1334600</v>
      </c>
      <c r="E18" s="57">
        <v>630000</v>
      </c>
      <c r="F18" s="51">
        <v>33</v>
      </c>
      <c r="G18" s="51">
        <v>13</v>
      </c>
      <c r="H18" s="51">
        <v>7</v>
      </c>
      <c r="I18" s="51">
        <v>23</v>
      </c>
      <c r="J18" s="51">
        <v>3</v>
      </c>
      <c r="K18" s="51">
        <v>5</v>
      </c>
      <c r="L18" s="51">
        <f t="shared" si="0"/>
        <v>84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49" customFormat="1" ht="12.75" customHeight="1" x14ac:dyDescent="0.2">
      <c r="A19" s="50" t="s">
        <v>93</v>
      </c>
      <c r="B19" s="49" t="s">
        <v>62</v>
      </c>
      <c r="C19" s="33" t="s">
        <v>45</v>
      </c>
      <c r="D19" s="58">
        <v>2799000</v>
      </c>
      <c r="E19" s="58">
        <v>600000</v>
      </c>
      <c r="F19" s="51">
        <v>18</v>
      </c>
      <c r="G19" s="51">
        <v>7</v>
      </c>
      <c r="H19" s="51">
        <v>7</v>
      </c>
      <c r="I19" s="51">
        <v>11</v>
      </c>
      <c r="J19" s="51">
        <v>0</v>
      </c>
      <c r="K19" s="51">
        <v>5</v>
      </c>
      <c r="L19" s="51">
        <f t="shared" si="0"/>
        <v>48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49" customFormat="1" ht="12" x14ac:dyDescent="0.2">
      <c r="A20" s="50" t="s">
        <v>86</v>
      </c>
      <c r="B20" s="49" t="s">
        <v>63</v>
      </c>
      <c r="C20" s="31" t="s">
        <v>46</v>
      </c>
      <c r="D20" s="57">
        <v>2450550</v>
      </c>
      <c r="E20" s="57">
        <v>800000</v>
      </c>
      <c r="F20" s="51">
        <v>20</v>
      </c>
      <c r="G20" s="51">
        <v>9</v>
      </c>
      <c r="H20" s="51">
        <v>8</v>
      </c>
      <c r="I20" s="51">
        <v>20</v>
      </c>
      <c r="J20" s="51">
        <v>4</v>
      </c>
      <c r="K20" s="51">
        <v>5</v>
      </c>
      <c r="L20" s="51">
        <f t="shared" si="0"/>
        <v>66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49" customFormat="1" ht="12.75" customHeight="1" x14ac:dyDescent="0.2">
      <c r="A21" s="50" t="s">
        <v>84</v>
      </c>
      <c r="B21" s="49" t="s">
        <v>64</v>
      </c>
      <c r="C21" s="31" t="s">
        <v>47</v>
      </c>
      <c r="D21" s="57">
        <v>1714000</v>
      </c>
      <c r="E21" s="57">
        <v>600000</v>
      </c>
      <c r="F21" s="51">
        <v>28</v>
      </c>
      <c r="G21" s="51">
        <v>10</v>
      </c>
      <c r="H21" s="51">
        <v>7</v>
      </c>
      <c r="I21" s="51">
        <v>21</v>
      </c>
      <c r="J21" s="51">
        <v>2</v>
      </c>
      <c r="K21" s="51">
        <v>5</v>
      </c>
      <c r="L21" s="51">
        <f t="shared" si="0"/>
        <v>73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49" customFormat="1" ht="12.75" customHeight="1" x14ac:dyDescent="0.2">
      <c r="A22" s="50" t="s">
        <v>81</v>
      </c>
      <c r="B22" s="49" t="s">
        <v>65</v>
      </c>
      <c r="C22" s="31" t="s">
        <v>48</v>
      </c>
      <c r="D22" s="57">
        <v>2420215</v>
      </c>
      <c r="E22" s="57">
        <v>940000</v>
      </c>
      <c r="F22" s="51">
        <v>31</v>
      </c>
      <c r="G22" s="51">
        <v>10</v>
      </c>
      <c r="H22" s="51">
        <v>9</v>
      </c>
      <c r="I22" s="51">
        <v>23</v>
      </c>
      <c r="J22" s="51">
        <v>5</v>
      </c>
      <c r="K22" s="51">
        <v>5</v>
      </c>
      <c r="L22" s="51">
        <f t="shared" si="0"/>
        <v>83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49" customFormat="1" ht="13.5" customHeight="1" x14ac:dyDescent="0.2">
      <c r="A23" s="50" t="s">
        <v>85</v>
      </c>
      <c r="B23" s="49" t="s">
        <v>66</v>
      </c>
      <c r="C23" s="31" t="s">
        <v>49</v>
      </c>
      <c r="D23" s="57">
        <v>1860000</v>
      </c>
      <c r="E23" s="57">
        <v>590000</v>
      </c>
      <c r="F23" s="51">
        <v>27</v>
      </c>
      <c r="G23" s="51">
        <v>10</v>
      </c>
      <c r="H23" s="51">
        <v>7</v>
      </c>
      <c r="I23" s="51">
        <v>18</v>
      </c>
      <c r="J23" s="51">
        <v>2</v>
      </c>
      <c r="K23" s="51">
        <v>5</v>
      </c>
      <c r="L23" s="51">
        <f t="shared" si="0"/>
        <v>69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49" customFormat="1" ht="12.75" customHeight="1" x14ac:dyDescent="0.2">
      <c r="A24" s="50" t="s">
        <v>91</v>
      </c>
      <c r="B24" s="49" t="s">
        <v>67</v>
      </c>
      <c r="C24" s="31" t="s">
        <v>50</v>
      </c>
      <c r="D24" s="57">
        <v>2178280</v>
      </c>
      <c r="E24" s="57">
        <v>700000</v>
      </c>
      <c r="F24" s="51">
        <v>20</v>
      </c>
      <c r="G24" s="51">
        <v>8</v>
      </c>
      <c r="H24" s="51">
        <v>7</v>
      </c>
      <c r="I24" s="51">
        <v>15</v>
      </c>
      <c r="J24" s="51">
        <v>0</v>
      </c>
      <c r="K24" s="51">
        <v>5</v>
      </c>
      <c r="L24" s="51">
        <f t="shared" si="0"/>
        <v>55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49" customFormat="1" ht="12.75" customHeight="1" x14ac:dyDescent="0.2">
      <c r="A25" s="50" t="s">
        <v>82</v>
      </c>
      <c r="B25" s="49" t="s">
        <v>68</v>
      </c>
      <c r="C25" s="33" t="s">
        <v>51</v>
      </c>
      <c r="D25" s="58">
        <v>1943500</v>
      </c>
      <c r="E25" s="58">
        <v>1300000</v>
      </c>
      <c r="F25" s="51">
        <v>33</v>
      </c>
      <c r="G25" s="51">
        <v>12</v>
      </c>
      <c r="H25" s="51">
        <v>7</v>
      </c>
      <c r="I25" s="51">
        <v>22</v>
      </c>
      <c r="J25" s="51">
        <v>2</v>
      </c>
      <c r="K25" s="51">
        <v>5</v>
      </c>
      <c r="L25" s="51">
        <f t="shared" si="0"/>
        <v>81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49" customFormat="1" ht="12.75" customHeight="1" x14ac:dyDescent="0.2">
      <c r="A26" s="50" t="s">
        <v>88</v>
      </c>
      <c r="B26" s="49" t="s">
        <v>69</v>
      </c>
      <c r="C26" s="31" t="s">
        <v>52</v>
      </c>
      <c r="D26" s="57">
        <v>981000</v>
      </c>
      <c r="E26" s="57">
        <v>450000</v>
      </c>
      <c r="F26" s="51">
        <v>27</v>
      </c>
      <c r="G26" s="51">
        <v>8</v>
      </c>
      <c r="H26" s="51">
        <v>6</v>
      </c>
      <c r="I26" s="51">
        <v>19</v>
      </c>
      <c r="J26" s="51">
        <v>0</v>
      </c>
      <c r="K26" s="51">
        <v>5</v>
      </c>
      <c r="L26" s="51">
        <f t="shared" si="0"/>
        <v>65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49" customFormat="1" ht="12.75" customHeight="1" x14ac:dyDescent="0.2">
      <c r="A27" s="50" t="s">
        <v>77</v>
      </c>
      <c r="B27" s="49" t="s">
        <v>61</v>
      </c>
      <c r="C27" s="33" t="s">
        <v>53</v>
      </c>
      <c r="D27" s="58">
        <v>990000</v>
      </c>
      <c r="E27" s="58">
        <v>450000</v>
      </c>
      <c r="F27" s="51">
        <v>34</v>
      </c>
      <c r="G27" s="51">
        <v>13</v>
      </c>
      <c r="H27" s="51">
        <v>8</v>
      </c>
      <c r="I27" s="51">
        <v>24</v>
      </c>
      <c r="J27" s="51">
        <v>3</v>
      </c>
      <c r="K27" s="51">
        <v>5</v>
      </c>
      <c r="L27" s="51">
        <f t="shared" si="0"/>
        <v>87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49" customFormat="1" ht="12" x14ac:dyDescent="0.2">
      <c r="A28" s="50" t="s">
        <v>78</v>
      </c>
      <c r="B28" s="49" t="s">
        <v>70</v>
      </c>
      <c r="C28" s="31" t="s">
        <v>54</v>
      </c>
      <c r="D28" s="57">
        <v>1507186</v>
      </c>
      <c r="E28" s="57">
        <v>855000</v>
      </c>
      <c r="F28" s="51">
        <v>36</v>
      </c>
      <c r="G28" s="51">
        <v>14</v>
      </c>
      <c r="H28" s="51">
        <v>7</v>
      </c>
      <c r="I28" s="51">
        <v>21</v>
      </c>
      <c r="J28" s="51">
        <v>4</v>
      </c>
      <c r="K28" s="51">
        <v>5</v>
      </c>
      <c r="L28" s="51">
        <f t="shared" si="0"/>
        <v>87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49" customFormat="1" ht="12.75" customHeight="1" x14ac:dyDescent="0.2">
      <c r="A29" s="50" t="s">
        <v>80</v>
      </c>
      <c r="B29" s="49" t="s">
        <v>71</v>
      </c>
      <c r="C29" s="33" t="s">
        <v>55</v>
      </c>
      <c r="D29" s="58">
        <v>2119550</v>
      </c>
      <c r="E29" s="58">
        <v>500000</v>
      </c>
      <c r="F29" s="51">
        <v>33</v>
      </c>
      <c r="G29" s="51">
        <v>14</v>
      </c>
      <c r="H29" s="51">
        <v>7</v>
      </c>
      <c r="I29" s="51">
        <v>23</v>
      </c>
      <c r="J29" s="51">
        <v>1</v>
      </c>
      <c r="K29" s="51">
        <v>5</v>
      </c>
      <c r="L29" s="51">
        <f t="shared" si="0"/>
        <v>83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49" customFormat="1" ht="12.75" customHeight="1" x14ac:dyDescent="0.2">
      <c r="A30" s="50" t="s">
        <v>83</v>
      </c>
      <c r="B30" s="49" t="s">
        <v>72</v>
      </c>
      <c r="C30" s="33" t="s">
        <v>56</v>
      </c>
      <c r="D30" s="58">
        <v>1900000</v>
      </c>
      <c r="E30" s="58">
        <v>570000</v>
      </c>
      <c r="F30" s="51">
        <v>31</v>
      </c>
      <c r="G30" s="51">
        <v>12</v>
      </c>
      <c r="H30" s="51">
        <v>7</v>
      </c>
      <c r="I30" s="51">
        <v>22</v>
      </c>
      <c r="J30" s="51">
        <v>2</v>
      </c>
      <c r="K30" s="51">
        <v>5</v>
      </c>
      <c r="L30" s="51">
        <f t="shared" si="0"/>
        <v>79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49" customFormat="1" ht="12.75" customHeight="1" x14ac:dyDescent="0.2">
      <c r="A31" s="50" t="s">
        <v>90</v>
      </c>
      <c r="B31" s="49" t="s">
        <v>73</v>
      </c>
      <c r="C31" s="31" t="s">
        <v>57</v>
      </c>
      <c r="D31" s="57">
        <v>961838</v>
      </c>
      <c r="E31" s="57">
        <v>399900</v>
      </c>
      <c r="F31" s="51">
        <v>24</v>
      </c>
      <c r="G31" s="51">
        <v>10</v>
      </c>
      <c r="H31" s="51">
        <v>7</v>
      </c>
      <c r="I31" s="51">
        <v>19</v>
      </c>
      <c r="J31" s="51">
        <v>0</v>
      </c>
      <c r="K31" s="51">
        <v>5</v>
      </c>
      <c r="L31" s="51">
        <f t="shared" si="0"/>
        <v>65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ht="12" x14ac:dyDescent="0.3">
      <c r="D32" s="59">
        <f>SUM(D15:D31)</f>
        <v>28353219</v>
      </c>
      <c r="E32" s="59">
        <f>SUM(E15:E31)</f>
        <v>10634900</v>
      </c>
    </row>
    <row r="33" spans="5:5" ht="12" x14ac:dyDescent="0.3">
      <c r="E33" s="54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1" xr:uid="{244B1614-750F-454B-A595-7897C7EED34A}">
      <formula1>40</formula1>
    </dataValidation>
    <dataValidation type="decimal" operator="lessThanOrEqual" allowBlank="1" showInputMessage="1" showErrorMessage="1" error="max. 15" sqref="G15:G31" xr:uid="{BEE7E5E1-8A2C-41B5-B32B-CF98E072AB86}">
      <formula1>15</formula1>
    </dataValidation>
    <dataValidation type="decimal" operator="lessThanOrEqual" allowBlank="1" showInputMessage="1" showErrorMessage="1" error="max. 10" sqref="H15:H31" xr:uid="{EF135615-1797-47E7-96B1-B1ED703B97E1}">
      <formula1>10</formula1>
    </dataValidation>
    <dataValidation type="decimal" operator="lessThanOrEqual" allowBlank="1" showInputMessage="1" showErrorMessage="1" error="max. 5" sqref="J15:K31" xr:uid="{A71CC146-17A1-4D96-810F-72694BE072E8}">
      <formula1>5</formula1>
    </dataValidation>
    <dataValidation type="decimal" operator="lessThanOrEqual" allowBlank="1" showInputMessage="1" showErrorMessage="1" error="max. 25" sqref="I15:I31" xr:uid="{4C9E6BC9-7A36-4935-B7D6-4350A26F4C79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63B3-6841-4AFB-BD46-AEBB7A321770}">
  <dimension ref="A1:BS33"/>
  <sheetViews>
    <sheetView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9.6640625" style="47" customWidth="1"/>
    <col min="7" max="12" width="9.33203125" style="47" customWidth="1"/>
    <col min="13" max="16384" width="9.109375" style="47"/>
  </cols>
  <sheetData>
    <row r="1" spans="1:71" ht="38.25" customHeight="1" x14ac:dyDescent="0.3">
      <c r="A1" s="46" t="s">
        <v>32</v>
      </c>
    </row>
    <row r="2" spans="1:71" ht="12.6" x14ac:dyDescent="0.3">
      <c r="A2" s="48" t="s">
        <v>33</v>
      </c>
      <c r="D2" s="48" t="s">
        <v>23</v>
      </c>
    </row>
    <row r="3" spans="1:71" ht="12.6" x14ac:dyDescent="0.3">
      <c r="A3" s="48" t="s">
        <v>30</v>
      </c>
      <c r="D3" s="47" t="s">
        <v>26</v>
      </c>
    </row>
    <row r="4" spans="1:71" ht="12.6" x14ac:dyDescent="0.3">
      <c r="A4" s="48" t="s">
        <v>34</v>
      </c>
      <c r="D4" s="47" t="s">
        <v>22</v>
      </c>
    </row>
    <row r="5" spans="1:71" ht="12.6" x14ac:dyDescent="0.3">
      <c r="A5" s="48" t="s">
        <v>29</v>
      </c>
      <c r="D5" s="47" t="s">
        <v>27</v>
      </c>
    </row>
    <row r="6" spans="1:71" ht="12.6" x14ac:dyDescent="0.3">
      <c r="A6" s="48" t="s">
        <v>35</v>
      </c>
    </row>
    <row r="7" spans="1:71" ht="12.6" x14ac:dyDescent="0.3">
      <c r="A7" s="48" t="s">
        <v>31</v>
      </c>
      <c r="D7" s="48" t="s">
        <v>24</v>
      </c>
    </row>
    <row r="8" spans="1:71" ht="27.6" customHeight="1" x14ac:dyDescent="0.3">
      <c r="A8" s="56"/>
      <c r="D8" s="18" t="s">
        <v>28</v>
      </c>
      <c r="E8" s="18"/>
      <c r="F8" s="18"/>
      <c r="G8" s="18"/>
      <c r="H8" s="18"/>
      <c r="I8" s="18"/>
      <c r="J8" s="18"/>
      <c r="K8" s="18"/>
      <c r="L8" s="18"/>
    </row>
    <row r="9" spans="1:71" ht="12" x14ac:dyDescent="0.3">
      <c r="A9" s="56"/>
      <c r="D9" s="61"/>
      <c r="E9" s="61"/>
    </row>
    <row r="10" spans="1:71" ht="12" x14ac:dyDescent="0.3">
      <c r="A10" s="56"/>
      <c r="D10" s="18" t="s">
        <v>76</v>
      </c>
      <c r="E10" s="18"/>
      <c r="F10" s="18"/>
      <c r="G10" s="18"/>
      <c r="H10" s="18"/>
      <c r="I10" s="18"/>
      <c r="J10" s="18"/>
      <c r="K10" s="18"/>
      <c r="L10" s="18"/>
    </row>
    <row r="11" spans="1:71" ht="12.6" x14ac:dyDescent="0.3">
      <c r="A11" s="48"/>
    </row>
    <row r="12" spans="1:71" ht="26.4" customHeight="1" x14ac:dyDescent="0.3">
      <c r="A12" s="19" t="s">
        <v>0</v>
      </c>
      <c r="B12" s="19" t="s">
        <v>1</v>
      </c>
      <c r="C12" s="19" t="s">
        <v>17</v>
      </c>
      <c r="D12" s="19" t="s">
        <v>12</v>
      </c>
      <c r="E12" s="22" t="s">
        <v>2</v>
      </c>
      <c r="F12" s="19" t="s">
        <v>14</v>
      </c>
      <c r="G12" s="19" t="s">
        <v>36</v>
      </c>
      <c r="H12" s="19" t="s">
        <v>13</v>
      </c>
      <c r="I12" s="19" t="s">
        <v>37</v>
      </c>
      <c r="J12" s="19" t="s">
        <v>38</v>
      </c>
      <c r="K12" s="19" t="s">
        <v>39</v>
      </c>
      <c r="L12" s="19" t="s">
        <v>3</v>
      </c>
    </row>
    <row r="13" spans="1:71" ht="59.4" customHeight="1" x14ac:dyDescent="0.3">
      <c r="A13" s="21"/>
      <c r="B13" s="21"/>
      <c r="C13" s="21"/>
      <c r="D13" s="21"/>
      <c r="E13" s="23"/>
      <c r="F13" s="20"/>
      <c r="G13" s="20"/>
      <c r="H13" s="20"/>
      <c r="I13" s="20"/>
      <c r="J13" s="20"/>
      <c r="K13" s="20"/>
      <c r="L13" s="20"/>
    </row>
    <row r="14" spans="1:71" ht="28.95" customHeight="1" x14ac:dyDescent="0.3">
      <c r="A14" s="20"/>
      <c r="B14" s="20"/>
      <c r="C14" s="20"/>
      <c r="D14" s="20"/>
      <c r="E14" s="24"/>
      <c r="F14" s="55" t="s">
        <v>25</v>
      </c>
      <c r="G14" s="55" t="s">
        <v>19</v>
      </c>
      <c r="H14" s="55" t="s">
        <v>21</v>
      </c>
      <c r="I14" s="55" t="s">
        <v>40</v>
      </c>
      <c r="J14" s="55" t="s">
        <v>20</v>
      </c>
      <c r="K14" s="55" t="s">
        <v>20</v>
      </c>
      <c r="L14" s="55"/>
    </row>
    <row r="15" spans="1:71" s="49" customFormat="1" ht="12.75" customHeight="1" x14ac:dyDescent="0.2">
      <c r="A15" s="50" t="s">
        <v>87</v>
      </c>
      <c r="B15" s="49" t="s">
        <v>58</v>
      </c>
      <c r="C15" s="31" t="s">
        <v>41</v>
      </c>
      <c r="D15" s="57">
        <v>1183000</v>
      </c>
      <c r="E15" s="57">
        <v>350000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47" t="s">
        <v>94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49" customFormat="1" ht="12.75" customHeight="1" x14ac:dyDescent="0.2">
      <c r="A16" s="50" t="s">
        <v>89</v>
      </c>
      <c r="B16" s="49" t="s">
        <v>59</v>
      </c>
      <c r="C16" s="31" t="s">
        <v>42</v>
      </c>
      <c r="D16" s="57">
        <v>1010500</v>
      </c>
      <c r="E16" s="57">
        <v>400000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47" t="s">
        <v>94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49" customFormat="1" ht="12.75" customHeight="1" x14ac:dyDescent="0.2">
      <c r="A17" s="50" t="s">
        <v>92</v>
      </c>
      <c r="B17" s="49" t="s">
        <v>60</v>
      </c>
      <c r="C17" s="33" t="s">
        <v>43</v>
      </c>
      <c r="D17" s="58">
        <v>1000000</v>
      </c>
      <c r="E17" s="58">
        <v>500000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47" t="s">
        <v>94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49" customFormat="1" ht="12.75" customHeight="1" x14ac:dyDescent="0.2">
      <c r="A18" s="50" t="s">
        <v>79</v>
      </c>
      <c r="B18" s="49" t="s">
        <v>61</v>
      </c>
      <c r="C18" s="31" t="s">
        <v>44</v>
      </c>
      <c r="D18" s="57">
        <v>1334600</v>
      </c>
      <c r="E18" s="57">
        <v>630000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47" t="s">
        <v>94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49" customFormat="1" ht="12.75" customHeight="1" x14ac:dyDescent="0.2">
      <c r="A19" s="50" t="s">
        <v>93</v>
      </c>
      <c r="B19" s="49" t="s">
        <v>62</v>
      </c>
      <c r="C19" s="33" t="s">
        <v>45</v>
      </c>
      <c r="D19" s="58">
        <v>2799000</v>
      </c>
      <c r="E19" s="58">
        <v>600000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47" t="s">
        <v>94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49" customFormat="1" ht="12" x14ac:dyDescent="0.2">
      <c r="A20" s="50" t="s">
        <v>86</v>
      </c>
      <c r="B20" s="49" t="s">
        <v>63</v>
      </c>
      <c r="C20" s="31" t="s">
        <v>46</v>
      </c>
      <c r="D20" s="57">
        <v>2450550</v>
      </c>
      <c r="E20" s="57">
        <v>800000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47" t="s">
        <v>94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49" customFormat="1" ht="12.75" customHeight="1" x14ac:dyDescent="0.2">
      <c r="A21" s="50" t="s">
        <v>84</v>
      </c>
      <c r="B21" s="49" t="s">
        <v>64</v>
      </c>
      <c r="C21" s="31" t="s">
        <v>47</v>
      </c>
      <c r="D21" s="57">
        <v>1714000</v>
      </c>
      <c r="E21" s="57">
        <v>600000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47" t="s">
        <v>94</v>
      </c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49" customFormat="1" ht="12.75" customHeight="1" x14ac:dyDescent="0.2">
      <c r="A22" s="50" t="s">
        <v>81</v>
      </c>
      <c r="B22" s="49" t="s">
        <v>65</v>
      </c>
      <c r="C22" s="31" t="s">
        <v>48</v>
      </c>
      <c r="D22" s="57">
        <v>2420215</v>
      </c>
      <c r="E22" s="57">
        <v>940000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47" t="s">
        <v>94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49" customFormat="1" ht="13.5" customHeight="1" x14ac:dyDescent="0.2">
      <c r="A23" s="50" t="s">
        <v>85</v>
      </c>
      <c r="B23" s="49" t="s">
        <v>66</v>
      </c>
      <c r="C23" s="31" t="s">
        <v>49</v>
      </c>
      <c r="D23" s="57">
        <v>1860000</v>
      </c>
      <c r="E23" s="57">
        <v>590000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47" t="s">
        <v>94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49" customFormat="1" ht="12.75" customHeight="1" x14ac:dyDescent="0.2">
      <c r="A24" s="50" t="s">
        <v>91</v>
      </c>
      <c r="B24" s="49" t="s">
        <v>67</v>
      </c>
      <c r="C24" s="31" t="s">
        <v>50</v>
      </c>
      <c r="D24" s="57">
        <v>2178280</v>
      </c>
      <c r="E24" s="57">
        <v>700000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47" t="s">
        <v>94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49" customFormat="1" ht="12.75" customHeight="1" x14ac:dyDescent="0.2">
      <c r="A25" s="50" t="s">
        <v>82</v>
      </c>
      <c r="B25" s="49" t="s">
        <v>68</v>
      </c>
      <c r="C25" s="33" t="s">
        <v>51</v>
      </c>
      <c r="D25" s="58">
        <v>1943500</v>
      </c>
      <c r="E25" s="58">
        <v>1300000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47" t="s">
        <v>94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49" customFormat="1" ht="12.75" customHeight="1" x14ac:dyDescent="0.2">
      <c r="A26" s="50" t="s">
        <v>88</v>
      </c>
      <c r="B26" s="49" t="s">
        <v>69</v>
      </c>
      <c r="C26" s="31" t="s">
        <v>52</v>
      </c>
      <c r="D26" s="57">
        <v>981000</v>
      </c>
      <c r="E26" s="57">
        <v>450000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47" t="s">
        <v>94</v>
      </c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49" customFormat="1" ht="12.75" customHeight="1" x14ac:dyDescent="0.2">
      <c r="A27" s="50" t="s">
        <v>77</v>
      </c>
      <c r="B27" s="49" t="s">
        <v>61</v>
      </c>
      <c r="C27" s="33" t="s">
        <v>53</v>
      </c>
      <c r="D27" s="58">
        <v>990000</v>
      </c>
      <c r="E27" s="58">
        <v>450000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47" t="s">
        <v>94</v>
      </c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49" customFormat="1" ht="12" x14ac:dyDescent="0.2">
      <c r="A28" s="50" t="s">
        <v>78</v>
      </c>
      <c r="B28" s="49" t="s">
        <v>70</v>
      </c>
      <c r="C28" s="31" t="s">
        <v>54</v>
      </c>
      <c r="D28" s="57">
        <v>1507186</v>
      </c>
      <c r="E28" s="57">
        <v>855000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47" t="s">
        <v>94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49" customFormat="1" ht="12.75" customHeight="1" x14ac:dyDescent="0.2">
      <c r="A29" s="50" t="s">
        <v>80</v>
      </c>
      <c r="B29" s="49" t="s">
        <v>71</v>
      </c>
      <c r="C29" s="33" t="s">
        <v>55</v>
      </c>
      <c r="D29" s="58">
        <v>2119550</v>
      </c>
      <c r="E29" s="58">
        <v>500000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47" t="s">
        <v>94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49" customFormat="1" ht="12.75" customHeight="1" x14ac:dyDescent="0.2">
      <c r="A30" s="50" t="s">
        <v>83</v>
      </c>
      <c r="B30" s="49" t="s">
        <v>72</v>
      </c>
      <c r="C30" s="33" t="s">
        <v>56</v>
      </c>
      <c r="D30" s="58">
        <v>1900000</v>
      </c>
      <c r="E30" s="58">
        <v>570000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47" t="s">
        <v>94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49" customFormat="1" ht="12.75" customHeight="1" x14ac:dyDescent="0.2">
      <c r="A31" s="50" t="s">
        <v>90</v>
      </c>
      <c r="B31" s="49" t="s">
        <v>73</v>
      </c>
      <c r="C31" s="31" t="s">
        <v>57</v>
      </c>
      <c r="D31" s="57">
        <v>961838</v>
      </c>
      <c r="E31" s="57">
        <v>399900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47" t="s">
        <v>94</v>
      </c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ht="12" x14ac:dyDescent="0.3">
      <c r="D32" s="59">
        <f>SUM(D15:D31)</f>
        <v>28353219</v>
      </c>
      <c r="E32" s="59">
        <f>SUM(E15:E31)</f>
        <v>10634900</v>
      </c>
    </row>
    <row r="33" spans="5:5" ht="12" x14ac:dyDescent="0.3">
      <c r="E33" s="54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1" xr:uid="{F649FE51-EF35-41D9-BEA5-0CEDEAF46A50}">
      <formula1>40</formula1>
    </dataValidation>
    <dataValidation type="decimal" operator="lessThanOrEqual" allowBlank="1" showInputMessage="1" showErrorMessage="1" error="max. 15" sqref="G15:G31" xr:uid="{FAAAE9AD-D963-4D7B-ACD6-9AE555C4374B}">
      <formula1>15</formula1>
    </dataValidation>
    <dataValidation type="decimal" operator="lessThanOrEqual" allowBlank="1" showInputMessage="1" showErrorMessage="1" error="max. 10" sqref="H15:H31" xr:uid="{96B0DF42-0CDF-4B62-9927-FDEBB4BC2918}">
      <formula1>10</formula1>
    </dataValidation>
    <dataValidation type="decimal" operator="lessThanOrEqual" allowBlank="1" showInputMessage="1" showErrorMessage="1" error="max. 5" sqref="J15:K31" xr:uid="{95D38BA0-0DC2-4E89-8328-FA3173AE151A}">
      <formula1>5</formula1>
    </dataValidation>
    <dataValidation type="decimal" operator="lessThanOrEqual" allowBlank="1" showInputMessage="1" showErrorMessage="1" error="max. 25" sqref="I15:I31" xr:uid="{8D25BD5E-A4FD-42C7-BDCD-9F09098E904B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569CF8-0062-40B9-BE57-E9881990ED2D}"/>
</file>

<file path=customXml/itemProps2.xml><?xml version="1.0" encoding="utf-8"?>
<ds:datastoreItem xmlns:ds="http://schemas.openxmlformats.org/officeDocument/2006/customXml" ds:itemID="{74A8E818-1307-4434-95DD-F9274CA8AC3B}"/>
</file>

<file path=customXml/itemProps3.xml><?xml version="1.0" encoding="utf-8"?>
<ds:datastoreItem xmlns:ds="http://schemas.openxmlformats.org/officeDocument/2006/customXml" ds:itemID="{E8E04EC2-3232-42AC-B280-06F28DEEA5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Krátkometrážní film</vt:lpstr>
      <vt:lpstr>ČK</vt:lpstr>
      <vt:lpstr>HB</vt:lpstr>
      <vt:lpstr>JK</vt:lpstr>
      <vt:lpstr>LC</vt:lpstr>
      <vt:lpstr>LG</vt:lpstr>
      <vt:lpstr>MŠ</vt:lpstr>
      <vt:lpstr>NS</vt:lpstr>
      <vt:lpstr>PBa</vt:lpstr>
      <vt:lpstr>PBi</vt:lpstr>
      <vt:lpstr>'Krátkometrážní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2023-05-16T13:14:53Z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