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6. jednání\"/>
    </mc:Choice>
  </mc:AlternateContent>
  <xr:revisionPtr revIDLastSave="0" documentId="13_ncr:1_{DEB288E0-AC94-4FCD-9B75-DDD44D7A90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rátkometrážní film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OZ" sheetId="8" r:id="rId7"/>
    <sheet name="RN" sheetId="9" r:id="rId8"/>
  </sheets>
  <definedNames>
    <definedName name="_xlnm.Print_Area" localSheetId="0">'Krátkometrážní film'!$A$1:$AC$34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9" l="1"/>
  <c r="D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E28" i="8"/>
  <c r="D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28" i="7"/>
  <c r="D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28" i="6"/>
  <c r="D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28" i="5"/>
  <c r="D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28" i="4"/>
  <c r="D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28" i="3"/>
  <c r="D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28" i="2" l="1"/>
  <c r="D28" i="2"/>
  <c r="T28" i="2" l="1"/>
  <c r="T29" i="2" s="1"/>
</calcChain>
</file>

<file path=xl/sharedStrings.xml><?xml version="1.0" encoding="utf-8"?>
<sst xmlns="http://schemas.openxmlformats.org/spreadsheetml/2006/main" count="1488" uniqueCount="148">
  <si>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</si>
  <si>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</si>
  <si>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</si>
  <si>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</si>
  <si>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</si>
  <si>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</si>
  <si>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</si>
  <si>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</si>
  <si>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</si>
  <si>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</si>
  <si>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</si>
  <si>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</si>
  <si>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</si>
  <si>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</si>
  <si>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</si>
  <si>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</si>
  <si>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</si>
  <si>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</si>
  <si>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</si>
  <si>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</si>
  <si>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</si>
  <si>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</si>
  <si>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</si>
  <si>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</si>
  <si>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</si>
  <si>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</si>
  <si>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</si>
  <si>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</si>
  <si>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</si>
  <si>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</si>
  <si>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</si>
  <si>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</si>
  <si>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</si>
  <si>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</si>
  <si>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</si>
  <si>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</si>
  <si>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</si>
  <si>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</si>
  <si>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Výroba krátkometrážního hraného filmu s majoritní českou finanční účastí na celkových výrobních nákladech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</si>
  <si>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</si>
  <si>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</si>
  <si>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</si>
  <si>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2019-2-3-10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</si>
  <si>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</si>
  <si>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17.1.2020-17.2.2020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</si>
  <si>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2022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</si>
  <si>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</si>
  <si>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3488-2020</t>
  </si>
  <si>
    <t>3492-2020</t>
  </si>
  <si>
    <t>3493-2020</t>
  </si>
  <si>
    <t>3495-2020</t>
  </si>
  <si>
    <t>3496-2020</t>
  </si>
  <si>
    <t>3497-2020</t>
  </si>
  <si>
    <t>3498-2020</t>
  </si>
  <si>
    <t>3499-2020</t>
  </si>
  <si>
    <t>3500-2020</t>
  </si>
  <si>
    <t>3501-2020</t>
  </si>
  <si>
    <t>3502-2020</t>
  </si>
  <si>
    <t>3503-2020</t>
  </si>
  <si>
    <t>3504-2020</t>
  </si>
  <si>
    <t>3506-2020</t>
  </si>
  <si>
    <t>3507-2020</t>
  </si>
  <si>
    <t>Houslista</t>
  </si>
  <si>
    <t>Úterý, únor</t>
  </si>
  <si>
    <t>Kšeft</t>
  </si>
  <si>
    <t>Ostrov svobody</t>
  </si>
  <si>
    <t>Cestovatel</t>
  </si>
  <si>
    <t>Archa</t>
  </si>
  <si>
    <t>Poslední dotaz</t>
  </si>
  <si>
    <t>Příběh hrůzostrašné Eliz</t>
  </si>
  <si>
    <t>Atestace</t>
  </si>
  <si>
    <t>Půlnoční lov</t>
  </si>
  <si>
    <t>Skoč</t>
  </si>
  <si>
    <t xml:space="preserve">Šampion </t>
  </si>
  <si>
    <t>Poslední leč</t>
  </si>
  <si>
    <t>Čichač</t>
  </si>
  <si>
    <t>Bajo Films s.r.o.</t>
  </si>
  <si>
    <t>Shore Points s.r.o.</t>
  </si>
  <si>
    <t>Negativ s.r.o.</t>
  </si>
  <si>
    <t>Analog Vision s.r.o.</t>
  </si>
  <si>
    <t>Helium Film s.r.o.</t>
  </si>
  <si>
    <t>Frame Films s.r.o.</t>
  </si>
  <si>
    <t>moloko film s.r.o.</t>
  </si>
  <si>
    <t>Mannschaft s.r.o.</t>
  </si>
  <si>
    <t>Bionaut s.r.o.</t>
  </si>
  <si>
    <t>Xova Film s.r.o.</t>
  </si>
  <si>
    <t>nutprodukce s.r.o.</t>
  </si>
  <si>
    <t>Bistro Film s.r.o.</t>
  </si>
  <si>
    <t>Unit and Sofa Praha s.r.o.</t>
  </si>
  <si>
    <t>Skupa, Lukáš</t>
  </si>
  <si>
    <t>ne</t>
  </si>
  <si>
    <t>Cielová, Hana</t>
  </si>
  <si>
    <t>ano</t>
  </si>
  <si>
    <t>Voráč, Jiří</t>
  </si>
  <si>
    <t>Szczepanik, Petr</t>
  </si>
  <si>
    <t>Hendrich, Vladimír</t>
  </si>
  <si>
    <t>Schmarc, Vít</t>
  </si>
  <si>
    <t>x</t>
  </si>
  <si>
    <t>Procházková, Maria</t>
  </si>
  <si>
    <t>Česálková, Lucie</t>
  </si>
  <si>
    <t>Štern, Jan</t>
  </si>
  <si>
    <t>Jiřiště, Jakub</t>
  </si>
  <si>
    <t>Prokopová, Alena</t>
  </si>
  <si>
    <t>Gregor, Lukáš</t>
  </si>
  <si>
    <t>Karásek, Bohdan</t>
  </si>
  <si>
    <t>Nováková, Marta</t>
  </si>
  <si>
    <t>Daňhel, Jan</t>
  </si>
  <si>
    <t>Špidla, Šimon</t>
  </si>
  <si>
    <t>Lukeš, Jan</t>
  </si>
  <si>
    <t>Uhrík, Štefan</t>
  </si>
  <si>
    <t>Foll, Jan</t>
  </si>
  <si>
    <t>Slováková, Andrea</t>
  </si>
  <si>
    <t>Kráčmer, Michal</t>
  </si>
  <si>
    <t>Schwarcz, Viktor</t>
  </si>
  <si>
    <t>Krejčí, Tereza</t>
  </si>
  <si>
    <t>Krasnohorský, Juraj</t>
  </si>
  <si>
    <t>Vála, Luboš</t>
  </si>
  <si>
    <t>Konečný, Lubomír</t>
  </si>
  <si>
    <t>Tuček, Daniel</t>
  </si>
  <si>
    <t>Mathé, Ivo</t>
  </si>
  <si>
    <t xml:space="preserve">Vandas, Martin </t>
  </si>
  <si>
    <t>Šuster, Jan</t>
  </si>
  <si>
    <t>Borovan, Pavel</t>
  </si>
  <si>
    <t>Rozvaldová, Jana</t>
  </si>
  <si>
    <t>Kührová, Veronika</t>
  </si>
  <si>
    <t>3499/2020</t>
  </si>
  <si>
    <t>3500/2020</t>
  </si>
  <si>
    <t>3501/2020</t>
  </si>
  <si>
    <t>3496/2020</t>
  </si>
  <si>
    <t>3492/2020</t>
  </si>
  <si>
    <t>3493/2020</t>
  </si>
  <si>
    <t>3497/2020</t>
  </si>
  <si>
    <t>3495/2020</t>
  </si>
  <si>
    <t>3498/2020</t>
  </si>
  <si>
    <t>3503/2020</t>
  </si>
  <si>
    <t>3502/2020</t>
  </si>
  <si>
    <t>3506/2020</t>
  </si>
  <si>
    <t>3504/2020</t>
  </si>
  <si>
    <t>3507/2020</t>
  </si>
  <si>
    <t>3488/2020</t>
  </si>
  <si>
    <t>Young Michal</t>
  </si>
  <si>
    <t>investiční dotace</t>
  </si>
  <si>
    <t>31.12.2020</t>
  </si>
  <si>
    <t>31.10.2020</t>
  </si>
  <si>
    <t>75%</t>
  </si>
  <si>
    <t>80%</t>
  </si>
  <si>
    <t>50%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</si>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</sst>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14" fontId="2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  <xf numFmtId="10" fontId="2" fillId="2" borderId="0" xfId="1" applyNumberFormat="1" applyFont="1" applyFill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9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38</v>
      </c>
    </row>
    <row r="2" spans="1:93" ht="12.6" x14ac:dyDescent="0.3">
      <c r="A2" s="4" t="s">
        <v>42</v>
      </c>
      <c r="D2" s="4" t="s">
        <v>26</v>
      </c>
    </row>
    <row r="3" spans="1:93" ht="12.6" x14ac:dyDescent="0.3">
      <c r="A3" s="4" t="s">
        <v>43</v>
      </c>
      <c r="D3" s="2" t="s">
        <v>37</v>
      </c>
    </row>
    <row r="4" spans="1:93" ht="12.6" x14ac:dyDescent="0.3">
      <c r="A4" s="4" t="s">
        <v>44</v>
      </c>
      <c r="D4" s="2" t="s">
        <v>25</v>
      </c>
    </row>
    <row r="5" spans="1:93" ht="12.6" x14ac:dyDescent="0.3">
      <c r="A5" s="4" t="s">
        <v>41</v>
      </c>
      <c r="D5" s="2" t="s">
        <v>39</v>
      </c>
    </row>
    <row r="6" spans="1:93" ht="12.6" x14ac:dyDescent="0.3">
      <c r="A6" s="4" t="s">
        <v>45</v>
      </c>
    </row>
    <row r="7" spans="1:93" ht="12.6" x14ac:dyDescent="0.3">
      <c r="A7" s="4" t="s">
        <v>24</v>
      </c>
      <c r="D7" s="4" t="s">
        <v>27</v>
      </c>
    </row>
    <row r="8" spans="1:93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93" ht="12.6" x14ac:dyDescent="0.3">
      <c r="A9" s="4"/>
    </row>
    <row r="10" spans="1:93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  <c r="T10" s="21" t="s">
        <v>5</v>
      </c>
      <c r="U10" s="21" t="s">
        <v>6</v>
      </c>
      <c r="V10" s="21" t="s">
        <v>7</v>
      </c>
      <c r="W10" s="21" t="s">
        <v>8</v>
      </c>
      <c r="X10" s="21" t="s">
        <v>18</v>
      </c>
      <c r="Y10" s="21" t="s">
        <v>17</v>
      </c>
      <c r="Z10" s="21" t="s">
        <v>9</v>
      </c>
      <c r="AA10" s="21" t="s">
        <v>10</v>
      </c>
      <c r="AB10" s="21" t="s">
        <v>11</v>
      </c>
      <c r="AC10" s="21" t="s">
        <v>12</v>
      </c>
    </row>
    <row r="11" spans="1:93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93" ht="28.95" customHeight="1" x14ac:dyDescent="0.3">
      <c r="A12" s="22"/>
      <c r="B12" s="22"/>
      <c r="C12" s="22"/>
      <c r="D12" s="22"/>
      <c r="E12" s="26"/>
      <c r="F12" s="5" t="s">
        <v>28</v>
      </c>
      <c r="G12" s="16" t="s">
        <v>29</v>
      </c>
      <c r="H12" s="16" t="s">
        <v>28</v>
      </c>
      <c r="I12" s="16" t="s">
        <v>29</v>
      </c>
      <c r="J12" s="16" t="s">
        <v>28</v>
      </c>
      <c r="K12" s="16" t="s">
        <v>29</v>
      </c>
      <c r="L12" s="16" t="s">
        <v>30</v>
      </c>
      <c r="M12" s="16" t="s">
        <v>21</v>
      </c>
      <c r="N12" s="16" t="s">
        <v>21</v>
      </c>
      <c r="O12" s="16" t="s">
        <v>22</v>
      </c>
      <c r="P12" s="16" t="s">
        <v>23</v>
      </c>
      <c r="Q12" s="16" t="s">
        <v>23</v>
      </c>
      <c r="R12" s="16" t="s">
        <v>22</v>
      </c>
      <c r="S12" s="16"/>
      <c r="T12" s="16"/>
      <c r="U12" s="16"/>
      <c r="V12" s="15"/>
      <c r="W12" s="15"/>
      <c r="X12" s="15"/>
      <c r="Y12" s="15"/>
      <c r="Z12" s="15"/>
      <c r="AA12" s="15"/>
      <c r="AB12" s="15"/>
      <c r="AC12" s="35"/>
    </row>
    <row r="13" spans="1:93" s="6" customFormat="1" ht="12.75" customHeight="1" x14ac:dyDescent="0.2">
      <c r="A13" s="7" t="s">
        <v>125</v>
      </c>
      <c r="B13" s="8" t="s">
        <v>82</v>
      </c>
      <c r="C13" s="8" t="s">
        <v>69</v>
      </c>
      <c r="D13" s="18">
        <v>1998520</v>
      </c>
      <c r="E13" s="18">
        <v>450000</v>
      </c>
      <c r="F13" s="13" t="s">
        <v>99</v>
      </c>
      <c r="G13" s="12" t="s">
        <v>92</v>
      </c>
      <c r="H13" s="12" t="s">
        <v>98</v>
      </c>
      <c r="I13" s="12" t="s">
        <v>92</v>
      </c>
      <c r="J13" s="12" t="s">
        <v>118</v>
      </c>
      <c r="K13" s="12" t="s">
        <v>92</v>
      </c>
      <c r="L13" s="9">
        <v>36.714300000000001</v>
      </c>
      <c r="M13" s="9">
        <v>11.571400000000001</v>
      </c>
      <c r="N13" s="9">
        <v>13</v>
      </c>
      <c r="O13" s="9">
        <v>5</v>
      </c>
      <c r="P13" s="9">
        <v>9.1428999999999991</v>
      </c>
      <c r="Q13" s="9">
        <v>9.1428999999999991</v>
      </c>
      <c r="R13" s="9">
        <v>4</v>
      </c>
      <c r="S13" s="9">
        <v>88.571399999999997</v>
      </c>
      <c r="T13" s="28">
        <v>450000</v>
      </c>
      <c r="U13" s="10" t="s">
        <v>141</v>
      </c>
      <c r="V13" s="30" t="s">
        <v>92</v>
      </c>
      <c r="W13" s="31" t="s">
        <v>92</v>
      </c>
      <c r="X13" s="32" t="s">
        <v>90</v>
      </c>
      <c r="Y13" s="32" t="s">
        <v>90</v>
      </c>
      <c r="Z13" s="11">
        <v>0.7</v>
      </c>
      <c r="AA13" s="31" t="s">
        <v>144</v>
      </c>
      <c r="AB13" s="19">
        <v>44180</v>
      </c>
      <c r="AC13" s="33" t="s">
        <v>142</v>
      </c>
      <c r="AD13" s="3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6" customFormat="1" ht="12.75" customHeight="1" x14ac:dyDescent="0.2">
      <c r="A14" s="7" t="s">
        <v>126</v>
      </c>
      <c r="B14" s="8" t="s">
        <v>83</v>
      </c>
      <c r="C14" s="8" t="s">
        <v>70</v>
      </c>
      <c r="D14" s="18">
        <v>1915000</v>
      </c>
      <c r="E14" s="18">
        <v>450000</v>
      </c>
      <c r="F14" s="13" t="s">
        <v>100</v>
      </c>
      <c r="G14" s="12" t="s">
        <v>92</v>
      </c>
      <c r="H14" s="12" t="s">
        <v>93</v>
      </c>
      <c r="I14" s="12" t="s">
        <v>92</v>
      </c>
      <c r="J14" s="12" t="s">
        <v>119</v>
      </c>
      <c r="K14" s="12" t="s">
        <v>92</v>
      </c>
      <c r="L14" s="9">
        <v>34.714300000000001</v>
      </c>
      <c r="M14" s="9">
        <v>11.571400000000001</v>
      </c>
      <c r="N14" s="9">
        <v>12</v>
      </c>
      <c r="O14" s="9">
        <v>4.8571</v>
      </c>
      <c r="P14" s="9">
        <v>8.5714000000000006</v>
      </c>
      <c r="Q14" s="9">
        <v>8.7142999999999997</v>
      </c>
      <c r="R14" s="9">
        <v>3</v>
      </c>
      <c r="S14" s="9">
        <v>83.428600000000003</v>
      </c>
      <c r="T14" s="28">
        <v>450000</v>
      </c>
      <c r="U14" s="10" t="s">
        <v>141</v>
      </c>
      <c r="V14" s="30" t="s">
        <v>92</v>
      </c>
      <c r="W14" s="31" t="s">
        <v>92</v>
      </c>
      <c r="X14" s="32" t="s">
        <v>90</v>
      </c>
      <c r="Y14" s="32" t="s">
        <v>90</v>
      </c>
      <c r="Z14" s="11">
        <v>0.76</v>
      </c>
      <c r="AA14" s="31" t="s">
        <v>145</v>
      </c>
      <c r="AB14" s="19">
        <v>44105</v>
      </c>
      <c r="AC14" s="33" t="s">
        <v>143</v>
      </c>
      <c r="AD14" s="3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6" customFormat="1" ht="12.75" customHeight="1" x14ac:dyDescent="0.2">
      <c r="A15" s="7" t="s">
        <v>127</v>
      </c>
      <c r="B15" s="8" t="s">
        <v>84</v>
      </c>
      <c r="C15" s="8" t="s">
        <v>140</v>
      </c>
      <c r="D15" s="18">
        <v>1421300</v>
      </c>
      <c r="E15" s="18">
        <v>600000</v>
      </c>
      <c r="F15" s="13" t="s">
        <v>101</v>
      </c>
      <c r="G15" s="12" t="s">
        <v>92</v>
      </c>
      <c r="H15" s="12" t="s">
        <v>104</v>
      </c>
      <c r="I15" s="12" t="s">
        <v>92</v>
      </c>
      <c r="J15" s="12" t="s">
        <v>120</v>
      </c>
      <c r="K15" s="12" t="s">
        <v>92</v>
      </c>
      <c r="L15" s="9">
        <v>33.714300000000001</v>
      </c>
      <c r="M15" s="9">
        <v>11.571400000000001</v>
      </c>
      <c r="N15" s="9">
        <v>12</v>
      </c>
      <c r="O15" s="9">
        <v>5</v>
      </c>
      <c r="P15" s="9">
        <v>8.2857000000000003</v>
      </c>
      <c r="Q15" s="9">
        <v>8.8571000000000009</v>
      </c>
      <c r="R15" s="9">
        <v>4</v>
      </c>
      <c r="S15" s="9">
        <v>83.428600000000003</v>
      </c>
      <c r="T15" s="28">
        <v>600000</v>
      </c>
      <c r="U15" s="10" t="s">
        <v>141</v>
      </c>
      <c r="V15" s="30" t="s">
        <v>90</v>
      </c>
      <c r="W15" s="31" t="s">
        <v>92</v>
      </c>
      <c r="X15" s="32" t="s">
        <v>90</v>
      </c>
      <c r="Y15" s="32" t="s">
        <v>90</v>
      </c>
      <c r="Z15" s="11">
        <v>0.42</v>
      </c>
      <c r="AA15" s="31" t="s">
        <v>147</v>
      </c>
      <c r="AB15" s="19">
        <v>44166</v>
      </c>
      <c r="AC15" s="33" t="s">
        <v>142</v>
      </c>
      <c r="AD15" s="3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6" customFormat="1" ht="12.75" customHeight="1" x14ac:dyDescent="0.2">
      <c r="A16" s="7" t="s">
        <v>128</v>
      </c>
      <c r="B16" s="8" t="s">
        <v>80</v>
      </c>
      <c r="C16" s="8" t="s">
        <v>66</v>
      </c>
      <c r="D16" s="18">
        <v>4906921</v>
      </c>
      <c r="E16" s="18">
        <v>800000</v>
      </c>
      <c r="F16" s="13" t="s">
        <v>95</v>
      </c>
      <c r="G16" s="12" t="s">
        <v>92</v>
      </c>
      <c r="H16" s="12" t="s">
        <v>101</v>
      </c>
      <c r="I16" s="12" t="s">
        <v>92</v>
      </c>
      <c r="J16" s="12" t="s">
        <v>115</v>
      </c>
      <c r="K16" s="12" t="s">
        <v>92</v>
      </c>
      <c r="L16" s="9">
        <v>34.571399999999997</v>
      </c>
      <c r="M16" s="9">
        <v>12</v>
      </c>
      <c r="N16" s="9">
        <v>12.428599999999999</v>
      </c>
      <c r="O16" s="9">
        <v>4.8571</v>
      </c>
      <c r="P16" s="9">
        <v>8.8571000000000009</v>
      </c>
      <c r="Q16" s="9">
        <v>7.7142999999999997</v>
      </c>
      <c r="R16" s="9">
        <v>2.4285999999999999</v>
      </c>
      <c r="S16" s="9">
        <v>82.857100000000003</v>
      </c>
      <c r="T16" s="28">
        <v>800000</v>
      </c>
      <c r="U16" s="10" t="s">
        <v>141</v>
      </c>
      <c r="V16" s="30" t="s">
        <v>90</v>
      </c>
      <c r="W16" s="31" t="s">
        <v>90</v>
      </c>
      <c r="X16" s="32" t="s">
        <v>90</v>
      </c>
      <c r="Y16" s="32" t="s">
        <v>90</v>
      </c>
      <c r="Z16" s="11">
        <v>0.19</v>
      </c>
      <c r="AA16" s="31" t="s">
        <v>146</v>
      </c>
      <c r="AB16" s="19">
        <v>44377</v>
      </c>
      <c r="AC16" s="19">
        <v>44377</v>
      </c>
      <c r="AD16" s="3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 x14ac:dyDescent="0.2">
      <c r="A17" s="7" t="s">
        <v>129</v>
      </c>
      <c r="B17" s="8" t="s">
        <v>77</v>
      </c>
      <c r="C17" s="8" t="s">
        <v>63</v>
      </c>
      <c r="D17" s="18">
        <v>1770000</v>
      </c>
      <c r="E17" s="18">
        <v>800000</v>
      </c>
      <c r="F17" s="13" t="s">
        <v>91</v>
      </c>
      <c r="G17" s="12" t="s">
        <v>92</v>
      </c>
      <c r="H17" s="12" t="s">
        <v>96</v>
      </c>
      <c r="I17" s="12" t="s">
        <v>97</v>
      </c>
      <c r="J17" s="12" t="s">
        <v>112</v>
      </c>
      <c r="K17" s="12" t="s">
        <v>92</v>
      </c>
      <c r="L17" s="9">
        <v>35.285699999999999</v>
      </c>
      <c r="M17" s="9">
        <v>11.428599999999999</v>
      </c>
      <c r="N17" s="9">
        <v>12</v>
      </c>
      <c r="O17" s="9">
        <v>4.5713999999999997</v>
      </c>
      <c r="P17" s="9">
        <v>7.5713999999999997</v>
      </c>
      <c r="Q17" s="9">
        <v>8.4285999999999994</v>
      </c>
      <c r="R17" s="9">
        <v>2</v>
      </c>
      <c r="S17" s="9">
        <v>81.285700000000006</v>
      </c>
      <c r="T17" s="28">
        <v>700000</v>
      </c>
      <c r="U17" s="10" t="s">
        <v>141</v>
      </c>
      <c r="V17" s="30" t="s">
        <v>92</v>
      </c>
      <c r="W17" s="31" t="s">
        <v>92</v>
      </c>
      <c r="X17" s="32" t="s">
        <v>90</v>
      </c>
      <c r="Y17" s="32" t="s">
        <v>90</v>
      </c>
      <c r="Z17" s="11">
        <v>0.45</v>
      </c>
      <c r="AA17" s="31" t="s">
        <v>147</v>
      </c>
      <c r="AB17" s="19">
        <v>44316</v>
      </c>
      <c r="AC17" s="19">
        <v>44316</v>
      </c>
      <c r="AD17" s="3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 x14ac:dyDescent="0.2">
      <c r="A18" s="7" t="s">
        <v>130</v>
      </c>
      <c r="B18" s="8" t="s">
        <v>78</v>
      </c>
      <c r="C18" s="8" t="s">
        <v>64</v>
      </c>
      <c r="D18" s="18">
        <v>2247250</v>
      </c>
      <c r="E18" s="18">
        <v>1120000</v>
      </c>
      <c r="F18" s="13" t="s">
        <v>93</v>
      </c>
      <c r="G18" s="12" t="s">
        <v>92</v>
      </c>
      <c r="H18" s="12" t="s">
        <v>94</v>
      </c>
      <c r="I18" s="12" t="s">
        <v>92</v>
      </c>
      <c r="J18" s="12" t="s">
        <v>113</v>
      </c>
      <c r="K18" s="12" t="s">
        <v>97</v>
      </c>
      <c r="L18" s="9">
        <v>28.285699999999999</v>
      </c>
      <c r="M18" s="9">
        <v>11.857100000000001</v>
      </c>
      <c r="N18" s="9">
        <v>10</v>
      </c>
      <c r="O18" s="9">
        <v>4.8571</v>
      </c>
      <c r="P18" s="9">
        <v>8.2857000000000003</v>
      </c>
      <c r="Q18" s="9">
        <v>8.4285999999999994</v>
      </c>
      <c r="R18" s="9">
        <v>5</v>
      </c>
      <c r="S18" s="9">
        <v>76.714299999999994</v>
      </c>
      <c r="T18" s="28"/>
      <c r="U18" s="10"/>
      <c r="V18" s="30" t="s">
        <v>92</v>
      </c>
      <c r="W18" s="31"/>
      <c r="X18" s="32" t="s">
        <v>90</v>
      </c>
      <c r="Y18" s="31"/>
      <c r="Z18" s="11">
        <v>0.5</v>
      </c>
      <c r="AA18" s="31"/>
      <c r="AB18" s="19">
        <v>44255</v>
      </c>
      <c r="AC18" s="33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 x14ac:dyDescent="0.2">
      <c r="A19" s="7" t="s">
        <v>131</v>
      </c>
      <c r="B19" s="8" t="s">
        <v>80</v>
      </c>
      <c r="C19" s="8" t="s">
        <v>67</v>
      </c>
      <c r="D19" s="18">
        <v>3334000</v>
      </c>
      <c r="E19" s="18">
        <v>900000</v>
      </c>
      <c r="F19" s="13" t="s">
        <v>96</v>
      </c>
      <c r="G19" s="12" t="s">
        <v>97</v>
      </c>
      <c r="H19" s="12" t="s">
        <v>108</v>
      </c>
      <c r="I19" s="12" t="s">
        <v>90</v>
      </c>
      <c r="J19" s="12" t="s">
        <v>116</v>
      </c>
      <c r="K19" s="12" t="s">
        <v>90</v>
      </c>
      <c r="L19" s="9">
        <v>30.714300000000001</v>
      </c>
      <c r="M19" s="9">
        <v>11.428599999999999</v>
      </c>
      <c r="N19" s="9">
        <v>11</v>
      </c>
      <c r="O19" s="9">
        <v>4.4286000000000003</v>
      </c>
      <c r="P19" s="9">
        <v>7.4286000000000003</v>
      </c>
      <c r="Q19" s="9">
        <v>7.7142999999999997</v>
      </c>
      <c r="R19" s="9">
        <v>2.4285999999999999</v>
      </c>
      <c r="S19" s="9">
        <v>75.142899999999997</v>
      </c>
      <c r="T19" s="28"/>
      <c r="U19" s="10"/>
      <c r="V19" s="30" t="s">
        <v>92</v>
      </c>
      <c r="W19" s="31"/>
      <c r="X19" s="32" t="s">
        <v>90</v>
      </c>
      <c r="Y19" s="31"/>
      <c r="Z19" s="11">
        <v>0.34</v>
      </c>
      <c r="AA19" s="31"/>
      <c r="AB19" s="19">
        <v>44439</v>
      </c>
      <c r="AC19" s="3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ht="12.75" customHeight="1" x14ac:dyDescent="0.2">
      <c r="A20" s="7" t="s">
        <v>132</v>
      </c>
      <c r="B20" s="8" t="s">
        <v>79</v>
      </c>
      <c r="C20" s="8" t="s">
        <v>65</v>
      </c>
      <c r="D20" s="18">
        <v>1942283</v>
      </c>
      <c r="E20" s="18">
        <v>350000</v>
      </c>
      <c r="F20" s="13" t="s">
        <v>94</v>
      </c>
      <c r="G20" s="12" t="s">
        <v>92</v>
      </c>
      <c r="H20" s="12" t="s">
        <v>103</v>
      </c>
      <c r="I20" s="12" t="s">
        <v>92</v>
      </c>
      <c r="J20" s="12" t="s">
        <v>114</v>
      </c>
      <c r="K20" s="12" t="s">
        <v>92</v>
      </c>
      <c r="L20" s="9">
        <v>27</v>
      </c>
      <c r="M20" s="9">
        <v>10.428599999999999</v>
      </c>
      <c r="N20" s="9">
        <v>9.7142999999999997</v>
      </c>
      <c r="O20" s="9">
        <v>4.5713999999999997</v>
      </c>
      <c r="P20" s="9">
        <v>8.7142999999999997</v>
      </c>
      <c r="Q20" s="9">
        <v>8.5714000000000006</v>
      </c>
      <c r="R20" s="9">
        <v>3.4285999999999999</v>
      </c>
      <c r="S20" s="9">
        <v>72.428600000000003</v>
      </c>
      <c r="T20" s="28"/>
      <c r="U20" s="10"/>
      <c r="V20" s="30" t="s">
        <v>92</v>
      </c>
      <c r="W20" s="31"/>
      <c r="X20" s="32" t="s">
        <v>90</v>
      </c>
      <c r="Y20" s="31"/>
      <c r="Z20" s="11">
        <v>0.57999999999999996</v>
      </c>
      <c r="AA20" s="31"/>
      <c r="AB20" s="19">
        <v>44196</v>
      </c>
      <c r="AC20" s="3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6" customFormat="1" ht="12.75" customHeight="1" x14ac:dyDescent="0.2">
      <c r="A21" s="7" t="s">
        <v>133</v>
      </c>
      <c r="B21" s="8" t="s">
        <v>81</v>
      </c>
      <c r="C21" s="8" t="s">
        <v>68</v>
      </c>
      <c r="D21" s="18">
        <v>560000</v>
      </c>
      <c r="E21" s="18">
        <v>250000</v>
      </c>
      <c r="F21" s="13" t="s">
        <v>98</v>
      </c>
      <c r="G21" s="12" t="s">
        <v>90</v>
      </c>
      <c r="H21" s="12" t="s">
        <v>99</v>
      </c>
      <c r="I21" s="12" t="s">
        <v>92</v>
      </c>
      <c r="J21" s="12" t="s">
        <v>117</v>
      </c>
      <c r="K21" s="12" t="s">
        <v>90</v>
      </c>
      <c r="L21" s="9">
        <v>29.142900000000001</v>
      </c>
      <c r="M21" s="9">
        <v>10.428599999999999</v>
      </c>
      <c r="N21" s="9">
        <v>9.7142999999999997</v>
      </c>
      <c r="O21" s="9">
        <v>4.1429</v>
      </c>
      <c r="P21" s="9">
        <v>7.8571</v>
      </c>
      <c r="Q21" s="9">
        <v>8</v>
      </c>
      <c r="R21" s="9">
        <v>3</v>
      </c>
      <c r="S21" s="9">
        <v>72.285700000000006</v>
      </c>
      <c r="T21" s="28"/>
      <c r="U21" s="10"/>
      <c r="V21" s="30" t="s">
        <v>90</v>
      </c>
      <c r="W21" s="31"/>
      <c r="X21" s="32" t="s">
        <v>90</v>
      </c>
      <c r="Y21" s="31"/>
      <c r="Z21" s="11">
        <v>0.45</v>
      </c>
      <c r="AA21" s="31"/>
      <c r="AB21" s="19">
        <v>44377</v>
      </c>
      <c r="AC21" s="3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6" customFormat="1" ht="12.75" customHeight="1" x14ac:dyDescent="0.2">
      <c r="A22" s="7" t="s">
        <v>134</v>
      </c>
      <c r="B22" s="8" t="s">
        <v>86</v>
      </c>
      <c r="C22" s="8" t="s">
        <v>72</v>
      </c>
      <c r="D22" s="18">
        <v>1222000</v>
      </c>
      <c r="E22" s="18">
        <v>600000</v>
      </c>
      <c r="F22" s="13" t="s">
        <v>103</v>
      </c>
      <c r="G22" s="12" t="s">
        <v>92</v>
      </c>
      <c r="H22" s="12" t="s">
        <v>109</v>
      </c>
      <c r="I22" s="12" t="s">
        <v>92</v>
      </c>
      <c r="J22" s="12" t="s">
        <v>122</v>
      </c>
      <c r="K22" s="12" t="s">
        <v>92</v>
      </c>
      <c r="L22" s="9">
        <v>21.285699999999999</v>
      </c>
      <c r="M22" s="9">
        <v>12.428599999999999</v>
      </c>
      <c r="N22" s="9">
        <v>9.8571000000000009</v>
      </c>
      <c r="O22" s="9">
        <v>4.8571</v>
      </c>
      <c r="P22" s="9">
        <v>7.8571</v>
      </c>
      <c r="Q22" s="9">
        <v>7.7142999999999997</v>
      </c>
      <c r="R22" s="9">
        <v>5</v>
      </c>
      <c r="S22" s="9">
        <v>69</v>
      </c>
      <c r="T22" s="28"/>
      <c r="U22" s="10"/>
      <c r="V22" s="30" t="s">
        <v>92</v>
      </c>
      <c r="W22" s="31"/>
      <c r="X22" s="32" t="s">
        <v>90</v>
      </c>
      <c r="Y22" s="31"/>
      <c r="Z22" s="11">
        <v>0.73</v>
      </c>
      <c r="AA22" s="31"/>
      <c r="AB22" s="19">
        <v>44227</v>
      </c>
      <c r="AC22" s="3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6" customFormat="1" ht="12.75" customHeight="1" x14ac:dyDescent="0.2">
      <c r="A23" s="7" t="s">
        <v>135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23</v>
      </c>
      <c r="M23" s="9">
        <v>10.2857</v>
      </c>
      <c r="N23" s="9">
        <v>8.4285999999999994</v>
      </c>
      <c r="O23" s="9">
        <v>4.4286000000000003</v>
      </c>
      <c r="P23" s="9">
        <v>7.1429</v>
      </c>
      <c r="Q23" s="9">
        <v>7.2857000000000003</v>
      </c>
      <c r="R23" s="9">
        <v>4</v>
      </c>
      <c r="S23" s="9">
        <v>64.571399999999997</v>
      </c>
      <c r="T23" s="28"/>
      <c r="U23" s="10"/>
      <c r="V23" s="30" t="s">
        <v>92</v>
      </c>
      <c r="W23" s="31"/>
      <c r="X23" s="32" t="s">
        <v>90</v>
      </c>
      <c r="Y23" s="31"/>
      <c r="Z23" s="11">
        <v>0.59</v>
      </c>
      <c r="AA23" s="31"/>
      <c r="AB23" s="19">
        <v>44255</v>
      </c>
      <c r="AC23" s="3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6" customFormat="1" ht="12.75" customHeight="1" x14ac:dyDescent="0.2">
      <c r="A24" s="7" t="s">
        <v>136</v>
      </c>
      <c r="B24" s="8" t="s">
        <v>88</v>
      </c>
      <c r="C24" s="8" t="s">
        <v>74</v>
      </c>
      <c r="D24" s="18">
        <v>2097314</v>
      </c>
      <c r="E24" s="18">
        <v>750000</v>
      </c>
      <c r="F24" s="13" t="s">
        <v>105</v>
      </c>
      <c r="G24" s="12" t="s">
        <v>97</v>
      </c>
      <c r="H24" s="12" t="s">
        <v>91</v>
      </c>
      <c r="I24" s="12" t="s">
        <v>90</v>
      </c>
      <c r="J24" s="12" t="s">
        <v>115</v>
      </c>
      <c r="K24" s="12" t="s">
        <v>92</v>
      </c>
      <c r="L24" s="9">
        <v>21.285699999999999</v>
      </c>
      <c r="M24" s="9">
        <v>10.142899999999999</v>
      </c>
      <c r="N24" s="9">
        <v>8.1428999999999991</v>
      </c>
      <c r="O24" s="9">
        <v>4.4286000000000003</v>
      </c>
      <c r="P24" s="9">
        <v>7.7142999999999997</v>
      </c>
      <c r="Q24" s="9">
        <v>7.5713999999999997</v>
      </c>
      <c r="R24" s="9">
        <v>3</v>
      </c>
      <c r="S24" s="9">
        <v>62.285699999999999</v>
      </c>
      <c r="T24" s="28"/>
      <c r="U24" s="10"/>
      <c r="V24" s="30" t="s">
        <v>92</v>
      </c>
      <c r="W24" s="31"/>
      <c r="X24" s="32" t="s">
        <v>90</v>
      </c>
      <c r="Y24" s="31"/>
      <c r="Z24" s="11">
        <v>0.45</v>
      </c>
      <c r="AA24" s="31"/>
      <c r="AB24" s="19">
        <v>44255</v>
      </c>
      <c r="AC24" s="3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6" customFormat="1" ht="12.75" customHeight="1" x14ac:dyDescent="0.2">
      <c r="A25" s="7" t="s">
        <v>137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20.285699999999999</v>
      </c>
      <c r="M25" s="9">
        <v>10.142899999999999</v>
      </c>
      <c r="N25" s="9">
        <v>8.1428999999999991</v>
      </c>
      <c r="O25" s="9">
        <v>4.1429</v>
      </c>
      <c r="P25" s="9">
        <v>7.8571</v>
      </c>
      <c r="Q25" s="9">
        <v>6.1429</v>
      </c>
      <c r="R25" s="9">
        <v>2.2856999999999998</v>
      </c>
      <c r="S25" s="9">
        <v>59</v>
      </c>
      <c r="T25" s="28"/>
      <c r="U25" s="10"/>
      <c r="V25" s="30" t="s">
        <v>90</v>
      </c>
      <c r="W25" s="31"/>
      <c r="X25" s="32" t="s">
        <v>90</v>
      </c>
      <c r="Y25" s="31"/>
      <c r="Z25" s="11">
        <v>0.41</v>
      </c>
      <c r="AA25" s="31"/>
      <c r="AB25" s="19">
        <v>44207</v>
      </c>
      <c r="AC25" s="3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6" customFormat="1" ht="12.75" customHeight="1" x14ac:dyDescent="0.2">
      <c r="A26" s="7" t="s">
        <v>138</v>
      </c>
      <c r="B26" s="8" t="s">
        <v>86</v>
      </c>
      <c r="C26" s="8" t="s">
        <v>75</v>
      </c>
      <c r="D26" s="18">
        <v>1065550</v>
      </c>
      <c r="E26" s="18">
        <v>555000</v>
      </c>
      <c r="F26" s="13" t="s">
        <v>106</v>
      </c>
      <c r="G26" s="12" t="s">
        <v>92</v>
      </c>
      <c r="H26" s="12" t="s">
        <v>89</v>
      </c>
      <c r="I26" s="12" t="s">
        <v>92</v>
      </c>
      <c r="J26" s="12" t="s">
        <v>124</v>
      </c>
      <c r="K26" s="12" t="s">
        <v>92</v>
      </c>
      <c r="L26" s="9">
        <v>12.571400000000001</v>
      </c>
      <c r="M26" s="9">
        <v>13.428599999999999</v>
      </c>
      <c r="N26" s="9">
        <v>5.4286000000000003</v>
      </c>
      <c r="O26" s="9">
        <v>3.5714000000000001</v>
      </c>
      <c r="P26" s="9">
        <v>6.7142999999999997</v>
      </c>
      <c r="Q26" s="9">
        <v>5.7142999999999997</v>
      </c>
      <c r="R26" s="9">
        <v>5</v>
      </c>
      <c r="S26" s="9">
        <v>52.428600000000003</v>
      </c>
      <c r="T26" s="28"/>
      <c r="U26" s="10"/>
      <c r="V26" s="30" t="s">
        <v>92</v>
      </c>
      <c r="W26" s="31"/>
      <c r="X26" s="32" t="s">
        <v>90</v>
      </c>
      <c r="Y26" s="31"/>
      <c r="Z26" s="11">
        <v>0.8</v>
      </c>
      <c r="AA26" s="31"/>
      <c r="AB26" s="19">
        <v>43850</v>
      </c>
      <c r="AC26" s="3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6" customFormat="1" ht="12.75" customHeight="1" x14ac:dyDescent="0.2">
      <c r="A27" s="7" t="s">
        <v>139</v>
      </c>
      <c r="B27" s="8" t="s">
        <v>76</v>
      </c>
      <c r="C27" s="8" t="s">
        <v>62</v>
      </c>
      <c r="D27" s="18">
        <v>1782338</v>
      </c>
      <c r="E27" s="18">
        <v>782148</v>
      </c>
      <c r="F27" s="13" t="s">
        <v>89</v>
      </c>
      <c r="G27" s="12" t="s">
        <v>90</v>
      </c>
      <c r="H27" s="12" t="s">
        <v>107</v>
      </c>
      <c r="I27" s="12" t="s">
        <v>92</v>
      </c>
      <c r="J27" s="12" t="s">
        <v>111</v>
      </c>
      <c r="K27" s="12" t="s">
        <v>90</v>
      </c>
      <c r="L27" s="9">
        <v>19.428599999999999</v>
      </c>
      <c r="M27" s="9">
        <v>8.7142999999999997</v>
      </c>
      <c r="N27" s="9">
        <v>6.4286000000000003</v>
      </c>
      <c r="O27" s="9">
        <v>2.5714000000000001</v>
      </c>
      <c r="P27" s="9">
        <v>6.5713999999999997</v>
      </c>
      <c r="Q27" s="9">
        <v>4.8571</v>
      </c>
      <c r="R27" s="9">
        <v>2</v>
      </c>
      <c r="S27" s="9">
        <v>50.571399999999997</v>
      </c>
      <c r="T27" s="28"/>
      <c r="U27" s="10"/>
      <c r="V27" s="30" t="s">
        <v>92</v>
      </c>
      <c r="W27" s="31"/>
      <c r="X27" s="32" t="s">
        <v>90</v>
      </c>
      <c r="Y27" s="31"/>
      <c r="Z27" s="11">
        <v>0.84</v>
      </c>
      <c r="AA27" s="31"/>
      <c r="AB27" s="19">
        <v>44196</v>
      </c>
      <c r="AC27" s="3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x14ac:dyDescent="0.3">
      <c r="D28" s="14">
        <f>SUM(D13:D27)</f>
        <v>29511226</v>
      </c>
      <c r="E28" s="14">
        <f>SUM(E13:E27)</f>
        <v>9907148</v>
      </c>
      <c r="F28" s="14"/>
      <c r="T28" s="29">
        <f>SUM(T13:T27)</f>
        <v>3000000</v>
      </c>
      <c r="V28" s="34"/>
      <c r="W28" s="34"/>
      <c r="X28" s="34"/>
      <c r="Y28" s="34"/>
      <c r="Z28" s="34"/>
      <c r="AA28" s="34"/>
      <c r="AB28" s="34"/>
      <c r="AC28" s="34"/>
    </row>
    <row r="29" spans="1:93" x14ac:dyDescent="0.3">
      <c r="E29" s="14"/>
      <c r="F29" s="14"/>
      <c r="G29" s="14"/>
      <c r="H29" s="14"/>
      <c r="S29" s="2" t="s">
        <v>20</v>
      </c>
      <c r="T29" s="29">
        <f>3000000-T28</f>
        <v>0</v>
      </c>
    </row>
  </sheetData>
  <mergeCells count="27">
    <mergeCell ref="D8:K8"/>
    <mergeCell ref="AA10:AA11"/>
    <mergeCell ref="AB10:AB11"/>
    <mergeCell ref="AC10:AC11"/>
    <mergeCell ref="F10:G11"/>
    <mergeCell ref="H10:I11"/>
    <mergeCell ref="J10:K11"/>
    <mergeCell ref="L10:L11"/>
    <mergeCell ref="M10:M11"/>
    <mergeCell ref="N10:N11"/>
    <mergeCell ref="Z10:Z11"/>
    <mergeCell ref="O10:O11"/>
    <mergeCell ref="P10:P11"/>
    <mergeCell ref="Q10:Q11"/>
    <mergeCell ref="R10:R11"/>
    <mergeCell ref="X10:X11"/>
    <mergeCell ref="Y10:Y11"/>
    <mergeCell ref="A10:A12"/>
    <mergeCell ref="B10:B12"/>
    <mergeCell ref="C10:C12"/>
    <mergeCell ref="D10:D12"/>
    <mergeCell ref="E10:E12"/>
    <mergeCell ref="S10:S11"/>
    <mergeCell ref="T10:T11"/>
    <mergeCell ref="U10:U11"/>
    <mergeCell ref="V10:V11"/>
    <mergeCell ref="W10:W11"/>
  </mergeCells>
  <dataValidations count="4">
    <dataValidation type="decimal" operator="lessThanOrEqual" allowBlank="1" showInputMessage="1" showErrorMessage="1" error="max. 40" sqref="L13:L27" xr:uid="{00000000-0002-0000-0000-000000000000}">
      <formula1>40</formula1>
    </dataValidation>
    <dataValidation type="decimal" operator="lessThanOrEqual" allowBlank="1" showInputMessage="1" showErrorMessage="1" error="max. 15" sqref="M13:N27" xr:uid="{00000000-0002-0000-0000-000001000000}">
      <formula1>15</formula1>
    </dataValidation>
    <dataValidation type="decimal" operator="lessThanOrEqual" allowBlank="1" showInputMessage="1" showErrorMessage="1" error="max. 10" sqref="P13:Q27" xr:uid="{00000000-0002-0000-0000-000002000000}">
      <formula1>10</formula1>
    </dataValidation>
    <dataValidation type="decimal" operator="lessThanOrEqual" allowBlank="1" showInputMessage="1" showErrorMessage="1" error="max. 5" sqref="O13:O27 R13:R2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E9E2-569D-4D1F-980B-55017161AB1E}">
  <dimension ref="A1:AZ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13</v>
      </c>
      <c r="M13" s="9">
        <v>8</v>
      </c>
      <c r="N13" s="9">
        <v>5</v>
      </c>
      <c r="O13" s="9">
        <v>3</v>
      </c>
      <c r="P13" s="9">
        <v>6</v>
      </c>
      <c r="Q13" s="9">
        <v>4</v>
      </c>
      <c r="R13" s="9">
        <v>2</v>
      </c>
      <c r="S13" s="9">
        <f>SUM(L13:R13)</f>
        <v>41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36</v>
      </c>
      <c r="M14" s="9">
        <v>11</v>
      </c>
      <c r="N14" s="9">
        <v>12</v>
      </c>
      <c r="O14" s="9">
        <v>5</v>
      </c>
      <c r="P14" s="9">
        <v>7</v>
      </c>
      <c r="Q14" s="9">
        <v>9</v>
      </c>
      <c r="R14" s="9">
        <v>2</v>
      </c>
      <c r="S14" s="9">
        <f t="shared" ref="S14:S27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25</v>
      </c>
      <c r="M15" s="9">
        <v>11</v>
      </c>
      <c r="N15" s="9">
        <v>10</v>
      </c>
      <c r="O15" s="9">
        <v>5</v>
      </c>
      <c r="P15" s="9">
        <v>8</v>
      </c>
      <c r="Q15" s="9">
        <v>9</v>
      </c>
      <c r="R15" s="9">
        <v>5</v>
      </c>
      <c r="S15" s="9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22</v>
      </c>
      <c r="M16" s="9">
        <v>11</v>
      </c>
      <c r="N16" s="9">
        <v>11</v>
      </c>
      <c r="O16" s="9">
        <v>5</v>
      </c>
      <c r="P16" s="9">
        <v>9</v>
      </c>
      <c r="Q16" s="9">
        <v>9</v>
      </c>
      <c r="R16" s="9">
        <v>3</v>
      </c>
      <c r="S16" s="9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34</v>
      </c>
      <c r="M17" s="9">
        <v>11</v>
      </c>
      <c r="N17" s="9">
        <v>12</v>
      </c>
      <c r="O17" s="9">
        <v>5</v>
      </c>
      <c r="P17" s="9">
        <v>9</v>
      </c>
      <c r="Q17" s="9">
        <v>8</v>
      </c>
      <c r="R17" s="9">
        <v>2</v>
      </c>
      <c r="S17" s="9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30</v>
      </c>
      <c r="M18" s="9">
        <v>12</v>
      </c>
      <c r="N18" s="9">
        <v>12</v>
      </c>
      <c r="O18" s="9">
        <v>5</v>
      </c>
      <c r="P18" s="9">
        <v>7</v>
      </c>
      <c r="Q18" s="9">
        <v>8</v>
      </c>
      <c r="R18" s="9">
        <v>2</v>
      </c>
      <c r="S18" s="9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27</v>
      </c>
      <c r="M19" s="9">
        <v>11</v>
      </c>
      <c r="N19" s="9">
        <v>10</v>
      </c>
      <c r="O19" s="9">
        <v>5</v>
      </c>
      <c r="P19" s="9">
        <v>8</v>
      </c>
      <c r="Q19" s="9">
        <v>8</v>
      </c>
      <c r="R19" s="9">
        <v>3</v>
      </c>
      <c r="S19" s="9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38</v>
      </c>
      <c r="M20" s="9">
        <v>11</v>
      </c>
      <c r="N20" s="9">
        <v>14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90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33</v>
      </c>
      <c r="M21" s="9">
        <v>11</v>
      </c>
      <c r="N21" s="9">
        <v>12</v>
      </c>
      <c r="O21" s="9">
        <v>5</v>
      </c>
      <c r="P21" s="9">
        <v>8</v>
      </c>
      <c r="Q21" s="9">
        <v>9</v>
      </c>
      <c r="R21" s="9">
        <v>3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35</v>
      </c>
      <c r="M22" s="9">
        <v>11</v>
      </c>
      <c r="N22" s="9">
        <v>13</v>
      </c>
      <c r="O22" s="9">
        <v>5</v>
      </c>
      <c r="P22" s="9">
        <v>8</v>
      </c>
      <c r="Q22" s="9">
        <v>9</v>
      </c>
      <c r="R22" s="9">
        <v>4</v>
      </c>
      <c r="S22" s="9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15</v>
      </c>
      <c r="M23" s="9">
        <v>10</v>
      </c>
      <c r="N23" s="9">
        <v>8</v>
      </c>
      <c r="O23" s="9">
        <v>5</v>
      </c>
      <c r="P23" s="9">
        <v>7</v>
      </c>
      <c r="Q23" s="9">
        <v>7</v>
      </c>
      <c r="R23" s="9">
        <v>4</v>
      </c>
      <c r="S23" s="9">
        <f t="shared" si="0"/>
        <v>56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18</v>
      </c>
      <c r="M24" s="9">
        <v>13</v>
      </c>
      <c r="N24" s="9">
        <v>12</v>
      </c>
      <c r="O24" s="9">
        <v>5</v>
      </c>
      <c r="P24" s="9">
        <v>8</v>
      </c>
      <c r="Q24" s="9">
        <v>8</v>
      </c>
      <c r="R24" s="9">
        <v>5</v>
      </c>
      <c r="S24" s="9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15</v>
      </c>
      <c r="M25" s="9">
        <v>10</v>
      </c>
      <c r="N25" s="9">
        <v>7</v>
      </c>
      <c r="O25" s="9">
        <v>4</v>
      </c>
      <c r="P25" s="9">
        <v>8</v>
      </c>
      <c r="Q25" s="9">
        <v>5</v>
      </c>
      <c r="R25" s="9">
        <v>2</v>
      </c>
      <c r="S25" s="9">
        <f t="shared" si="0"/>
        <v>51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22</v>
      </c>
      <c r="M26" s="9">
        <v>11</v>
      </c>
      <c r="N26" s="9">
        <v>9</v>
      </c>
      <c r="O26" s="9">
        <v>5</v>
      </c>
      <c r="P26" s="9">
        <v>8</v>
      </c>
      <c r="Q26" s="9">
        <v>9</v>
      </c>
      <c r="R26" s="9">
        <v>3</v>
      </c>
      <c r="S26" s="9">
        <f t="shared" si="0"/>
        <v>67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12</v>
      </c>
      <c r="M27" s="9">
        <v>14</v>
      </c>
      <c r="N27" s="9">
        <v>5</v>
      </c>
      <c r="O27" s="9">
        <v>3</v>
      </c>
      <c r="P27" s="9">
        <v>7</v>
      </c>
      <c r="Q27" s="9">
        <v>5</v>
      </c>
      <c r="R27" s="9">
        <v>5</v>
      </c>
      <c r="S27" s="9">
        <f t="shared" si="0"/>
        <v>51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3">
      <c r="D28" s="14">
        <f>SUM(D13:D27)</f>
        <v>29511226</v>
      </c>
      <c r="E28" s="14">
        <f>SUM(E13:E27)</f>
        <v>9907148</v>
      </c>
      <c r="F28" s="14"/>
    </row>
    <row r="29" spans="1:5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7 R13:R27" xr:uid="{CB9A8D43-8314-40F2-A84D-DF572100EF27}">
      <formula1>5</formula1>
    </dataValidation>
    <dataValidation type="decimal" operator="lessThanOrEqual" allowBlank="1" showInputMessage="1" showErrorMessage="1" error="max. 10" sqref="P13:Q27" xr:uid="{B459AB04-52EB-4614-A40B-29CF5076FBBC}">
      <formula1>10</formula1>
    </dataValidation>
    <dataValidation type="decimal" operator="lessThanOrEqual" allowBlank="1" showInputMessage="1" showErrorMessage="1" error="max. 15" sqref="M13:N27" xr:uid="{F9CBFFF7-66A0-42EF-9905-13E4269BD59D}">
      <formula1>15</formula1>
    </dataValidation>
    <dataValidation type="decimal" operator="lessThanOrEqual" allowBlank="1" showInputMessage="1" showErrorMessage="1" error="max. 40" sqref="L13:L27" xr:uid="{5E810861-B2DF-4CC6-9A3D-E8C84C5C59A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2FBE-1B8D-4724-BBEA-94EB5E5B54D5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20</v>
      </c>
      <c r="M13" s="9">
        <v>10</v>
      </c>
      <c r="N13" s="9">
        <v>9</v>
      </c>
      <c r="O13" s="9">
        <v>3</v>
      </c>
      <c r="P13" s="9">
        <v>5</v>
      </c>
      <c r="Q13" s="9">
        <v>6</v>
      </c>
      <c r="R13" s="9">
        <v>2</v>
      </c>
      <c r="S13" s="9">
        <f>SUM(L13:R13)</f>
        <v>55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36</v>
      </c>
      <c r="M14" s="9">
        <v>12</v>
      </c>
      <c r="N14" s="9">
        <v>13</v>
      </c>
      <c r="O14" s="9">
        <v>5</v>
      </c>
      <c r="P14" s="9">
        <v>9</v>
      </c>
      <c r="Q14" s="9">
        <v>10</v>
      </c>
      <c r="R14" s="9">
        <v>2</v>
      </c>
      <c r="S14" s="9">
        <f t="shared" ref="S14:S27" si="0">SUM(L14:R14)</f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30</v>
      </c>
      <c r="M15" s="9">
        <v>13</v>
      </c>
      <c r="N15" s="9">
        <v>11</v>
      </c>
      <c r="O15" s="9">
        <v>5</v>
      </c>
      <c r="P15" s="9">
        <v>8</v>
      </c>
      <c r="Q15" s="9">
        <v>7</v>
      </c>
      <c r="R15" s="9">
        <v>5</v>
      </c>
      <c r="S15" s="9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30</v>
      </c>
      <c r="M16" s="9">
        <v>12</v>
      </c>
      <c r="N16" s="9">
        <v>12</v>
      </c>
      <c r="O16" s="9">
        <v>4</v>
      </c>
      <c r="P16" s="9">
        <v>8</v>
      </c>
      <c r="Q16" s="9">
        <v>8</v>
      </c>
      <c r="R16" s="9">
        <v>4</v>
      </c>
      <c r="S16" s="9">
        <f t="shared" si="0"/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36</v>
      </c>
      <c r="M17" s="9">
        <v>12</v>
      </c>
      <c r="N17" s="9">
        <v>13</v>
      </c>
      <c r="O17" s="9">
        <v>5</v>
      </c>
      <c r="P17" s="9">
        <v>8</v>
      </c>
      <c r="Q17" s="9">
        <v>8</v>
      </c>
      <c r="R17" s="9">
        <v>2</v>
      </c>
      <c r="S17" s="9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33</v>
      </c>
      <c r="M18" s="9">
        <v>12</v>
      </c>
      <c r="N18" s="9">
        <v>12</v>
      </c>
      <c r="O18" s="9">
        <v>4</v>
      </c>
      <c r="P18" s="9">
        <v>7</v>
      </c>
      <c r="Q18" s="9">
        <v>7</v>
      </c>
      <c r="R18" s="9">
        <v>2</v>
      </c>
      <c r="S18" s="9">
        <f t="shared" si="0"/>
        <v>77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30</v>
      </c>
      <c r="M19" s="9">
        <v>11</v>
      </c>
      <c r="N19" s="9">
        <v>10</v>
      </c>
      <c r="O19" s="9">
        <v>4</v>
      </c>
      <c r="P19" s="9">
        <v>7</v>
      </c>
      <c r="Q19" s="9">
        <v>7</v>
      </c>
      <c r="R19" s="9">
        <v>3</v>
      </c>
      <c r="S19" s="9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33</v>
      </c>
      <c r="M20" s="9">
        <v>12</v>
      </c>
      <c r="N20" s="9">
        <v>12</v>
      </c>
      <c r="O20" s="9">
        <v>5</v>
      </c>
      <c r="P20" s="9">
        <v>8</v>
      </c>
      <c r="Q20" s="9">
        <v>8</v>
      </c>
      <c r="R20" s="9">
        <v>4</v>
      </c>
      <c r="S20" s="9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35</v>
      </c>
      <c r="M21" s="9">
        <v>12</v>
      </c>
      <c r="N21" s="9">
        <v>12</v>
      </c>
      <c r="O21" s="9">
        <v>4</v>
      </c>
      <c r="P21" s="9">
        <v>7</v>
      </c>
      <c r="Q21" s="9">
        <v>7</v>
      </c>
      <c r="R21" s="9">
        <v>3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33</v>
      </c>
      <c r="M22" s="9">
        <v>12</v>
      </c>
      <c r="N22" s="9">
        <v>12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28</v>
      </c>
      <c r="M23" s="9">
        <v>10</v>
      </c>
      <c r="N23" s="9">
        <v>10</v>
      </c>
      <c r="O23" s="9">
        <v>4</v>
      </c>
      <c r="P23" s="9">
        <v>6</v>
      </c>
      <c r="Q23" s="9">
        <v>6</v>
      </c>
      <c r="R23" s="9">
        <v>4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24</v>
      </c>
      <c r="M24" s="9">
        <v>10</v>
      </c>
      <c r="N24" s="9">
        <v>10</v>
      </c>
      <c r="O24" s="9">
        <v>5</v>
      </c>
      <c r="P24" s="9">
        <v>8</v>
      </c>
      <c r="Q24" s="9">
        <v>7</v>
      </c>
      <c r="R24" s="9">
        <v>5</v>
      </c>
      <c r="S24" s="9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27</v>
      </c>
      <c r="M25" s="9">
        <v>11</v>
      </c>
      <c r="N25" s="9">
        <v>11</v>
      </c>
      <c r="O25" s="9">
        <v>4</v>
      </c>
      <c r="P25" s="9">
        <v>7</v>
      </c>
      <c r="Q25" s="9">
        <v>7</v>
      </c>
      <c r="R25" s="9">
        <v>2</v>
      </c>
      <c r="S25" s="9">
        <f t="shared" si="0"/>
        <v>69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26</v>
      </c>
      <c r="M26" s="9">
        <v>10</v>
      </c>
      <c r="N26" s="9">
        <v>10</v>
      </c>
      <c r="O26" s="9">
        <v>5</v>
      </c>
      <c r="P26" s="9">
        <v>8</v>
      </c>
      <c r="Q26" s="9">
        <v>7</v>
      </c>
      <c r="R26" s="9">
        <v>3</v>
      </c>
      <c r="S26" s="9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20</v>
      </c>
      <c r="M27" s="9">
        <v>10</v>
      </c>
      <c r="N27" s="9">
        <v>9</v>
      </c>
      <c r="O27" s="9">
        <v>4</v>
      </c>
      <c r="P27" s="9">
        <v>6</v>
      </c>
      <c r="Q27" s="9">
        <v>6</v>
      </c>
      <c r="R27" s="9">
        <v>5</v>
      </c>
      <c r="S27" s="9">
        <f t="shared" si="0"/>
        <v>60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9DAE2646-758D-4566-9B36-4DFE5392B284}">
      <formula1>40</formula1>
    </dataValidation>
    <dataValidation type="decimal" operator="lessThanOrEqual" allowBlank="1" showInputMessage="1" showErrorMessage="1" error="max. 15" sqref="M13:N27" xr:uid="{26967B05-1604-4753-960E-796350ADD02B}">
      <formula1>15</formula1>
    </dataValidation>
    <dataValidation type="decimal" operator="lessThanOrEqual" allowBlank="1" showInputMessage="1" showErrorMessage="1" error="max. 10" sqref="P13:Q27" xr:uid="{A62838EF-2A13-4395-9682-9229E57334E1}">
      <formula1>10</formula1>
    </dataValidation>
    <dataValidation type="decimal" operator="lessThanOrEqual" allowBlank="1" showInputMessage="1" showErrorMessage="1" error="max. 5" sqref="O13:O27 R13:R27" xr:uid="{55FC84F5-7246-419B-B144-794F80918D8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CEA5-37E5-408A-96CF-6D8E445D877D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20</v>
      </c>
      <c r="M13" s="9">
        <v>8</v>
      </c>
      <c r="N13" s="9">
        <v>5</v>
      </c>
      <c r="O13" s="9">
        <v>2</v>
      </c>
      <c r="P13" s="9">
        <v>6</v>
      </c>
      <c r="Q13" s="9">
        <v>7</v>
      </c>
      <c r="R13" s="9">
        <v>2</v>
      </c>
      <c r="S13" s="9">
        <f>SUM(L13:R13)</f>
        <v>50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35</v>
      </c>
      <c r="M14" s="9">
        <v>10</v>
      </c>
      <c r="N14" s="9">
        <v>11</v>
      </c>
      <c r="O14" s="9">
        <v>4</v>
      </c>
      <c r="P14" s="9">
        <v>8</v>
      </c>
      <c r="Q14" s="9">
        <v>8</v>
      </c>
      <c r="R14" s="9">
        <v>2</v>
      </c>
      <c r="S14" s="9">
        <f t="shared" ref="S14:S27" si="0">SUM(L14:R14)</f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29</v>
      </c>
      <c r="M15" s="9">
        <v>9</v>
      </c>
      <c r="N15" s="9">
        <v>7</v>
      </c>
      <c r="O15" s="9">
        <v>4</v>
      </c>
      <c r="P15" s="9">
        <v>8</v>
      </c>
      <c r="Q15" s="9">
        <v>8</v>
      </c>
      <c r="R15" s="9">
        <v>5</v>
      </c>
      <c r="S15" s="9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29</v>
      </c>
      <c r="M16" s="9">
        <v>10</v>
      </c>
      <c r="N16" s="9">
        <v>7</v>
      </c>
      <c r="O16" s="9">
        <v>5</v>
      </c>
      <c r="P16" s="9">
        <v>8</v>
      </c>
      <c r="Q16" s="9">
        <v>8</v>
      </c>
      <c r="R16" s="9">
        <v>3</v>
      </c>
      <c r="S16" s="9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37</v>
      </c>
      <c r="M17" s="9">
        <v>12</v>
      </c>
      <c r="N17" s="9">
        <v>13</v>
      </c>
      <c r="O17" s="9">
        <v>5</v>
      </c>
      <c r="P17" s="9">
        <v>9</v>
      </c>
      <c r="Q17" s="9">
        <v>8</v>
      </c>
      <c r="R17" s="9">
        <v>2</v>
      </c>
      <c r="S17" s="9">
        <f t="shared" si="0"/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29</v>
      </c>
      <c r="M18" s="9">
        <v>11</v>
      </c>
      <c r="N18" s="9">
        <v>10</v>
      </c>
      <c r="O18" s="9">
        <v>4</v>
      </c>
      <c r="P18" s="9">
        <v>8</v>
      </c>
      <c r="Q18" s="9">
        <v>7</v>
      </c>
      <c r="R18" s="9">
        <v>2</v>
      </c>
      <c r="S18" s="9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29</v>
      </c>
      <c r="M19" s="9">
        <v>11</v>
      </c>
      <c r="N19" s="9">
        <v>7</v>
      </c>
      <c r="O19" s="9">
        <v>4</v>
      </c>
      <c r="P19" s="9">
        <v>8</v>
      </c>
      <c r="Q19" s="9">
        <v>8</v>
      </c>
      <c r="R19" s="9">
        <v>3</v>
      </c>
      <c r="S19" s="9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37</v>
      </c>
      <c r="M20" s="9">
        <v>11</v>
      </c>
      <c r="N20" s="9">
        <v>13</v>
      </c>
      <c r="O20" s="9">
        <v>5</v>
      </c>
      <c r="P20" s="9">
        <v>10</v>
      </c>
      <c r="Q20" s="9">
        <v>10</v>
      </c>
      <c r="R20" s="9">
        <v>4</v>
      </c>
      <c r="S20" s="9">
        <f t="shared" si="0"/>
        <v>90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35</v>
      </c>
      <c r="M21" s="9">
        <v>12</v>
      </c>
      <c r="N21" s="9">
        <v>13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33</v>
      </c>
      <c r="M22" s="9">
        <v>12</v>
      </c>
      <c r="N22" s="9">
        <v>11</v>
      </c>
      <c r="O22" s="9">
        <v>5</v>
      </c>
      <c r="P22" s="9">
        <v>8</v>
      </c>
      <c r="Q22" s="9">
        <v>9</v>
      </c>
      <c r="R22" s="9">
        <v>4</v>
      </c>
      <c r="S22" s="9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18</v>
      </c>
      <c r="M23" s="9">
        <v>10</v>
      </c>
      <c r="N23" s="9">
        <v>5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58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20</v>
      </c>
      <c r="M24" s="9">
        <v>12</v>
      </c>
      <c r="N24" s="9">
        <v>9</v>
      </c>
      <c r="O24" s="9">
        <v>5</v>
      </c>
      <c r="P24" s="9">
        <v>8</v>
      </c>
      <c r="Q24" s="9">
        <v>8</v>
      </c>
      <c r="R24" s="9">
        <v>5</v>
      </c>
      <c r="S24" s="9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19</v>
      </c>
      <c r="M25" s="9">
        <v>10</v>
      </c>
      <c r="N25" s="9">
        <v>7</v>
      </c>
      <c r="O25" s="9">
        <v>4</v>
      </c>
      <c r="P25" s="9">
        <v>9</v>
      </c>
      <c r="Q25" s="9">
        <v>6</v>
      </c>
      <c r="R25" s="9">
        <v>2</v>
      </c>
      <c r="S25" s="9">
        <f t="shared" si="0"/>
        <v>57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20</v>
      </c>
      <c r="M26" s="9">
        <v>10</v>
      </c>
      <c r="N26" s="9">
        <v>9</v>
      </c>
      <c r="O26" s="9">
        <v>4</v>
      </c>
      <c r="P26" s="9">
        <v>8</v>
      </c>
      <c r="Q26" s="9">
        <v>8</v>
      </c>
      <c r="R26" s="9">
        <v>3</v>
      </c>
      <c r="S26" s="9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10</v>
      </c>
      <c r="M27" s="9">
        <v>14</v>
      </c>
      <c r="N27" s="9">
        <v>3</v>
      </c>
      <c r="O27" s="9">
        <v>4</v>
      </c>
      <c r="P27" s="9">
        <v>7</v>
      </c>
      <c r="Q27" s="9">
        <v>5</v>
      </c>
      <c r="R27" s="9">
        <v>5</v>
      </c>
      <c r="S27" s="9">
        <f t="shared" si="0"/>
        <v>48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C930A87D-0D68-481B-8418-A5CAC03C3771}">
      <formula1>40</formula1>
    </dataValidation>
    <dataValidation type="decimal" operator="lessThanOrEqual" allowBlank="1" showInputMessage="1" showErrorMessage="1" error="max. 15" sqref="M13:N27" xr:uid="{E6A7B4CA-9033-4D4E-BFCD-4E226DC89D8F}">
      <formula1>15</formula1>
    </dataValidation>
    <dataValidation type="decimal" operator="lessThanOrEqual" allowBlank="1" showInputMessage="1" showErrorMessage="1" error="max. 10" sqref="P13:Q27" xr:uid="{3E3C7DF9-1A50-4CD4-AED9-B216A28E056B}">
      <formula1>10</formula1>
    </dataValidation>
    <dataValidation type="decimal" operator="lessThanOrEqual" allowBlank="1" showInputMessage="1" showErrorMessage="1" error="max. 5" sqref="O13:O27 R13:R27" xr:uid="{AE80A9C3-EE7C-4A3E-A48A-CB239B19B7B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2F62-8C8F-4BA5-B072-06E5C602EEC7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20</v>
      </c>
      <c r="M13" s="9">
        <v>9</v>
      </c>
      <c r="N13" s="9">
        <v>6</v>
      </c>
      <c r="O13" s="9">
        <v>3</v>
      </c>
      <c r="P13" s="9">
        <v>7</v>
      </c>
      <c r="Q13" s="9">
        <v>4</v>
      </c>
      <c r="R13" s="9">
        <v>2</v>
      </c>
      <c r="S13" s="9">
        <f>SUM(L13:R13)</f>
        <v>51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32</v>
      </c>
      <c r="M14" s="9">
        <v>12</v>
      </c>
      <c r="N14" s="9">
        <v>11</v>
      </c>
      <c r="O14" s="9">
        <v>5</v>
      </c>
      <c r="P14" s="9">
        <v>9</v>
      </c>
      <c r="Q14" s="9">
        <v>9</v>
      </c>
      <c r="R14" s="9">
        <v>2</v>
      </c>
      <c r="S14" s="9">
        <f t="shared" ref="S14:S27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25</v>
      </c>
      <c r="M15" s="9">
        <v>12</v>
      </c>
      <c r="N15" s="9">
        <v>10</v>
      </c>
      <c r="O15" s="9">
        <v>5</v>
      </c>
      <c r="P15" s="9">
        <v>9</v>
      </c>
      <c r="Q15" s="9">
        <v>9</v>
      </c>
      <c r="R15" s="9">
        <v>5</v>
      </c>
      <c r="S15" s="9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30</v>
      </c>
      <c r="M16" s="9">
        <v>11</v>
      </c>
      <c r="N16" s="9">
        <v>9</v>
      </c>
      <c r="O16" s="9">
        <v>5</v>
      </c>
      <c r="P16" s="9">
        <v>9</v>
      </c>
      <c r="Q16" s="9">
        <v>9</v>
      </c>
      <c r="R16" s="9">
        <v>4</v>
      </c>
      <c r="S16" s="9">
        <f t="shared" si="0"/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35</v>
      </c>
      <c r="M17" s="9">
        <v>12</v>
      </c>
      <c r="N17" s="9">
        <v>12</v>
      </c>
      <c r="O17" s="9">
        <v>5</v>
      </c>
      <c r="P17" s="9">
        <v>9</v>
      </c>
      <c r="Q17" s="9">
        <v>8</v>
      </c>
      <c r="R17" s="9">
        <v>3</v>
      </c>
      <c r="S17" s="9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33</v>
      </c>
      <c r="M18" s="9">
        <v>11</v>
      </c>
      <c r="N18" s="9">
        <v>12</v>
      </c>
      <c r="O18" s="9">
        <v>4</v>
      </c>
      <c r="P18" s="9">
        <v>8</v>
      </c>
      <c r="Q18" s="9">
        <v>8</v>
      </c>
      <c r="R18" s="9">
        <v>3</v>
      </c>
      <c r="S18" s="9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30</v>
      </c>
      <c r="M19" s="9">
        <v>8</v>
      </c>
      <c r="N19" s="9">
        <v>9</v>
      </c>
      <c r="O19" s="9">
        <v>4</v>
      </c>
      <c r="P19" s="9">
        <v>8</v>
      </c>
      <c r="Q19" s="9">
        <v>8</v>
      </c>
      <c r="R19" s="9">
        <v>3</v>
      </c>
      <c r="S19" s="9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38</v>
      </c>
      <c r="M20" s="9">
        <v>13</v>
      </c>
      <c r="N20" s="9">
        <v>13</v>
      </c>
      <c r="O20" s="9">
        <v>5</v>
      </c>
      <c r="P20" s="9">
        <v>10</v>
      </c>
      <c r="Q20" s="9">
        <v>10</v>
      </c>
      <c r="R20" s="9">
        <v>4</v>
      </c>
      <c r="S20" s="9">
        <f t="shared" si="0"/>
        <v>93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35</v>
      </c>
      <c r="M21" s="9">
        <v>12</v>
      </c>
      <c r="N21" s="9">
        <v>12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33</v>
      </c>
      <c r="M22" s="9">
        <v>11</v>
      </c>
      <c r="N22" s="9">
        <v>11</v>
      </c>
      <c r="O22" s="9">
        <v>5</v>
      </c>
      <c r="P22" s="9">
        <v>9</v>
      </c>
      <c r="Q22" s="9">
        <v>9</v>
      </c>
      <c r="R22" s="9">
        <v>4</v>
      </c>
      <c r="S22" s="9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20</v>
      </c>
      <c r="M23" s="9">
        <v>12</v>
      </c>
      <c r="N23" s="9">
        <v>9</v>
      </c>
      <c r="O23" s="9">
        <v>5</v>
      </c>
      <c r="P23" s="9">
        <v>8</v>
      </c>
      <c r="Q23" s="9">
        <v>8</v>
      </c>
      <c r="R23" s="9">
        <v>4</v>
      </c>
      <c r="S23" s="9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20</v>
      </c>
      <c r="M24" s="9">
        <v>13</v>
      </c>
      <c r="N24" s="9">
        <v>10</v>
      </c>
      <c r="O24" s="9">
        <v>5</v>
      </c>
      <c r="P24" s="9">
        <v>8</v>
      </c>
      <c r="Q24" s="9">
        <v>8</v>
      </c>
      <c r="R24" s="9">
        <v>5</v>
      </c>
      <c r="S24" s="9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19</v>
      </c>
      <c r="M25" s="9">
        <v>10</v>
      </c>
      <c r="N25" s="9">
        <v>8</v>
      </c>
      <c r="O25" s="9">
        <v>5</v>
      </c>
      <c r="P25" s="9">
        <v>9</v>
      </c>
      <c r="Q25" s="9">
        <v>6</v>
      </c>
      <c r="R25" s="9">
        <v>2</v>
      </c>
      <c r="S25" s="9">
        <f t="shared" si="0"/>
        <v>59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19</v>
      </c>
      <c r="M26" s="9">
        <v>10</v>
      </c>
      <c r="N26" s="9">
        <v>7</v>
      </c>
      <c r="O26" s="9">
        <v>5</v>
      </c>
      <c r="P26" s="9">
        <v>9</v>
      </c>
      <c r="Q26" s="9">
        <v>9</v>
      </c>
      <c r="R26" s="9">
        <v>3</v>
      </c>
      <c r="S26" s="9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</v>
      </c>
      <c r="M27" s="9">
        <v>14</v>
      </c>
      <c r="N27" s="9">
        <v>1</v>
      </c>
      <c r="O27" s="9">
        <v>3</v>
      </c>
      <c r="P27" s="9">
        <v>5</v>
      </c>
      <c r="Q27" s="9">
        <v>5</v>
      </c>
      <c r="R27" s="9">
        <v>5</v>
      </c>
      <c r="S27" s="9">
        <f t="shared" si="0"/>
        <v>34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C99B026D-426D-465F-A327-54B186991BD5}">
      <formula1>40</formula1>
    </dataValidation>
    <dataValidation type="decimal" operator="lessThanOrEqual" allowBlank="1" showInputMessage="1" showErrorMessage="1" error="max. 15" sqref="M13:N27" xr:uid="{9A1FA17A-15C5-4C11-A4D4-F7F33CC85ADA}">
      <formula1>15</formula1>
    </dataValidation>
    <dataValidation type="decimal" operator="lessThanOrEqual" allowBlank="1" showInputMessage="1" showErrorMessage="1" error="max. 10" sqref="P13:Q27" xr:uid="{B45CC30E-5E32-4674-9E13-F1A50FFE878B}">
      <formula1>10</formula1>
    </dataValidation>
    <dataValidation type="decimal" operator="lessThanOrEqual" allowBlank="1" showInputMessage="1" showErrorMessage="1" error="max. 5" sqref="O13:O27 R13:R27" xr:uid="{61F5F16A-8309-4363-8C41-430081041CC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BCEF-FAE7-4C6D-85F1-A3C657FC03FB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20</v>
      </c>
      <c r="M13" s="9">
        <v>8</v>
      </c>
      <c r="N13" s="9">
        <v>6</v>
      </c>
      <c r="O13" s="9">
        <v>2</v>
      </c>
      <c r="P13" s="9">
        <v>7</v>
      </c>
      <c r="Q13" s="9">
        <v>4</v>
      </c>
      <c r="R13" s="9">
        <v>2</v>
      </c>
      <c r="S13" s="9">
        <f>SUM(L13:R13)</f>
        <v>49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38</v>
      </c>
      <c r="M14" s="9">
        <v>11</v>
      </c>
      <c r="N14" s="9">
        <v>12</v>
      </c>
      <c r="O14" s="9">
        <v>5</v>
      </c>
      <c r="P14" s="9">
        <v>7</v>
      </c>
      <c r="Q14" s="9">
        <v>8</v>
      </c>
      <c r="R14" s="9">
        <v>2</v>
      </c>
      <c r="S14" s="9">
        <f t="shared" ref="S14:S27" si="0"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30</v>
      </c>
      <c r="M15" s="9">
        <v>11</v>
      </c>
      <c r="N15" s="9">
        <v>10</v>
      </c>
      <c r="O15" s="9">
        <v>5</v>
      </c>
      <c r="P15" s="9">
        <v>8</v>
      </c>
      <c r="Q15" s="9">
        <v>9</v>
      </c>
      <c r="R15" s="9">
        <v>5</v>
      </c>
      <c r="S15" s="9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25</v>
      </c>
      <c r="M16" s="9">
        <v>10</v>
      </c>
      <c r="N16" s="9">
        <v>9</v>
      </c>
      <c r="O16" s="9">
        <v>5</v>
      </c>
      <c r="P16" s="9">
        <v>9</v>
      </c>
      <c r="Q16" s="9">
        <v>9</v>
      </c>
      <c r="R16" s="9">
        <v>4</v>
      </c>
      <c r="S16" s="9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34</v>
      </c>
      <c r="M17" s="9">
        <v>11</v>
      </c>
      <c r="N17" s="9">
        <v>12</v>
      </c>
      <c r="O17" s="9">
        <v>5</v>
      </c>
      <c r="P17" s="9">
        <v>9</v>
      </c>
      <c r="Q17" s="9">
        <v>8</v>
      </c>
      <c r="R17" s="9">
        <v>3</v>
      </c>
      <c r="S17" s="9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32</v>
      </c>
      <c r="M18" s="9">
        <v>12</v>
      </c>
      <c r="N18" s="9">
        <v>11</v>
      </c>
      <c r="O18" s="9">
        <v>5</v>
      </c>
      <c r="P18" s="9">
        <v>7</v>
      </c>
      <c r="Q18" s="9">
        <v>8</v>
      </c>
      <c r="R18" s="9">
        <v>3</v>
      </c>
      <c r="S18" s="9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30</v>
      </c>
      <c r="M19" s="9">
        <v>12</v>
      </c>
      <c r="N19" s="9">
        <v>11</v>
      </c>
      <c r="O19" s="9">
        <v>4</v>
      </c>
      <c r="P19" s="9">
        <v>8</v>
      </c>
      <c r="Q19" s="9">
        <v>8</v>
      </c>
      <c r="R19" s="9">
        <v>3</v>
      </c>
      <c r="S19" s="9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37</v>
      </c>
      <c r="M20" s="9">
        <v>12</v>
      </c>
      <c r="N20" s="9">
        <v>13</v>
      </c>
      <c r="O20" s="9">
        <v>5</v>
      </c>
      <c r="P20" s="9">
        <v>9</v>
      </c>
      <c r="Q20" s="9">
        <v>9</v>
      </c>
      <c r="R20" s="9">
        <v>4</v>
      </c>
      <c r="S20" s="9">
        <f t="shared" si="0"/>
        <v>89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36</v>
      </c>
      <c r="M21" s="9">
        <v>12</v>
      </c>
      <c r="N21" s="9">
        <v>12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34</v>
      </c>
      <c r="M22" s="9">
        <v>11</v>
      </c>
      <c r="N22" s="9">
        <v>13</v>
      </c>
      <c r="O22" s="9">
        <v>5</v>
      </c>
      <c r="P22" s="9">
        <v>8</v>
      </c>
      <c r="Q22" s="9">
        <v>8</v>
      </c>
      <c r="R22" s="9">
        <v>4</v>
      </c>
      <c r="S22" s="9">
        <f t="shared" si="0"/>
        <v>83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27</v>
      </c>
      <c r="M23" s="9">
        <v>10</v>
      </c>
      <c r="N23" s="9">
        <v>9</v>
      </c>
      <c r="O23" s="9">
        <v>4</v>
      </c>
      <c r="P23" s="9">
        <v>7</v>
      </c>
      <c r="Q23" s="9">
        <v>7</v>
      </c>
      <c r="R23" s="9">
        <v>4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21</v>
      </c>
      <c r="M24" s="9">
        <v>12</v>
      </c>
      <c r="N24" s="9">
        <v>10</v>
      </c>
      <c r="O24" s="9">
        <v>5</v>
      </c>
      <c r="P24" s="9">
        <v>8</v>
      </c>
      <c r="Q24" s="9">
        <v>8</v>
      </c>
      <c r="R24" s="9">
        <v>5</v>
      </c>
      <c r="S24" s="9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20</v>
      </c>
      <c r="M25" s="9">
        <v>10</v>
      </c>
      <c r="N25" s="9">
        <v>9</v>
      </c>
      <c r="O25" s="9">
        <v>4</v>
      </c>
      <c r="P25" s="9">
        <v>7</v>
      </c>
      <c r="Q25" s="9">
        <v>6</v>
      </c>
      <c r="R25" s="9">
        <v>2</v>
      </c>
      <c r="S25" s="9">
        <f t="shared" si="0"/>
        <v>58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20</v>
      </c>
      <c r="M26" s="9">
        <v>10</v>
      </c>
      <c r="N26" s="9">
        <v>9</v>
      </c>
      <c r="O26" s="9">
        <v>4</v>
      </c>
      <c r="P26" s="9">
        <v>6</v>
      </c>
      <c r="Q26" s="9">
        <v>6</v>
      </c>
      <c r="R26" s="9">
        <v>3</v>
      </c>
      <c r="S26" s="9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18</v>
      </c>
      <c r="M27" s="9">
        <v>14</v>
      </c>
      <c r="N27" s="9">
        <v>8</v>
      </c>
      <c r="O27" s="9">
        <v>4</v>
      </c>
      <c r="P27" s="9">
        <v>8</v>
      </c>
      <c r="Q27" s="9">
        <v>6</v>
      </c>
      <c r="R27" s="9">
        <v>5</v>
      </c>
      <c r="S27" s="9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0BB998B8-8C63-43DE-8DDD-8375888D0E57}">
      <formula1>40</formula1>
    </dataValidation>
    <dataValidation type="decimal" operator="lessThanOrEqual" allowBlank="1" showInputMessage="1" showErrorMessage="1" error="max. 15" sqref="M13:N27" xr:uid="{6DFA10A8-6028-44ED-A287-72347E89A0A3}">
      <formula1>15</formula1>
    </dataValidation>
    <dataValidation type="decimal" operator="lessThanOrEqual" allowBlank="1" showInputMessage="1" showErrorMessage="1" error="max. 10" sqref="P13:Q27" xr:uid="{16E75F62-0022-4C42-8BCE-C7E63603EE02}">
      <formula1>10</formula1>
    </dataValidation>
    <dataValidation type="decimal" operator="lessThanOrEqual" allowBlank="1" showInputMessage="1" showErrorMessage="1" error="max. 5" sqref="O13:O27 R13:R27" xr:uid="{C1DC27DE-279E-4673-8DF1-5D39C5CCA34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8543-52BD-4153-8F95-137BDA980F47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28</v>
      </c>
      <c r="M13" s="9">
        <v>10</v>
      </c>
      <c r="N13" s="9">
        <v>8</v>
      </c>
      <c r="O13" s="9">
        <v>3</v>
      </c>
      <c r="P13" s="9">
        <v>9</v>
      </c>
      <c r="Q13" s="9">
        <v>5</v>
      </c>
      <c r="R13" s="9">
        <v>2</v>
      </c>
      <c r="S13" s="9">
        <f>SUM(L13:R13)</f>
        <v>65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34</v>
      </c>
      <c r="M14" s="9">
        <v>12</v>
      </c>
      <c r="N14" s="9">
        <v>12</v>
      </c>
      <c r="O14" s="9">
        <v>5</v>
      </c>
      <c r="P14" s="9">
        <v>6</v>
      </c>
      <c r="Q14" s="9">
        <v>8</v>
      </c>
      <c r="R14" s="9">
        <v>2</v>
      </c>
      <c r="S14" s="9">
        <f t="shared" ref="S14:S27" si="0">SUM(L14:R14)</f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34</v>
      </c>
      <c r="M15" s="9">
        <v>14</v>
      </c>
      <c r="N15" s="9">
        <v>10</v>
      </c>
      <c r="O15" s="9">
        <v>5</v>
      </c>
      <c r="P15" s="9">
        <v>8</v>
      </c>
      <c r="Q15" s="9">
        <v>8</v>
      </c>
      <c r="R15" s="9">
        <v>5</v>
      </c>
      <c r="S15" s="9">
        <f t="shared" si="0"/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30</v>
      </c>
      <c r="M16" s="9">
        <v>8</v>
      </c>
      <c r="N16" s="9">
        <v>8</v>
      </c>
      <c r="O16" s="9">
        <v>4</v>
      </c>
      <c r="P16" s="9">
        <v>9</v>
      </c>
      <c r="Q16" s="9">
        <v>8</v>
      </c>
      <c r="R16" s="9">
        <v>3</v>
      </c>
      <c r="S16" s="9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32</v>
      </c>
      <c r="M17" s="9">
        <v>14</v>
      </c>
      <c r="N17" s="9">
        <v>12</v>
      </c>
      <c r="O17" s="9">
        <v>4</v>
      </c>
      <c r="P17" s="9">
        <v>9</v>
      </c>
      <c r="Q17" s="9">
        <v>7</v>
      </c>
      <c r="R17" s="9">
        <v>2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28</v>
      </c>
      <c r="M18" s="9">
        <v>10</v>
      </c>
      <c r="N18" s="9">
        <v>9</v>
      </c>
      <c r="O18" s="9">
        <v>5</v>
      </c>
      <c r="P18" s="9">
        <v>8</v>
      </c>
      <c r="Q18" s="9">
        <v>8</v>
      </c>
      <c r="R18" s="9">
        <v>2</v>
      </c>
      <c r="S18" s="9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30</v>
      </c>
      <c r="M19" s="9">
        <v>9</v>
      </c>
      <c r="N19" s="9">
        <v>8</v>
      </c>
      <c r="O19" s="9">
        <v>4</v>
      </c>
      <c r="P19" s="9">
        <v>8</v>
      </c>
      <c r="Q19" s="9">
        <v>8</v>
      </c>
      <c r="R19" s="9">
        <v>3</v>
      </c>
      <c r="S19" s="9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38</v>
      </c>
      <c r="M20" s="9">
        <v>9</v>
      </c>
      <c r="N20" s="9">
        <v>12</v>
      </c>
      <c r="O20" s="9">
        <v>5</v>
      </c>
      <c r="P20" s="9">
        <v>9</v>
      </c>
      <c r="Q20" s="9">
        <v>8</v>
      </c>
      <c r="R20" s="9">
        <v>4</v>
      </c>
      <c r="S20" s="9">
        <f t="shared" si="0"/>
        <v>85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35</v>
      </c>
      <c r="M21" s="9">
        <v>10</v>
      </c>
      <c r="N21" s="9">
        <v>10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36</v>
      </c>
      <c r="M22" s="9">
        <v>13</v>
      </c>
      <c r="N22" s="9">
        <v>12</v>
      </c>
      <c r="O22" s="9">
        <v>5</v>
      </c>
      <c r="P22" s="9">
        <v>9</v>
      </c>
      <c r="Q22" s="9">
        <v>10</v>
      </c>
      <c r="R22" s="9">
        <v>4</v>
      </c>
      <c r="S22" s="9">
        <f t="shared" si="0"/>
        <v>89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27</v>
      </c>
      <c r="M23" s="9">
        <v>10</v>
      </c>
      <c r="N23" s="9">
        <v>8</v>
      </c>
      <c r="O23" s="9">
        <v>4</v>
      </c>
      <c r="P23" s="9">
        <v>7</v>
      </c>
      <c r="Q23" s="9">
        <v>8</v>
      </c>
      <c r="R23" s="9">
        <v>4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24</v>
      </c>
      <c r="M24" s="9">
        <v>14</v>
      </c>
      <c r="N24" s="9">
        <v>7</v>
      </c>
      <c r="O24" s="9">
        <v>5</v>
      </c>
      <c r="P24" s="9">
        <v>7</v>
      </c>
      <c r="Q24" s="9">
        <v>7</v>
      </c>
      <c r="R24" s="9">
        <v>5</v>
      </c>
      <c r="S24" s="9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24</v>
      </c>
      <c r="M25" s="9">
        <v>10</v>
      </c>
      <c r="N25" s="9">
        <v>7</v>
      </c>
      <c r="O25" s="9">
        <v>4</v>
      </c>
      <c r="P25" s="9">
        <v>7</v>
      </c>
      <c r="Q25" s="9">
        <v>7</v>
      </c>
      <c r="R25" s="9">
        <v>3</v>
      </c>
      <c r="S25" s="9">
        <f t="shared" si="0"/>
        <v>62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23</v>
      </c>
      <c r="M26" s="9">
        <v>10</v>
      </c>
      <c r="N26" s="9">
        <v>7</v>
      </c>
      <c r="O26" s="9">
        <v>4</v>
      </c>
      <c r="P26" s="9">
        <v>7</v>
      </c>
      <c r="Q26" s="9">
        <v>7</v>
      </c>
      <c r="R26" s="9">
        <v>3</v>
      </c>
      <c r="S26" s="9">
        <f t="shared" si="0"/>
        <v>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10</v>
      </c>
      <c r="M27" s="9">
        <v>14</v>
      </c>
      <c r="N27" s="9">
        <v>2</v>
      </c>
      <c r="O27" s="9">
        <v>4</v>
      </c>
      <c r="P27" s="9">
        <v>7</v>
      </c>
      <c r="Q27" s="9">
        <v>7</v>
      </c>
      <c r="R27" s="9">
        <v>5</v>
      </c>
      <c r="S27" s="9">
        <f t="shared" si="0"/>
        <v>49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BE096EE7-8992-416D-9DCB-B4D0236BD237}">
      <formula1>40</formula1>
    </dataValidation>
    <dataValidation type="decimal" operator="lessThanOrEqual" allowBlank="1" showInputMessage="1" showErrorMessage="1" error="max. 15" sqref="M13:N27" xr:uid="{F007DF06-E398-4A32-8D07-0A2DF2A4AA19}">
      <formula1>15</formula1>
    </dataValidation>
    <dataValidation type="decimal" operator="lessThanOrEqual" allowBlank="1" showInputMessage="1" showErrorMessage="1" error="max. 10" sqref="P13:Q27" xr:uid="{B74D1BF3-B960-4285-9403-D6082C626DFB}">
      <formula1>10</formula1>
    </dataValidation>
    <dataValidation type="decimal" operator="lessThanOrEqual" allowBlank="1" showInputMessage="1" showErrorMessage="1" error="max. 5" sqref="O13:O27 R13:R27" xr:uid="{C86ABA11-AC02-4E4F-A276-AFB23FBE8F9A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61C8-5B09-41CB-9BDC-E99FCA5C4335}">
  <dimension ref="A1:AZ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24.44140625" style="2" customWidth="1"/>
    <col min="4" max="4" width="15.5546875" style="2" customWidth="1"/>
    <col min="5" max="5" width="15" style="2" customWidth="1"/>
    <col min="6" max="6" width="19.6640625" style="2" customWidth="1"/>
    <col min="7" max="7" width="5.6640625" style="3" customWidth="1"/>
    <col min="8" max="8" width="20.1093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52" ht="38.25" customHeight="1" x14ac:dyDescent="0.3">
      <c r="A1" s="1" t="s">
        <v>38</v>
      </c>
    </row>
    <row r="2" spans="1:52" ht="12.6" x14ac:dyDescent="0.3">
      <c r="A2" s="4" t="s">
        <v>42</v>
      </c>
      <c r="D2" s="4" t="s">
        <v>26</v>
      </c>
    </row>
    <row r="3" spans="1:52" ht="12.6" x14ac:dyDescent="0.3">
      <c r="A3" s="4" t="s">
        <v>43</v>
      </c>
      <c r="D3" s="2" t="s">
        <v>37</v>
      </c>
    </row>
    <row r="4" spans="1:52" ht="12.6" x14ac:dyDescent="0.3">
      <c r="A4" s="4" t="s">
        <v>44</v>
      </c>
      <c r="D4" s="2" t="s">
        <v>25</v>
      </c>
    </row>
    <row r="5" spans="1:52" ht="12.6" x14ac:dyDescent="0.3">
      <c r="A5" s="4" t="s">
        <v>41</v>
      </c>
      <c r="D5" s="2" t="s">
        <v>39</v>
      </c>
    </row>
    <row r="6" spans="1:52" ht="12.6" x14ac:dyDescent="0.3">
      <c r="A6" s="4" t="s">
        <v>45</v>
      </c>
    </row>
    <row r="7" spans="1:52" ht="12.6" x14ac:dyDescent="0.3">
      <c r="A7" s="4" t="s">
        <v>24</v>
      </c>
      <c r="D7" s="4" t="s">
        <v>27</v>
      </c>
    </row>
    <row r="8" spans="1:52" ht="27.6" customHeight="1" x14ac:dyDescent="0.3">
      <c r="A8" s="17" t="s">
        <v>46</v>
      </c>
      <c r="D8" s="27" t="s">
        <v>40</v>
      </c>
      <c r="E8" s="27"/>
      <c r="F8" s="27"/>
      <c r="G8" s="27"/>
      <c r="H8" s="27"/>
      <c r="I8" s="27"/>
      <c r="J8" s="27"/>
      <c r="K8" s="27"/>
    </row>
    <row r="9" spans="1:52" ht="12.6" x14ac:dyDescent="0.3">
      <c r="A9" s="4"/>
    </row>
    <row r="10" spans="1:52" ht="26.4" customHeight="1" x14ac:dyDescent="0.3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34</v>
      </c>
      <c r="G10" s="21"/>
      <c r="H10" s="21" t="s">
        <v>35</v>
      </c>
      <c r="I10" s="21"/>
      <c r="J10" s="21" t="s">
        <v>36</v>
      </c>
      <c r="K10" s="21"/>
      <c r="L10" s="21" t="s">
        <v>15</v>
      </c>
      <c r="M10" s="21" t="s">
        <v>14</v>
      </c>
      <c r="N10" s="21" t="s">
        <v>16</v>
      </c>
      <c r="O10" s="21" t="s">
        <v>31</v>
      </c>
      <c r="P10" s="21" t="s">
        <v>32</v>
      </c>
      <c r="Q10" s="21" t="s">
        <v>33</v>
      </c>
      <c r="R10" s="21" t="s">
        <v>3</v>
      </c>
      <c r="S10" s="21" t="s">
        <v>4</v>
      </c>
    </row>
    <row r="11" spans="1:52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52" ht="28.95" customHeight="1" x14ac:dyDescent="0.3">
      <c r="A12" s="22"/>
      <c r="B12" s="22"/>
      <c r="C12" s="22"/>
      <c r="D12" s="22"/>
      <c r="E12" s="26"/>
      <c r="F12" s="5" t="s">
        <v>28</v>
      </c>
      <c r="G12" s="20" t="s">
        <v>29</v>
      </c>
      <c r="H12" s="20" t="s">
        <v>28</v>
      </c>
      <c r="I12" s="20" t="s">
        <v>29</v>
      </c>
      <c r="J12" s="20" t="s">
        <v>28</v>
      </c>
      <c r="K12" s="20" t="s">
        <v>29</v>
      </c>
      <c r="L12" s="20" t="s">
        <v>30</v>
      </c>
      <c r="M12" s="20" t="s">
        <v>21</v>
      </c>
      <c r="N12" s="20" t="s">
        <v>21</v>
      </c>
      <c r="O12" s="20" t="s">
        <v>22</v>
      </c>
      <c r="P12" s="20" t="s">
        <v>23</v>
      </c>
      <c r="Q12" s="20" t="s">
        <v>23</v>
      </c>
      <c r="R12" s="20" t="s">
        <v>22</v>
      </c>
      <c r="S12" s="20"/>
    </row>
    <row r="13" spans="1:52" s="6" customFormat="1" ht="12.75" customHeight="1" x14ac:dyDescent="0.2">
      <c r="A13" s="7" t="s">
        <v>47</v>
      </c>
      <c r="B13" s="8" t="s">
        <v>76</v>
      </c>
      <c r="C13" s="8" t="s">
        <v>62</v>
      </c>
      <c r="D13" s="18">
        <v>1782338</v>
      </c>
      <c r="E13" s="18">
        <v>782148</v>
      </c>
      <c r="F13" s="13" t="s">
        <v>89</v>
      </c>
      <c r="G13" s="12" t="s">
        <v>90</v>
      </c>
      <c r="H13" s="12" t="s">
        <v>107</v>
      </c>
      <c r="I13" s="12" t="s">
        <v>92</v>
      </c>
      <c r="J13" s="12" t="s">
        <v>111</v>
      </c>
      <c r="K13" s="12" t="s">
        <v>90</v>
      </c>
      <c r="L13" s="9">
        <v>15</v>
      </c>
      <c r="M13" s="9">
        <v>8</v>
      </c>
      <c r="N13" s="9">
        <v>6</v>
      </c>
      <c r="O13" s="9">
        <v>2</v>
      </c>
      <c r="P13" s="9">
        <v>6</v>
      </c>
      <c r="Q13" s="9">
        <v>4</v>
      </c>
      <c r="R13" s="9">
        <v>2</v>
      </c>
      <c r="S13" s="9">
        <f>SUM(L13:R13)</f>
        <v>43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6" customFormat="1" ht="12.75" customHeight="1" x14ac:dyDescent="0.2">
      <c r="A14" s="7" t="s">
        <v>48</v>
      </c>
      <c r="B14" s="8" t="s">
        <v>77</v>
      </c>
      <c r="C14" s="8" t="s">
        <v>63</v>
      </c>
      <c r="D14" s="18">
        <v>1770000</v>
      </c>
      <c r="E14" s="18">
        <v>800000</v>
      </c>
      <c r="F14" s="13" t="s">
        <v>91</v>
      </c>
      <c r="G14" s="12" t="s">
        <v>92</v>
      </c>
      <c r="H14" s="12" t="s">
        <v>96</v>
      </c>
      <c r="I14" s="12" t="s">
        <v>97</v>
      </c>
      <c r="J14" s="12" t="s">
        <v>112</v>
      </c>
      <c r="K14" s="12" t="s">
        <v>92</v>
      </c>
      <c r="L14" s="9">
        <v>36</v>
      </c>
      <c r="M14" s="9">
        <v>12</v>
      </c>
      <c r="N14" s="9">
        <v>13</v>
      </c>
      <c r="O14" s="9">
        <v>3</v>
      </c>
      <c r="P14" s="9">
        <v>7</v>
      </c>
      <c r="Q14" s="9">
        <v>7</v>
      </c>
      <c r="R14" s="9">
        <v>2</v>
      </c>
      <c r="S14" s="9">
        <f t="shared" ref="S14:S27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6" customFormat="1" ht="12.75" customHeight="1" x14ac:dyDescent="0.2">
      <c r="A15" s="7" t="s">
        <v>49</v>
      </c>
      <c r="B15" s="8" t="s">
        <v>78</v>
      </c>
      <c r="C15" s="8" t="s">
        <v>64</v>
      </c>
      <c r="D15" s="18">
        <v>2247250</v>
      </c>
      <c r="E15" s="18">
        <v>1120000</v>
      </c>
      <c r="F15" s="13" t="s">
        <v>93</v>
      </c>
      <c r="G15" s="12" t="s">
        <v>92</v>
      </c>
      <c r="H15" s="12" t="s">
        <v>94</v>
      </c>
      <c r="I15" s="12" t="s">
        <v>92</v>
      </c>
      <c r="J15" s="12" t="s">
        <v>113</v>
      </c>
      <c r="K15" s="12" t="s">
        <v>97</v>
      </c>
      <c r="L15" s="9">
        <v>25</v>
      </c>
      <c r="M15" s="9">
        <v>13</v>
      </c>
      <c r="N15" s="9">
        <v>12</v>
      </c>
      <c r="O15" s="9">
        <v>5</v>
      </c>
      <c r="P15" s="9">
        <v>9</v>
      </c>
      <c r="Q15" s="9">
        <v>9</v>
      </c>
      <c r="R15" s="9">
        <v>5</v>
      </c>
      <c r="S15" s="9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6" customFormat="1" ht="12.75" customHeight="1" x14ac:dyDescent="0.2">
      <c r="A16" s="7" t="s">
        <v>50</v>
      </c>
      <c r="B16" s="8" t="s">
        <v>79</v>
      </c>
      <c r="C16" s="8" t="s">
        <v>65</v>
      </c>
      <c r="D16" s="18">
        <v>1942283</v>
      </c>
      <c r="E16" s="18">
        <v>350000</v>
      </c>
      <c r="F16" s="13" t="s">
        <v>94</v>
      </c>
      <c r="G16" s="12" t="s">
        <v>92</v>
      </c>
      <c r="H16" s="12" t="s">
        <v>103</v>
      </c>
      <c r="I16" s="12" t="s">
        <v>92</v>
      </c>
      <c r="J16" s="12" t="s">
        <v>114</v>
      </c>
      <c r="K16" s="12" t="s">
        <v>92</v>
      </c>
      <c r="L16" s="9">
        <v>23</v>
      </c>
      <c r="M16" s="9">
        <v>11</v>
      </c>
      <c r="N16" s="9">
        <v>12</v>
      </c>
      <c r="O16" s="9">
        <v>4</v>
      </c>
      <c r="P16" s="9">
        <v>9</v>
      </c>
      <c r="Q16" s="9">
        <v>9</v>
      </c>
      <c r="R16" s="9">
        <v>3</v>
      </c>
      <c r="S16" s="9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6" customFormat="1" ht="12.75" customHeight="1" x14ac:dyDescent="0.2">
      <c r="A17" s="7" t="s">
        <v>51</v>
      </c>
      <c r="B17" s="8" t="s">
        <v>80</v>
      </c>
      <c r="C17" s="8" t="s">
        <v>66</v>
      </c>
      <c r="D17" s="18">
        <v>4906921</v>
      </c>
      <c r="E17" s="18">
        <v>800000</v>
      </c>
      <c r="F17" s="13" t="s">
        <v>95</v>
      </c>
      <c r="G17" s="12" t="s">
        <v>92</v>
      </c>
      <c r="H17" s="12" t="s">
        <v>101</v>
      </c>
      <c r="I17" s="12" t="s">
        <v>92</v>
      </c>
      <c r="J17" s="12" t="s">
        <v>115</v>
      </c>
      <c r="K17" s="12" t="s">
        <v>92</v>
      </c>
      <c r="L17" s="9">
        <v>34</v>
      </c>
      <c r="M17" s="9">
        <v>12</v>
      </c>
      <c r="N17" s="9">
        <v>13</v>
      </c>
      <c r="O17" s="9">
        <v>5</v>
      </c>
      <c r="P17" s="9">
        <v>9</v>
      </c>
      <c r="Q17" s="9">
        <v>7</v>
      </c>
      <c r="R17" s="9">
        <v>3</v>
      </c>
      <c r="S17" s="9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6" customFormat="1" ht="12.75" customHeight="1" x14ac:dyDescent="0.2">
      <c r="A18" s="7" t="s">
        <v>52</v>
      </c>
      <c r="B18" s="8" t="s">
        <v>80</v>
      </c>
      <c r="C18" s="8" t="s">
        <v>67</v>
      </c>
      <c r="D18" s="18">
        <v>3334000</v>
      </c>
      <c r="E18" s="18">
        <v>900000</v>
      </c>
      <c r="F18" s="13" t="s">
        <v>96</v>
      </c>
      <c r="G18" s="12" t="s">
        <v>97</v>
      </c>
      <c r="H18" s="12" t="s">
        <v>108</v>
      </c>
      <c r="I18" s="12" t="s">
        <v>90</v>
      </c>
      <c r="J18" s="12" t="s">
        <v>116</v>
      </c>
      <c r="K18" s="12" t="s">
        <v>90</v>
      </c>
      <c r="L18" s="9">
        <v>30</v>
      </c>
      <c r="M18" s="9">
        <v>12</v>
      </c>
      <c r="N18" s="9">
        <v>11</v>
      </c>
      <c r="O18" s="9">
        <v>4</v>
      </c>
      <c r="P18" s="9">
        <v>7</v>
      </c>
      <c r="Q18" s="9">
        <v>8</v>
      </c>
      <c r="R18" s="9">
        <v>3</v>
      </c>
      <c r="S18" s="9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6" customFormat="1" ht="12.75" customHeight="1" x14ac:dyDescent="0.2">
      <c r="A19" s="7" t="s">
        <v>53</v>
      </c>
      <c r="B19" s="8" t="s">
        <v>81</v>
      </c>
      <c r="C19" s="8" t="s">
        <v>68</v>
      </c>
      <c r="D19" s="18">
        <v>560000</v>
      </c>
      <c r="E19" s="18">
        <v>250000</v>
      </c>
      <c r="F19" s="13" t="s">
        <v>98</v>
      </c>
      <c r="G19" s="12" t="s">
        <v>90</v>
      </c>
      <c r="H19" s="12" t="s">
        <v>99</v>
      </c>
      <c r="I19" s="12" t="s">
        <v>92</v>
      </c>
      <c r="J19" s="12" t="s">
        <v>117</v>
      </c>
      <c r="K19" s="12" t="s">
        <v>90</v>
      </c>
      <c r="L19" s="9">
        <v>28</v>
      </c>
      <c r="M19" s="9">
        <v>11</v>
      </c>
      <c r="N19" s="9">
        <v>13</v>
      </c>
      <c r="O19" s="9">
        <v>4</v>
      </c>
      <c r="P19" s="9">
        <v>8</v>
      </c>
      <c r="Q19" s="9">
        <v>9</v>
      </c>
      <c r="R19" s="9">
        <v>3</v>
      </c>
      <c r="S19" s="9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6" customFormat="1" ht="12.75" customHeight="1" x14ac:dyDescent="0.2">
      <c r="A20" s="7" t="s">
        <v>54</v>
      </c>
      <c r="B20" s="8" t="s">
        <v>82</v>
      </c>
      <c r="C20" s="8" t="s">
        <v>69</v>
      </c>
      <c r="D20" s="18">
        <v>1998520</v>
      </c>
      <c r="E20" s="18">
        <v>450000</v>
      </c>
      <c r="F20" s="13" t="s">
        <v>99</v>
      </c>
      <c r="G20" s="12" t="s">
        <v>92</v>
      </c>
      <c r="H20" s="12" t="s">
        <v>98</v>
      </c>
      <c r="I20" s="12" t="s">
        <v>92</v>
      </c>
      <c r="J20" s="12" t="s">
        <v>118</v>
      </c>
      <c r="K20" s="12" t="s">
        <v>92</v>
      </c>
      <c r="L20" s="9">
        <v>36</v>
      </c>
      <c r="M20" s="9">
        <v>13</v>
      </c>
      <c r="N20" s="9">
        <v>14</v>
      </c>
      <c r="O20" s="9">
        <v>5</v>
      </c>
      <c r="P20" s="9">
        <v>9</v>
      </c>
      <c r="Q20" s="9">
        <v>10</v>
      </c>
      <c r="R20" s="9">
        <v>4</v>
      </c>
      <c r="S20" s="9">
        <f t="shared" si="0"/>
        <v>91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s="6" customFormat="1" ht="12.75" customHeight="1" x14ac:dyDescent="0.2">
      <c r="A21" s="7" t="s">
        <v>55</v>
      </c>
      <c r="B21" s="8" t="s">
        <v>83</v>
      </c>
      <c r="C21" s="8" t="s">
        <v>70</v>
      </c>
      <c r="D21" s="18">
        <v>1915000</v>
      </c>
      <c r="E21" s="18">
        <v>450000</v>
      </c>
      <c r="F21" s="13" t="s">
        <v>100</v>
      </c>
      <c r="G21" s="12" t="s">
        <v>92</v>
      </c>
      <c r="H21" s="12" t="s">
        <v>93</v>
      </c>
      <c r="I21" s="12" t="s">
        <v>92</v>
      </c>
      <c r="J21" s="12" t="s">
        <v>119</v>
      </c>
      <c r="K21" s="12" t="s">
        <v>92</v>
      </c>
      <c r="L21" s="9">
        <v>34</v>
      </c>
      <c r="M21" s="9">
        <v>12</v>
      </c>
      <c r="N21" s="9">
        <v>13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s="6" customFormat="1" ht="12.75" customHeight="1" x14ac:dyDescent="0.2">
      <c r="A22" s="7" t="s">
        <v>56</v>
      </c>
      <c r="B22" s="8" t="s">
        <v>84</v>
      </c>
      <c r="C22" s="8" t="s">
        <v>140</v>
      </c>
      <c r="D22" s="18">
        <v>1421300</v>
      </c>
      <c r="E22" s="18">
        <v>600000</v>
      </c>
      <c r="F22" s="13" t="s">
        <v>101</v>
      </c>
      <c r="G22" s="12" t="s">
        <v>92</v>
      </c>
      <c r="H22" s="12" t="s">
        <v>104</v>
      </c>
      <c r="I22" s="12" t="s">
        <v>92</v>
      </c>
      <c r="J22" s="12" t="s">
        <v>120</v>
      </c>
      <c r="K22" s="12" t="s">
        <v>92</v>
      </c>
      <c r="L22" s="9">
        <v>32</v>
      </c>
      <c r="M22" s="9">
        <v>11</v>
      </c>
      <c r="N22" s="9">
        <v>12</v>
      </c>
      <c r="O22" s="9">
        <v>5</v>
      </c>
      <c r="P22" s="9">
        <v>8</v>
      </c>
      <c r="Q22" s="9">
        <v>9</v>
      </c>
      <c r="R22" s="9">
        <v>4</v>
      </c>
      <c r="S22" s="9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6" customFormat="1" ht="12.75" customHeight="1" x14ac:dyDescent="0.2">
      <c r="A23" s="7" t="s">
        <v>57</v>
      </c>
      <c r="B23" s="8" t="s">
        <v>85</v>
      </c>
      <c r="C23" s="8" t="s">
        <v>71</v>
      </c>
      <c r="D23" s="18">
        <v>1287000</v>
      </c>
      <c r="E23" s="18">
        <v>700000</v>
      </c>
      <c r="F23" s="13" t="s">
        <v>102</v>
      </c>
      <c r="G23" s="12" t="s">
        <v>92</v>
      </c>
      <c r="H23" s="12" t="s">
        <v>100</v>
      </c>
      <c r="I23" s="12" t="s">
        <v>90</v>
      </c>
      <c r="J23" s="12" t="s">
        <v>121</v>
      </c>
      <c r="K23" s="12" t="s">
        <v>92</v>
      </c>
      <c r="L23" s="9">
        <v>26</v>
      </c>
      <c r="M23" s="9">
        <v>10</v>
      </c>
      <c r="N23" s="9">
        <v>10</v>
      </c>
      <c r="O23" s="9">
        <v>4</v>
      </c>
      <c r="P23" s="9">
        <v>7</v>
      </c>
      <c r="Q23" s="9">
        <v>7</v>
      </c>
      <c r="R23" s="9">
        <v>4</v>
      </c>
      <c r="S23" s="9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6" customFormat="1" ht="12.75" customHeight="1" x14ac:dyDescent="0.2">
      <c r="A24" s="7" t="s">
        <v>58</v>
      </c>
      <c r="B24" s="8" t="s">
        <v>86</v>
      </c>
      <c r="C24" s="8" t="s">
        <v>72</v>
      </c>
      <c r="D24" s="18">
        <v>1222000</v>
      </c>
      <c r="E24" s="18">
        <v>600000</v>
      </c>
      <c r="F24" s="13" t="s">
        <v>103</v>
      </c>
      <c r="G24" s="12" t="s">
        <v>92</v>
      </c>
      <c r="H24" s="12" t="s">
        <v>109</v>
      </c>
      <c r="I24" s="12" t="s">
        <v>92</v>
      </c>
      <c r="J24" s="12" t="s">
        <v>122</v>
      </c>
      <c r="K24" s="12" t="s">
        <v>92</v>
      </c>
      <c r="L24" s="9">
        <v>22</v>
      </c>
      <c r="M24" s="9">
        <v>13</v>
      </c>
      <c r="N24" s="9">
        <v>11</v>
      </c>
      <c r="O24" s="9">
        <v>4</v>
      </c>
      <c r="P24" s="9">
        <v>8</v>
      </c>
      <c r="Q24" s="9">
        <v>8</v>
      </c>
      <c r="R24" s="9">
        <v>5</v>
      </c>
      <c r="S24" s="9">
        <f t="shared" si="0"/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6" customFormat="1" ht="12.75" customHeight="1" x14ac:dyDescent="0.2">
      <c r="A25" s="7" t="s">
        <v>59</v>
      </c>
      <c r="B25" s="8" t="s">
        <v>87</v>
      </c>
      <c r="C25" s="8" t="s">
        <v>73</v>
      </c>
      <c r="D25" s="18">
        <v>1961750</v>
      </c>
      <c r="E25" s="18">
        <v>800000</v>
      </c>
      <c r="F25" s="13" t="s">
        <v>104</v>
      </c>
      <c r="G25" s="12" t="s">
        <v>90</v>
      </c>
      <c r="H25" s="12" t="s">
        <v>110</v>
      </c>
      <c r="I25" s="12" t="s">
        <v>92</v>
      </c>
      <c r="J25" s="12" t="s">
        <v>123</v>
      </c>
      <c r="K25" s="12" t="s">
        <v>92</v>
      </c>
      <c r="L25" s="9">
        <v>18</v>
      </c>
      <c r="M25" s="9">
        <v>10</v>
      </c>
      <c r="N25" s="9">
        <v>8</v>
      </c>
      <c r="O25" s="9">
        <v>4</v>
      </c>
      <c r="P25" s="9">
        <v>8</v>
      </c>
      <c r="Q25" s="9">
        <v>6</v>
      </c>
      <c r="R25" s="9">
        <v>3</v>
      </c>
      <c r="S25" s="9">
        <f t="shared" si="0"/>
        <v>57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s="6" customFormat="1" ht="12.75" customHeight="1" x14ac:dyDescent="0.2">
      <c r="A26" s="7" t="s">
        <v>60</v>
      </c>
      <c r="B26" s="8" t="s">
        <v>88</v>
      </c>
      <c r="C26" s="8" t="s">
        <v>74</v>
      </c>
      <c r="D26" s="18">
        <v>2097314</v>
      </c>
      <c r="E26" s="18">
        <v>750000</v>
      </c>
      <c r="F26" s="13" t="s">
        <v>105</v>
      </c>
      <c r="G26" s="12" t="s">
        <v>97</v>
      </c>
      <c r="H26" s="12" t="s">
        <v>91</v>
      </c>
      <c r="I26" s="12" t="s">
        <v>90</v>
      </c>
      <c r="J26" s="12" t="s">
        <v>115</v>
      </c>
      <c r="K26" s="12" t="s">
        <v>92</v>
      </c>
      <c r="L26" s="9">
        <v>19</v>
      </c>
      <c r="M26" s="9">
        <v>10</v>
      </c>
      <c r="N26" s="9">
        <v>6</v>
      </c>
      <c r="O26" s="9">
        <v>4</v>
      </c>
      <c r="P26" s="9">
        <v>8</v>
      </c>
      <c r="Q26" s="9">
        <v>7</v>
      </c>
      <c r="R26" s="9">
        <v>3</v>
      </c>
      <c r="S26" s="9">
        <f t="shared" si="0"/>
        <v>57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s="6" customFormat="1" ht="12.75" customHeight="1" x14ac:dyDescent="0.2">
      <c r="A27" s="7" t="s">
        <v>61</v>
      </c>
      <c r="B27" s="8" t="s">
        <v>86</v>
      </c>
      <c r="C27" s="8" t="s">
        <v>75</v>
      </c>
      <c r="D27" s="18">
        <v>1065550</v>
      </c>
      <c r="E27" s="18">
        <v>555000</v>
      </c>
      <c r="F27" s="13" t="s">
        <v>106</v>
      </c>
      <c r="G27" s="12" t="s">
        <v>92</v>
      </c>
      <c r="H27" s="12" t="s">
        <v>89</v>
      </c>
      <c r="I27" s="12" t="s">
        <v>92</v>
      </c>
      <c r="J27" s="12" t="s">
        <v>124</v>
      </c>
      <c r="K27" s="12" t="s">
        <v>92</v>
      </c>
      <c r="L27" s="9">
        <v>17</v>
      </c>
      <c r="M27" s="9">
        <v>14</v>
      </c>
      <c r="N27" s="9">
        <v>10</v>
      </c>
      <c r="O27" s="9">
        <v>3</v>
      </c>
      <c r="P27" s="9">
        <v>7</v>
      </c>
      <c r="Q27" s="9">
        <v>6</v>
      </c>
      <c r="R27" s="9">
        <v>5</v>
      </c>
      <c r="S27" s="9">
        <f t="shared" si="0"/>
        <v>62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2" x14ac:dyDescent="0.3">
      <c r="D28" s="14">
        <f>SUM(D13:D27)</f>
        <v>29511226</v>
      </c>
      <c r="E28" s="14">
        <f>SUM(E13:E27)</f>
        <v>9907148</v>
      </c>
      <c r="F28" s="14"/>
    </row>
    <row r="29" spans="1:52" ht="12" x14ac:dyDescent="0.3">
      <c r="E29" s="14"/>
      <c r="F29" s="14"/>
      <c r="G29" s="14"/>
      <c r="H29" s="1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7" xr:uid="{FE7E3AD4-AC89-4C72-81C0-C274496D3C7E}">
      <formula1>40</formula1>
    </dataValidation>
    <dataValidation type="decimal" operator="lessThanOrEqual" allowBlank="1" showInputMessage="1" showErrorMessage="1" error="max. 15" sqref="M13:N27" xr:uid="{E2BACB45-115F-44E2-A8BA-13AB8F73FAED}">
      <formula1>15</formula1>
    </dataValidation>
    <dataValidation type="decimal" operator="lessThanOrEqual" allowBlank="1" showInputMessage="1" showErrorMessage="1" error="max. 10" sqref="P13:Q27" xr:uid="{F290457E-BA5D-44D8-83E0-5E05B076AB4B}">
      <formula1>10</formula1>
    </dataValidation>
    <dataValidation type="decimal" operator="lessThanOrEqual" allowBlank="1" showInputMessage="1" showErrorMessage="1" error="max. 5" sqref="O13:O27 R13:R27" xr:uid="{07ADFCB7-4C2A-40E9-A708-A937F5BFF5C3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Krátkometrážní film</vt:lpstr>
      <vt:lpstr>HB</vt:lpstr>
      <vt:lpstr>JarK</vt:lpstr>
      <vt:lpstr>JK</vt:lpstr>
      <vt:lpstr>LD</vt:lpstr>
      <vt:lpstr>MŠ</vt:lpstr>
      <vt:lpstr>OZ</vt:lpstr>
      <vt:lpstr>RN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2020-05-18T14:45:27Z</dcterms:modified>
</cp:coreProperties>
</file>