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5. jednání - květen\"/>
    </mc:Choice>
  </mc:AlternateContent>
  <xr:revisionPtr revIDLastSave="0" documentId="13_ncr:1_{2251D1B2-D956-4F0F-A4C9-36791BEDDA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lovečerní hraný debut" sheetId="2" r:id="rId1"/>
    <sheet name="ČK" sheetId="4" r:id="rId2"/>
    <sheet name="HB" sheetId="5" r:id="rId3"/>
    <sheet name="JK" sheetId="6" r:id="rId4"/>
    <sheet name="LC" sheetId="7" r:id="rId5"/>
    <sheet name="LG" sheetId="8" r:id="rId6"/>
    <sheet name="MŠ" sheetId="9" r:id="rId7"/>
    <sheet name="NS" sheetId="10" r:id="rId8"/>
    <sheet name="PBa" sheetId="3" r:id="rId9"/>
    <sheet name="PBi" sheetId="11" r:id="rId10"/>
  </sheets>
  <definedNames>
    <definedName name="_xlnm.Print_Area" localSheetId="0">'celovečerní hraný debut'!$A$1:$V$27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1" l="1"/>
  <c r="D19" i="11"/>
  <c r="L18" i="11"/>
  <c r="L17" i="11"/>
  <c r="L16" i="11"/>
  <c r="L15" i="11"/>
  <c r="L14" i="11"/>
  <c r="L13" i="11"/>
  <c r="E19" i="10"/>
  <c r="D19" i="10"/>
  <c r="L18" i="10"/>
  <c r="L17" i="10"/>
  <c r="L16" i="10"/>
  <c r="L15" i="10"/>
  <c r="L14" i="10"/>
  <c r="L13" i="10"/>
  <c r="E19" i="9"/>
  <c r="D19" i="9"/>
  <c r="L18" i="9"/>
  <c r="L17" i="9"/>
  <c r="L16" i="9"/>
  <c r="L15" i="9"/>
  <c r="L14" i="9"/>
  <c r="L13" i="9"/>
  <c r="E19" i="8"/>
  <c r="D19" i="8"/>
  <c r="L18" i="8"/>
  <c r="L17" i="8"/>
  <c r="L16" i="8"/>
  <c r="L15" i="8"/>
  <c r="L14" i="8"/>
  <c r="L13" i="8"/>
  <c r="E19" i="7"/>
  <c r="D19" i="7"/>
  <c r="L18" i="7"/>
  <c r="L17" i="7"/>
  <c r="L16" i="7"/>
  <c r="L15" i="7"/>
  <c r="L14" i="7"/>
  <c r="L13" i="7"/>
  <c r="E19" i="6"/>
  <c r="D19" i="6"/>
  <c r="L18" i="6"/>
  <c r="L17" i="6"/>
  <c r="L16" i="6"/>
  <c r="L15" i="6"/>
  <c r="L14" i="6"/>
  <c r="L13" i="6"/>
  <c r="E19" i="5"/>
  <c r="D19" i="5"/>
  <c r="L18" i="5"/>
  <c r="L17" i="5"/>
  <c r="L16" i="5"/>
  <c r="L15" i="5"/>
  <c r="L14" i="5"/>
  <c r="L13" i="5"/>
  <c r="E19" i="4"/>
  <c r="D19" i="4"/>
  <c r="L18" i="4"/>
  <c r="L17" i="4"/>
  <c r="L16" i="4"/>
  <c r="L15" i="4"/>
  <c r="L14" i="4"/>
  <c r="L13" i="4"/>
  <c r="L14" i="3"/>
  <c r="L15" i="3"/>
  <c r="L16" i="3"/>
  <c r="L17" i="3"/>
  <c r="L18" i="3"/>
  <c r="E19" i="3"/>
  <c r="D19" i="3"/>
  <c r="L13" i="3"/>
  <c r="L15" i="2"/>
  <c r="L19" i="2"/>
  <c r="L20" i="2"/>
  <c r="L16" i="2"/>
  <c r="L18" i="2"/>
  <c r="L17" i="2"/>
  <c r="E21" i="2"/>
  <c r="D21" i="2"/>
  <c r="M21" i="2" l="1"/>
  <c r="M22" i="2" s="1"/>
</calcChain>
</file>

<file path=xl/sharedStrings.xml><?xml version="1.0" encoding="utf-8"?>
<sst xmlns="http://schemas.openxmlformats.org/spreadsheetml/2006/main" count="530" uniqueCount="68">
  <si>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</si>
  <si>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</si>
  <si>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</si>
  <si>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</si>
  <si>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</si>
  <si>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</si>
  <si>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</si>
  <si>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</si>
  <si>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</si>
  <si>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</si>
  <si>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</si>
  <si>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</si>
  <si>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</si>
  <si>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</si>
  <si>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</si>
  <si>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</si>
  <si>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</si>
  <si>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</si>
  <si>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</si>
  <si>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</si>
  <si>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</si>
  <si>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</si>
  <si>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</si>
  <si>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</si>
  <si>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</si>
  <si>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1. rozvoj kvalitní, umělecky a společensky progresivní, žánrově diverzifikované české kinematografie</t>
  </si>
  <si>
    <t>2. posílení české kinematografie v mezinárodní konkurenci</t>
  </si>
  <si>
    <t>Výroba celovečerního hraného debutu</t>
  </si>
  <si>
    <t>3. podpora nastupující filmařské generace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</si>
  <si>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</si>
  <si>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</si>
  <si>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Podpora je určena pro první celovečerní hraná česká kinematografická díla (ve smyslu § 2 odst. 1 písm. f) zákona o audiovizi) režiséra (bez ohledu na jeho věk) se 100% podílem českých koproducentů nebo s podílem 40 % nebo vyšší u dvoustranné koprodukce a 30 % nebo vyšší u vícestranné koprodukce.</t>
  </si>
  <si>
    <r>
      <t xml:space="preserve">Finanční alokace: </t>
    </r>
    <r>
      <rPr>
        <sz val="9.5"/>
        <rFont val="Arial"/>
        <family val="2"/>
        <charset val="238"/>
      </rPr>
      <t>10 000 000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</si>
  <si>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2023-2-3-10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</si>
  <si>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9. 1. 2023-9. 2. 2023</t>
    </r>
  </si>
  <si>
    <r>
      <rPr>
        <b/>
        <sz val="9.5"/>
        <rFont val="Arial"/>
        <family val="2"/>
        <charset val="238"/>
      </rPr>
      <t xml:space="preserve">Lhůta pro dokončení projektu: </t>
    </r>
    <r>
      <rPr>
        <sz val="9.5"/>
        <rFont val="Arial"/>
        <family val="2"/>
        <charset val="238"/>
      </rPr>
      <t>dle žádosti, nejpozději 31. 12. 2025</t>
    </r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</si>
  <si>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</si>
  <si>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</si>
  <si>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</si>
  <si>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</si>
  <si>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</si>
  <si>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t>Něco s námi je</t>
  </si>
  <si>
    <t>Potopa</t>
  </si>
  <si>
    <t>Uroboros</t>
  </si>
  <si>
    <t>Hlava bez panenky</t>
  </si>
  <si>
    <t>Luigi</t>
  </si>
  <si>
    <t>Žluté květy</t>
  </si>
  <si>
    <t>Breathless Films s.r.o.</t>
  </si>
  <si>
    <t>CINEART TV PRAGUE s.r.o.</t>
  </si>
  <si>
    <t>IS Produkce s.r.o.</t>
  </si>
  <si>
    <t>Actress Film s.r.o.</t>
  </si>
  <si>
    <t>Cat and chips s.r.o.</t>
  </si>
  <si>
    <t>Bionaut s.r.o.</t>
  </si>
  <si>
    <t>ano</t>
  </si>
  <si>
    <t>ne</t>
  </si>
  <si>
    <t>5778/2023</t>
  </si>
  <si>
    <t>5793/2023</t>
  </si>
  <si>
    <t>5771/2023</t>
  </si>
  <si>
    <t>5794/2023</t>
  </si>
  <si>
    <t>5781/2023</t>
  </si>
  <si>
    <t>5784/2023</t>
  </si>
  <si>
    <t>investiční dotace</t>
  </si>
  <si>
    <t>90%</t>
  </si>
  <si>
    <t>75%</t>
  </si>
  <si>
    <t>31.10.2024</t>
  </si>
  <si>
    <t>31.5.2024</t>
  </si>
  <si>
    <t xml:space="preserve">Projekty výzvy budou na základě usnesení č. 155/2023 hrazeny ze státní dotace 2023.         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</si>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</sst>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vertical="top" wrapText="1"/>
    </xf>
    <xf numFmtId="9" fontId="2" fillId="2" borderId="0" xfId="1" applyFont="1" applyFill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22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332031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3" width="14.44140625" style="2" customWidth="1"/>
    <col min="14" max="14" width="21.6640625" style="2" customWidth="1"/>
    <col min="15" max="15" width="10.33203125" style="2" customWidth="1"/>
    <col min="16" max="19" width="9.33203125" style="2" customWidth="1"/>
    <col min="20" max="20" width="10.33203125" style="2" customWidth="1"/>
    <col min="21" max="22" width="15.6640625" style="2" customWidth="1"/>
    <col min="23" max="16384" width="9.109375" style="2"/>
  </cols>
  <sheetData>
    <row r="1" spans="1:86" ht="38.25" customHeight="1" x14ac:dyDescent="0.3">
      <c r="A1" s="1" t="s">
        <v>27</v>
      </c>
    </row>
    <row r="2" spans="1:86" ht="12.6" x14ac:dyDescent="0.3">
      <c r="A2" s="3" t="s">
        <v>33</v>
      </c>
      <c r="D2" s="3" t="s">
        <v>22</v>
      </c>
    </row>
    <row r="3" spans="1:86" ht="12.6" x14ac:dyDescent="0.3">
      <c r="A3" s="3" t="s">
        <v>29</v>
      </c>
      <c r="D3" s="2" t="s">
        <v>25</v>
      </c>
    </row>
    <row r="4" spans="1:86" ht="12.6" x14ac:dyDescent="0.3">
      <c r="A4" s="3" t="s">
        <v>34</v>
      </c>
      <c r="D4" s="2" t="s">
        <v>26</v>
      </c>
    </row>
    <row r="5" spans="1:86" ht="12.6" x14ac:dyDescent="0.3">
      <c r="A5" s="3" t="s">
        <v>32</v>
      </c>
      <c r="D5" s="2" t="s">
        <v>28</v>
      </c>
    </row>
    <row r="6" spans="1:86" ht="12.6" x14ac:dyDescent="0.3">
      <c r="A6" s="2" t="s">
        <v>35</v>
      </c>
    </row>
    <row r="7" spans="1:86" ht="12.6" x14ac:dyDescent="0.3">
      <c r="A7" s="13" t="s">
        <v>30</v>
      </c>
      <c r="D7" s="3" t="s">
        <v>23</v>
      </c>
    </row>
    <row r="8" spans="1:86" ht="39.6" customHeight="1" x14ac:dyDescent="0.3">
      <c r="D8" s="26" t="s">
        <v>31</v>
      </c>
      <c r="E8" s="26"/>
      <c r="F8" s="26"/>
      <c r="G8" s="26"/>
      <c r="H8" s="26"/>
      <c r="I8" s="26"/>
      <c r="J8" s="26"/>
      <c r="K8" s="26"/>
      <c r="L8" s="26"/>
    </row>
    <row r="9" spans="1:86" x14ac:dyDescent="0.3">
      <c r="D9" s="18"/>
      <c r="E9" s="18"/>
      <c r="F9" s="18"/>
      <c r="G9" s="18"/>
      <c r="H9" s="18"/>
      <c r="I9" s="18"/>
      <c r="J9" s="18"/>
      <c r="K9" s="18"/>
      <c r="L9" s="18"/>
    </row>
    <row r="10" spans="1:86" x14ac:dyDescent="0.3">
      <c r="D10" s="26" t="s">
        <v>66</v>
      </c>
      <c r="E10" s="26"/>
      <c r="F10" s="26"/>
      <c r="G10" s="26"/>
      <c r="H10" s="26"/>
      <c r="I10" s="26"/>
      <c r="J10" s="26"/>
      <c r="K10" s="26"/>
      <c r="L10" s="26"/>
    </row>
    <row r="11" spans="1:86" ht="12.6" customHeight="1" x14ac:dyDescent="0.3">
      <c r="A11" s="3"/>
    </row>
    <row r="12" spans="1:86" ht="26.4" customHeight="1" x14ac:dyDescent="0.3">
      <c r="A12" s="27" t="s">
        <v>0</v>
      </c>
      <c r="B12" s="27" t="s">
        <v>1</v>
      </c>
      <c r="C12" s="27" t="s">
        <v>17</v>
      </c>
      <c r="D12" s="27" t="s">
        <v>12</v>
      </c>
      <c r="E12" s="30" t="s">
        <v>2</v>
      </c>
      <c r="F12" s="27" t="s">
        <v>14</v>
      </c>
      <c r="G12" s="27" t="s">
        <v>36</v>
      </c>
      <c r="H12" s="27" t="s">
        <v>13</v>
      </c>
      <c r="I12" s="27" t="s">
        <v>37</v>
      </c>
      <c r="J12" s="27" t="s">
        <v>38</v>
      </c>
      <c r="K12" s="27" t="s">
        <v>39</v>
      </c>
      <c r="L12" s="27" t="s">
        <v>3</v>
      </c>
      <c r="M12" s="27" t="s">
        <v>4</v>
      </c>
      <c r="N12" s="27" t="s">
        <v>5</v>
      </c>
      <c r="O12" s="27" t="s">
        <v>6</v>
      </c>
      <c r="P12" s="27" t="s">
        <v>7</v>
      </c>
      <c r="Q12" s="27" t="s">
        <v>16</v>
      </c>
      <c r="R12" s="27" t="s">
        <v>15</v>
      </c>
      <c r="S12" s="27" t="s">
        <v>8</v>
      </c>
      <c r="T12" s="27" t="s">
        <v>9</v>
      </c>
      <c r="U12" s="27" t="s">
        <v>10</v>
      </c>
      <c r="V12" s="27" t="s">
        <v>11</v>
      </c>
    </row>
    <row r="13" spans="1:86" ht="59.4" customHeight="1" x14ac:dyDescent="0.3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86" ht="28.95" customHeight="1" x14ac:dyDescent="0.3">
      <c r="A14" s="28"/>
      <c r="B14" s="28"/>
      <c r="C14" s="28"/>
      <c r="D14" s="28"/>
      <c r="E14" s="32"/>
      <c r="F14" s="4" t="s">
        <v>24</v>
      </c>
      <c r="G14" s="4" t="s">
        <v>19</v>
      </c>
      <c r="H14" s="4" t="s">
        <v>21</v>
      </c>
      <c r="I14" s="4" t="s">
        <v>40</v>
      </c>
      <c r="J14" s="4" t="s">
        <v>20</v>
      </c>
      <c r="K14" s="4" t="s">
        <v>20</v>
      </c>
      <c r="L14" s="4"/>
      <c r="M14" s="4"/>
      <c r="N14" s="4"/>
      <c r="O14" s="5"/>
      <c r="P14" s="5"/>
      <c r="Q14" s="5"/>
      <c r="R14" s="5"/>
      <c r="S14" s="5"/>
      <c r="T14" s="5"/>
      <c r="U14" s="5"/>
      <c r="V14" s="4"/>
    </row>
    <row r="15" spans="1:86" s="6" customFormat="1" ht="12.75" customHeight="1" x14ac:dyDescent="0.2">
      <c r="A15" s="7" t="s">
        <v>55</v>
      </c>
      <c r="B15" s="6" t="s">
        <v>48</v>
      </c>
      <c r="C15" s="8" t="s">
        <v>42</v>
      </c>
      <c r="D15" s="16">
        <v>27000840</v>
      </c>
      <c r="E15" s="16">
        <v>4800000</v>
      </c>
      <c r="F15" s="9">
        <v>34.5</v>
      </c>
      <c r="G15" s="9">
        <v>12.75</v>
      </c>
      <c r="H15" s="9">
        <v>8</v>
      </c>
      <c r="I15" s="9">
        <v>22.75</v>
      </c>
      <c r="J15" s="9">
        <v>4</v>
      </c>
      <c r="K15" s="9">
        <v>5</v>
      </c>
      <c r="L15" s="9">
        <f t="shared" ref="L15:L20" si="0">SUM(F15:K15)</f>
        <v>87</v>
      </c>
      <c r="M15" s="14">
        <v>4800000</v>
      </c>
      <c r="N15" s="10" t="s">
        <v>61</v>
      </c>
      <c r="O15" s="22" t="s">
        <v>53</v>
      </c>
      <c r="P15" s="23" t="s">
        <v>53</v>
      </c>
      <c r="Q15" s="24" t="s">
        <v>54</v>
      </c>
      <c r="R15" s="24" t="s">
        <v>54</v>
      </c>
      <c r="S15" s="20">
        <v>0.72</v>
      </c>
      <c r="T15" s="23" t="s">
        <v>62</v>
      </c>
      <c r="U15" s="21">
        <v>45575</v>
      </c>
      <c r="V15" s="25" t="s">
        <v>64</v>
      </c>
      <c r="W15" s="1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6" customFormat="1" ht="12.75" customHeight="1" x14ac:dyDescent="0.2">
      <c r="A16" s="7" t="s">
        <v>56</v>
      </c>
      <c r="B16" s="6" t="s">
        <v>51</v>
      </c>
      <c r="C16" s="11" t="s">
        <v>45</v>
      </c>
      <c r="D16" s="17">
        <v>10299700</v>
      </c>
      <c r="E16" s="17">
        <v>3500000</v>
      </c>
      <c r="F16" s="9">
        <v>33.875</v>
      </c>
      <c r="G16" s="9">
        <v>11.625</v>
      </c>
      <c r="H16" s="9">
        <v>8</v>
      </c>
      <c r="I16" s="9">
        <v>20</v>
      </c>
      <c r="J16" s="9">
        <v>2</v>
      </c>
      <c r="K16" s="9">
        <v>4.625</v>
      </c>
      <c r="L16" s="9">
        <f t="shared" si="0"/>
        <v>80.125</v>
      </c>
      <c r="M16" s="14">
        <v>3500000</v>
      </c>
      <c r="N16" s="10" t="s">
        <v>61</v>
      </c>
      <c r="O16" s="22" t="s">
        <v>53</v>
      </c>
      <c r="P16" s="23" t="s">
        <v>53</v>
      </c>
      <c r="Q16" s="24" t="s">
        <v>54</v>
      </c>
      <c r="R16" s="24" t="s">
        <v>54</v>
      </c>
      <c r="S16" s="20">
        <v>0.51</v>
      </c>
      <c r="T16" s="23" t="s">
        <v>63</v>
      </c>
      <c r="U16" s="21">
        <v>45443</v>
      </c>
      <c r="V16" s="25" t="s">
        <v>65</v>
      </c>
      <c r="W16" s="1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6" customFormat="1" ht="12.75" customHeight="1" x14ac:dyDescent="0.2">
      <c r="A17" s="7" t="s">
        <v>57</v>
      </c>
      <c r="B17" s="6" t="s">
        <v>47</v>
      </c>
      <c r="C17" s="8" t="s">
        <v>41</v>
      </c>
      <c r="D17" s="16">
        <v>22500000</v>
      </c>
      <c r="E17" s="16">
        <v>10000000</v>
      </c>
      <c r="F17" s="9">
        <v>31.75</v>
      </c>
      <c r="G17" s="9">
        <v>10.75</v>
      </c>
      <c r="H17" s="9">
        <v>7.375</v>
      </c>
      <c r="I17" s="9">
        <v>21</v>
      </c>
      <c r="J17" s="9">
        <v>2</v>
      </c>
      <c r="K17" s="9">
        <v>5</v>
      </c>
      <c r="L17" s="9">
        <f t="shared" si="0"/>
        <v>77.875</v>
      </c>
      <c r="M17" s="14"/>
      <c r="N17" s="10"/>
      <c r="O17" s="22" t="s">
        <v>53</v>
      </c>
      <c r="P17" s="23"/>
      <c r="Q17" s="22" t="s">
        <v>54</v>
      </c>
      <c r="R17" s="23"/>
      <c r="S17" s="20">
        <v>0.75</v>
      </c>
      <c r="T17" s="23"/>
      <c r="U17" s="21">
        <v>45748</v>
      </c>
      <c r="V17" s="2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6" customFormat="1" ht="12.75" customHeight="1" x14ac:dyDescent="0.2">
      <c r="A18" s="7" t="s">
        <v>58</v>
      </c>
      <c r="B18" s="6" t="s">
        <v>52</v>
      </c>
      <c r="C18" s="8" t="s">
        <v>46</v>
      </c>
      <c r="D18" s="16">
        <v>15250000</v>
      </c>
      <c r="E18" s="16">
        <v>7000000</v>
      </c>
      <c r="F18" s="9">
        <v>23.25</v>
      </c>
      <c r="G18" s="9">
        <v>9</v>
      </c>
      <c r="H18" s="9">
        <v>7.375</v>
      </c>
      <c r="I18" s="9">
        <v>19.75</v>
      </c>
      <c r="J18" s="9">
        <v>2</v>
      </c>
      <c r="K18" s="9">
        <v>4.125</v>
      </c>
      <c r="L18" s="9">
        <f t="shared" si="0"/>
        <v>65.5</v>
      </c>
      <c r="M18" s="14"/>
      <c r="N18" s="10"/>
      <c r="O18" s="22" t="s">
        <v>53</v>
      </c>
      <c r="P18" s="23"/>
      <c r="Q18" s="24" t="s">
        <v>54</v>
      </c>
      <c r="R18" s="23"/>
      <c r="S18" s="20">
        <v>0.75</v>
      </c>
      <c r="T18" s="23"/>
      <c r="U18" s="21">
        <v>46022</v>
      </c>
      <c r="V18" s="2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6" customFormat="1" ht="12.75" customHeight="1" x14ac:dyDescent="0.2">
      <c r="A19" s="7" t="s">
        <v>59</v>
      </c>
      <c r="B19" s="6" t="s">
        <v>49</v>
      </c>
      <c r="C19" s="11" t="s">
        <v>43</v>
      </c>
      <c r="D19" s="17">
        <v>17962800</v>
      </c>
      <c r="E19" s="17">
        <v>4000000</v>
      </c>
      <c r="F19" s="9">
        <v>19</v>
      </c>
      <c r="G19" s="9">
        <v>7.375</v>
      </c>
      <c r="H19" s="9">
        <v>7.125</v>
      </c>
      <c r="I19" s="9">
        <v>18.25</v>
      </c>
      <c r="J19" s="9">
        <v>4</v>
      </c>
      <c r="K19" s="9">
        <v>4.375</v>
      </c>
      <c r="L19" s="9">
        <f t="shared" si="0"/>
        <v>60.125</v>
      </c>
      <c r="M19" s="14"/>
      <c r="N19" s="10"/>
      <c r="O19" s="22" t="s">
        <v>53</v>
      </c>
      <c r="P19" s="23"/>
      <c r="Q19" s="24" t="s">
        <v>54</v>
      </c>
      <c r="R19" s="23"/>
      <c r="S19" s="20">
        <v>0.55000000000000004</v>
      </c>
      <c r="T19" s="23"/>
      <c r="U19" s="21">
        <v>45641</v>
      </c>
      <c r="V19" s="2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6" customFormat="1" x14ac:dyDescent="0.2">
      <c r="A20" s="7" t="s">
        <v>60</v>
      </c>
      <c r="B20" s="6" t="s">
        <v>50</v>
      </c>
      <c r="C20" s="8" t="s">
        <v>44</v>
      </c>
      <c r="D20" s="16">
        <v>7368875</v>
      </c>
      <c r="E20" s="16">
        <v>5000000</v>
      </c>
      <c r="F20" s="9">
        <v>22.125</v>
      </c>
      <c r="G20" s="9">
        <v>7.5</v>
      </c>
      <c r="H20" s="9">
        <v>7.25</v>
      </c>
      <c r="I20" s="9">
        <v>16.625</v>
      </c>
      <c r="J20" s="9">
        <v>0</v>
      </c>
      <c r="K20" s="9">
        <v>4.625</v>
      </c>
      <c r="L20" s="9">
        <f t="shared" si="0"/>
        <v>58.125</v>
      </c>
      <c r="M20" s="14"/>
      <c r="N20" s="10"/>
      <c r="O20" s="22" t="s">
        <v>53</v>
      </c>
      <c r="P20" s="23"/>
      <c r="Q20" s="22" t="s">
        <v>54</v>
      </c>
      <c r="R20" s="23"/>
      <c r="S20" s="20">
        <v>0.84</v>
      </c>
      <c r="T20" s="23"/>
      <c r="U20" s="21">
        <v>45323</v>
      </c>
      <c r="V20" s="2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x14ac:dyDescent="0.3">
      <c r="D21" s="15">
        <f>SUM(D15:D20)</f>
        <v>100382215</v>
      </c>
      <c r="E21" s="15">
        <f>SUM(E15:E20)</f>
        <v>34300000</v>
      </c>
      <c r="M21" s="15">
        <f>SUM(M15:M20)</f>
        <v>8300000</v>
      </c>
    </row>
    <row r="22" spans="1:86" x14ac:dyDescent="0.3">
      <c r="E22" s="12"/>
      <c r="L22" s="2" t="s">
        <v>18</v>
      </c>
      <c r="M22" s="15">
        <f>10000000-M21</f>
        <v>1700000</v>
      </c>
    </row>
  </sheetData>
  <mergeCells count="24">
    <mergeCell ref="T12:T13"/>
    <mergeCell ref="U12:U13"/>
    <mergeCell ref="V12:V13"/>
    <mergeCell ref="N12:N13"/>
    <mergeCell ref="O12:O13"/>
    <mergeCell ref="P12:P13"/>
    <mergeCell ref="Q12:Q13"/>
    <mergeCell ref="R12:R13"/>
    <mergeCell ref="S12:S13"/>
    <mergeCell ref="M12:M13"/>
    <mergeCell ref="A12:A14"/>
    <mergeCell ref="B12:B14"/>
    <mergeCell ref="C12:C14"/>
    <mergeCell ref="D12:D14"/>
    <mergeCell ref="E12:E14"/>
    <mergeCell ref="F12:F13"/>
    <mergeCell ref="G12:G13"/>
    <mergeCell ref="H12:H13"/>
    <mergeCell ref="D8:L8"/>
    <mergeCell ref="D10:L10"/>
    <mergeCell ref="I12:I13"/>
    <mergeCell ref="J12:J13"/>
    <mergeCell ref="K12:K13"/>
    <mergeCell ref="L12:L13"/>
  </mergeCells>
  <dataValidations count="5">
    <dataValidation type="decimal" operator="lessThanOrEqual" allowBlank="1" showInputMessage="1" showErrorMessage="1" error="max. 40" sqref="F15:F20" xr:uid="{89D7AB62-DDF8-492F-9C74-23E99A3C6261}">
      <formula1>40</formula1>
    </dataValidation>
    <dataValidation type="decimal" operator="lessThanOrEqual" allowBlank="1" showInputMessage="1" showErrorMessage="1" error="max. 15" sqref="G15:G20" xr:uid="{C4B7B8ED-ED8F-41DE-A222-3CDC006FEF21}">
      <formula1>15</formula1>
    </dataValidation>
    <dataValidation type="decimal" operator="lessThanOrEqual" allowBlank="1" showInputMessage="1" showErrorMessage="1" error="max. 10" sqref="H15:H20" xr:uid="{9D64F3AF-3764-4EE3-A003-06A8C46BDD0F}">
      <formula1>10</formula1>
    </dataValidation>
    <dataValidation type="decimal" operator="lessThanOrEqual" allowBlank="1" showInputMessage="1" showErrorMessage="1" error="max. 5" sqref="J15:K20" xr:uid="{00000000-0002-0000-0000-000003000000}">
      <formula1>5</formula1>
    </dataValidation>
    <dataValidation type="decimal" operator="lessThanOrEqual" allowBlank="1" showInputMessage="1" showErrorMessage="1" error="max. 25" sqref="I15:I20" xr:uid="{5B16AA27-A54B-4C55-83D1-8CFD620D1CDE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B0430-F10E-479A-922F-7F9725BEFD70}">
  <dimension ref="A1:BS20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332031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1" ht="38.25" customHeight="1" x14ac:dyDescent="0.3">
      <c r="A1" s="1" t="s">
        <v>27</v>
      </c>
    </row>
    <row r="2" spans="1:71" ht="12.6" x14ac:dyDescent="0.3">
      <c r="A2" s="3" t="s">
        <v>33</v>
      </c>
      <c r="D2" s="3" t="s">
        <v>22</v>
      </c>
    </row>
    <row r="3" spans="1:71" ht="12.6" x14ac:dyDescent="0.3">
      <c r="A3" s="3" t="s">
        <v>29</v>
      </c>
      <c r="D3" s="2" t="s">
        <v>25</v>
      </c>
    </row>
    <row r="4" spans="1:71" ht="12.6" x14ac:dyDescent="0.3">
      <c r="A4" s="3" t="s">
        <v>34</v>
      </c>
      <c r="D4" s="2" t="s">
        <v>26</v>
      </c>
    </row>
    <row r="5" spans="1:71" ht="12.6" x14ac:dyDescent="0.3">
      <c r="A5" s="3" t="s">
        <v>32</v>
      </c>
      <c r="D5" s="2" t="s">
        <v>28</v>
      </c>
    </row>
    <row r="6" spans="1:71" ht="12.6" x14ac:dyDescent="0.3">
      <c r="A6" s="2" t="s">
        <v>35</v>
      </c>
    </row>
    <row r="7" spans="1:71" ht="12.6" x14ac:dyDescent="0.3">
      <c r="A7" s="13" t="s">
        <v>30</v>
      </c>
      <c r="D7" s="3" t="s">
        <v>23</v>
      </c>
    </row>
    <row r="8" spans="1:71" ht="39.6" customHeight="1" x14ac:dyDescent="0.3">
      <c r="D8" s="33" t="s">
        <v>31</v>
      </c>
      <c r="E8" s="33"/>
      <c r="F8" s="33"/>
      <c r="G8" s="33"/>
      <c r="H8" s="33"/>
      <c r="I8" s="33"/>
      <c r="J8" s="33"/>
      <c r="K8" s="33"/>
      <c r="L8" s="33"/>
    </row>
    <row r="9" spans="1:71" ht="12.6" customHeight="1" x14ac:dyDescent="0.3">
      <c r="A9" s="3"/>
    </row>
    <row r="10" spans="1:71" ht="26.4" customHeight="1" x14ac:dyDescent="0.3">
      <c r="A10" s="27" t="s">
        <v>0</v>
      </c>
      <c r="B10" s="27" t="s">
        <v>1</v>
      </c>
      <c r="C10" s="27" t="s">
        <v>17</v>
      </c>
      <c r="D10" s="27" t="s">
        <v>12</v>
      </c>
      <c r="E10" s="30" t="s">
        <v>2</v>
      </c>
      <c r="F10" s="27" t="s">
        <v>14</v>
      </c>
      <c r="G10" s="27" t="s">
        <v>36</v>
      </c>
      <c r="H10" s="27" t="s">
        <v>13</v>
      </c>
      <c r="I10" s="27" t="s">
        <v>37</v>
      </c>
      <c r="J10" s="27" t="s">
        <v>38</v>
      </c>
      <c r="K10" s="27" t="s">
        <v>39</v>
      </c>
      <c r="L10" s="27" t="s">
        <v>3</v>
      </c>
    </row>
    <row r="11" spans="1:71" ht="59.4" customHeight="1" x14ac:dyDescent="0.3">
      <c r="A11" s="29"/>
      <c r="B11" s="29"/>
      <c r="C11" s="29"/>
      <c r="D11" s="29"/>
      <c r="E11" s="31"/>
      <c r="F11" s="28"/>
      <c r="G11" s="28"/>
      <c r="H11" s="28"/>
      <c r="I11" s="28"/>
      <c r="J11" s="28"/>
      <c r="K11" s="28"/>
      <c r="L11" s="28"/>
    </row>
    <row r="12" spans="1:71" ht="28.95" customHeight="1" x14ac:dyDescent="0.3">
      <c r="A12" s="28"/>
      <c r="B12" s="28"/>
      <c r="C12" s="28"/>
      <c r="D12" s="28"/>
      <c r="E12" s="32"/>
      <c r="F12" s="4" t="s">
        <v>24</v>
      </c>
      <c r="G12" s="4" t="s">
        <v>19</v>
      </c>
      <c r="H12" s="4" t="s">
        <v>21</v>
      </c>
      <c r="I12" s="4" t="s">
        <v>40</v>
      </c>
      <c r="J12" s="4" t="s">
        <v>20</v>
      </c>
      <c r="K12" s="4" t="s">
        <v>20</v>
      </c>
      <c r="L12" s="4"/>
    </row>
    <row r="13" spans="1:71" s="6" customFormat="1" ht="12.75" customHeight="1" x14ac:dyDescent="0.2">
      <c r="A13" s="7" t="s">
        <v>57</v>
      </c>
      <c r="B13" s="6" t="s">
        <v>47</v>
      </c>
      <c r="C13" s="8" t="s">
        <v>41</v>
      </c>
      <c r="D13" s="16">
        <v>22500000</v>
      </c>
      <c r="E13" s="16">
        <v>10000000</v>
      </c>
      <c r="F13" s="9">
        <v>25</v>
      </c>
      <c r="G13" s="9">
        <v>10</v>
      </c>
      <c r="H13" s="9">
        <v>8</v>
      </c>
      <c r="I13" s="9">
        <v>20</v>
      </c>
      <c r="J13" s="9">
        <v>2</v>
      </c>
      <c r="K13" s="9">
        <v>5</v>
      </c>
      <c r="L13" s="9">
        <f>SUM(F13:K13)</f>
        <v>70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6" customFormat="1" ht="12.75" customHeight="1" x14ac:dyDescent="0.2">
      <c r="A14" s="7" t="s">
        <v>55</v>
      </c>
      <c r="B14" s="6" t="s">
        <v>48</v>
      </c>
      <c r="C14" s="8" t="s">
        <v>42</v>
      </c>
      <c r="D14" s="16">
        <v>27000840</v>
      </c>
      <c r="E14" s="16">
        <v>4800000</v>
      </c>
      <c r="F14" s="9">
        <v>35</v>
      </c>
      <c r="G14" s="9">
        <v>13</v>
      </c>
      <c r="H14" s="9">
        <v>8</v>
      </c>
      <c r="I14" s="9">
        <v>20</v>
      </c>
      <c r="J14" s="9">
        <v>4</v>
      </c>
      <c r="K14" s="9">
        <v>5</v>
      </c>
      <c r="L14" s="9">
        <f t="shared" ref="L14:L18" si="0">SUM(F14:K14)</f>
        <v>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6" customFormat="1" ht="12.75" customHeight="1" x14ac:dyDescent="0.2">
      <c r="A15" s="7" t="s">
        <v>59</v>
      </c>
      <c r="B15" s="6" t="s">
        <v>49</v>
      </c>
      <c r="C15" s="11" t="s">
        <v>43</v>
      </c>
      <c r="D15" s="17">
        <v>17962800</v>
      </c>
      <c r="E15" s="17">
        <v>4000000</v>
      </c>
      <c r="F15" s="9">
        <v>12</v>
      </c>
      <c r="G15" s="9">
        <v>8</v>
      </c>
      <c r="H15" s="9">
        <v>7</v>
      </c>
      <c r="I15" s="9">
        <v>18</v>
      </c>
      <c r="J15" s="9">
        <v>4</v>
      </c>
      <c r="K15" s="9">
        <v>3</v>
      </c>
      <c r="L15" s="9">
        <f t="shared" si="0"/>
        <v>52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6" customFormat="1" ht="12.75" customHeight="1" x14ac:dyDescent="0.2">
      <c r="A16" s="7" t="s">
        <v>60</v>
      </c>
      <c r="B16" s="6" t="s">
        <v>50</v>
      </c>
      <c r="C16" s="8" t="s">
        <v>44</v>
      </c>
      <c r="D16" s="16">
        <v>7368875</v>
      </c>
      <c r="E16" s="16">
        <v>5000000</v>
      </c>
      <c r="F16" s="9">
        <v>30</v>
      </c>
      <c r="G16" s="9">
        <v>8</v>
      </c>
      <c r="H16" s="9">
        <v>8</v>
      </c>
      <c r="I16" s="9">
        <v>20</v>
      </c>
      <c r="J16" s="9">
        <v>0</v>
      </c>
      <c r="K16" s="9">
        <v>4</v>
      </c>
      <c r="L16" s="9">
        <f t="shared" si="0"/>
        <v>70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6" customFormat="1" ht="12.75" customHeight="1" x14ac:dyDescent="0.2">
      <c r="A17" s="7" t="s">
        <v>56</v>
      </c>
      <c r="B17" s="6" t="s">
        <v>51</v>
      </c>
      <c r="C17" s="11" t="s">
        <v>45</v>
      </c>
      <c r="D17" s="17">
        <v>10299700</v>
      </c>
      <c r="E17" s="17">
        <v>3500000</v>
      </c>
      <c r="F17" s="9">
        <v>35</v>
      </c>
      <c r="G17" s="9">
        <v>13</v>
      </c>
      <c r="H17" s="9">
        <v>8</v>
      </c>
      <c r="I17" s="9">
        <v>20</v>
      </c>
      <c r="J17" s="9">
        <v>2</v>
      </c>
      <c r="K17" s="9">
        <v>4</v>
      </c>
      <c r="L17" s="9">
        <f t="shared" si="0"/>
        <v>82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6" customFormat="1" x14ac:dyDescent="0.2">
      <c r="A18" s="7" t="s">
        <v>58</v>
      </c>
      <c r="B18" s="6" t="s">
        <v>52</v>
      </c>
      <c r="C18" s="8" t="s">
        <v>46</v>
      </c>
      <c r="D18" s="16">
        <v>15250000</v>
      </c>
      <c r="E18" s="16">
        <v>7000000</v>
      </c>
      <c r="F18" s="9">
        <v>22</v>
      </c>
      <c r="G18" s="9">
        <v>12</v>
      </c>
      <c r="H18" s="9">
        <v>9</v>
      </c>
      <c r="I18" s="9">
        <v>21</v>
      </c>
      <c r="J18" s="9">
        <v>2</v>
      </c>
      <c r="K18" s="9">
        <v>4</v>
      </c>
      <c r="L18" s="9">
        <f t="shared" si="0"/>
        <v>70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x14ac:dyDescent="0.3">
      <c r="D19" s="15">
        <f>SUM(D13:D18)</f>
        <v>100382215</v>
      </c>
      <c r="E19" s="15">
        <f>SUM(E13:E18)</f>
        <v>34300000</v>
      </c>
    </row>
    <row r="20" spans="1:71" x14ac:dyDescent="0.3">
      <c r="E20" s="12"/>
    </row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18" xr:uid="{23E57FEC-2917-4C83-A44F-918F8ADA34E7}">
      <formula1>40</formula1>
    </dataValidation>
    <dataValidation type="decimal" operator="lessThanOrEqual" allowBlank="1" showInputMessage="1" showErrorMessage="1" error="max. 15" sqref="G13:G18" xr:uid="{008BE1DE-2F2B-44C7-A27F-6030FAED9A0C}">
      <formula1>15</formula1>
    </dataValidation>
    <dataValidation type="decimal" operator="lessThanOrEqual" allowBlank="1" showInputMessage="1" showErrorMessage="1" error="max. 10" sqref="H13:H18" xr:uid="{130665BB-0BE7-481C-84F7-AB9B290B78C7}">
      <formula1>10</formula1>
    </dataValidation>
    <dataValidation type="decimal" operator="lessThanOrEqual" allowBlank="1" showInputMessage="1" showErrorMessage="1" error="max. 5" sqref="J13:K18" xr:uid="{40A95CDF-1479-4768-AD2A-39F9EAF5C22A}">
      <formula1>5</formula1>
    </dataValidation>
    <dataValidation type="decimal" operator="lessThanOrEqual" allowBlank="1" showInputMessage="1" showErrorMessage="1" error="max. 25" sqref="I13:I18" xr:uid="{641C7AC2-647E-4831-AD4B-8E6314E09188}">
      <formula1>25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ACA3-4C0A-4096-B5F5-2861483832B1}">
  <dimension ref="A1:BS20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332031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1" ht="38.25" customHeight="1" x14ac:dyDescent="0.3">
      <c r="A1" s="1" t="s">
        <v>27</v>
      </c>
    </row>
    <row r="2" spans="1:71" ht="12.6" x14ac:dyDescent="0.3">
      <c r="A2" s="3" t="s">
        <v>33</v>
      </c>
      <c r="D2" s="3" t="s">
        <v>22</v>
      </c>
    </row>
    <row r="3" spans="1:71" ht="12.6" x14ac:dyDescent="0.3">
      <c r="A3" s="3" t="s">
        <v>29</v>
      </c>
      <c r="D3" s="2" t="s">
        <v>25</v>
      </c>
    </row>
    <row r="4" spans="1:71" ht="12.6" x14ac:dyDescent="0.3">
      <c r="A4" s="3" t="s">
        <v>34</v>
      </c>
      <c r="D4" s="2" t="s">
        <v>26</v>
      </c>
    </row>
    <row r="5" spans="1:71" ht="12.6" x14ac:dyDescent="0.3">
      <c r="A5" s="3" t="s">
        <v>32</v>
      </c>
      <c r="D5" s="2" t="s">
        <v>28</v>
      </c>
    </row>
    <row r="6" spans="1:71" ht="12.6" x14ac:dyDescent="0.3">
      <c r="A6" s="2" t="s">
        <v>35</v>
      </c>
    </row>
    <row r="7" spans="1:71" ht="12.6" x14ac:dyDescent="0.3">
      <c r="A7" s="13" t="s">
        <v>30</v>
      </c>
      <c r="D7" s="3" t="s">
        <v>23</v>
      </c>
    </row>
    <row r="8" spans="1:71" ht="39.6" customHeight="1" x14ac:dyDescent="0.3">
      <c r="D8" s="33" t="s">
        <v>31</v>
      </c>
      <c r="E8" s="33"/>
      <c r="F8" s="33"/>
      <c r="G8" s="33"/>
      <c r="H8" s="33"/>
      <c r="I8" s="33"/>
      <c r="J8" s="33"/>
      <c r="K8" s="33"/>
      <c r="L8" s="33"/>
    </row>
    <row r="9" spans="1:71" ht="12.6" customHeight="1" x14ac:dyDescent="0.3">
      <c r="A9" s="3"/>
    </row>
    <row r="10" spans="1:71" ht="26.4" customHeight="1" x14ac:dyDescent="0.3">
      <c r="A10" s="27" t="s">
        <v>0</v>
      </c>
      <c r="B10" s="27" t="s">
        <v>1</v>
      </c>
      <c r="C10" s="27" t="s">
        <v>17</v>
      </c>
      <c r="D10" s="27" t="s">
        <v>12</v>
      </c>
      <c r="E10" s="30" t="s">
        <v>2</v>
      </c>
      <c r="F10" s="27" t="s">
        <v>14</v>
      </c>
      <c r="G10" s="27" t="s">
        <v>36</v>
      </c>
      <c r="H10" s="27" t="s">
        <v>13</v>
      </c>
      <c r="I10" s="27" t="s">
        <v>37</v>
      </c>
      <c r="J10" s="27" t="s">
        <v>38</v>
      </c>
      <c r="K10" s="27" t="s">
        <v>39</v>
      </c>
      <c r="L10" s="27" t="s">
        <v>3</v>
      </c>
    </row>
    <row r="11" spans="1:71" ht="59.4" customHeight="1" x14ac:dyDescent="0.3">
      <c r="A11" s="29"/>
      <c r="B11" s="29"/>
      <c r="C11" s="29"/>
      <c r="D11" s="29"/>
      <c r="E11" s="31"/>
      <c r="F11" s="28"/>
      <c r="G11" s="28"/>
      <c r="H11" s="28"/>
      <c r="I11" s="28"/>
      <c r="J11" s="28"/>
      <c r="K11" s="28"/>
      <c r="L11" s="28"/>
    </row>
    <row r="12" spans="1:71" ht="28.95" customHeight="1" x14ac:dyDescent="0.3">
      <c r="A12" s="28"/>
      <c r="B12" s="28"/>
      <c r="C12" s="28"/>
      <c r="D12" s="28"/>
      <c r="E12" s="32"/>
      <c r="F12" s="4" t="s">
        <v>24</v>
      </c>
      <c r="G12" s="4" t="s">
        <v>19</v>
      </c>
      <c r="H12" s="4" t="s">
        <v>21</v>
      </c>
      <c r="I12" s="4" t="s">
        <v>40</v>
      </c>
      <c r="J12" s="4" t="s">
        <v>20</v>
      </c>
      <c r="K12" s="4" t="s">
        <v>20</v>
      </c>
      <c r="L12" s="4"/>
    </row>
    <row r="13" spans="1:71" s="6" customFormat="1" ht="12.75" customHeight="1" x14ac:dyDescent="0.2">
      <c r="A13" s="7" t="s">
        <v>57</v>
      </c>
      <c r="B13" s="6" t="s">
        <v>47</v>
      </c>
      <c r="C13" s="8" t="s">
        <v>41</v>
      </c>
      <c r="D13" s="16">
        <v>22500000</v>
      </c>
      <c r="E13" s="16">
        <v>10000000</v>
      </c>
      <c r="F13" s="9">
        <v>40</v>
      </c>
      <c r="G13" s="9">
        <v>15</v>
      </c>
      <c r="H13" s="9">
        <v>9</v>
      </c>
      <c r="I13" s="9">
        <v>24</v>
      </c>
      <c r="J13" s="9">
        <v>2</v>
      </c>
      <c r="K13" s="9">
        <v>5</v>
      </c>
      <c r="L13" s="9">
        <f>SUM(F13:K13)</f>
        <v>95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6" customFormat="1" ht="12.75" customHeight="1" x14ac:dyDescent="0.2">
      <c r="A14" s="7" t="s">
        <v>55</v>
      </c>
      <c r="B14" s="6" t="s">
        <v>48</v>
      </c>
      <c r="C14" s="8" t="s">
        <v>42</v>
      </c>
      <c r="D14" s="16">
        <v>27000840</v>
      </c>
      <c r="E14" s="16">
        <v>4800000</v>
      </c>
      <c r="F14" s="9">
        <v>30</v>
      </c>
      <c r="G14" s="9">
        <v>14</v>
      </c>
      <c r="H14" s="9">
        <v>8</v>
      </c>
      <c r="I14" s="9">
        <v>24</v>
      </c>
      <c r="J14" s="9">
        <v>4</v>
      </c>
      <c r="K14" s="9">
        <v>5</v>
      </c>
      <c r="L14" s="9">
        <f t="shared" ref="L14:L18" si="0">SUM(F14:K14)</f>
        <v>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6" customFormat="1" ht="12.75" customHeight="1" x14ac:dyDescent="0.2">
      <c r="A15" s="7" t="s">
        <v>59</v>
      </c>
      <c r="B15" s="6" t="s">
        <v>49</v>
      </c>
      <c r="C15" s="11" t="s">
        <v>43</v>
      </c>
      <c r="D15" s="17">
        <v>17962800</v>
      </c>
      <c r="E15" s="17">
        <v>4000000</v>
      </c>
      <c r="F15" s="9">
        <v>25</v>
      </c>
      <c r="G15" s="9">
        <v>8</v>
      </c>
      <c r="H15" s="9">
        <v>8</v>
      </c>
      <c r="I15" s="9">
        <v>20</v>
      </c>
      <c r="J15" s="9">
        <v>4</v>
      </c>
      <c r="K15" s="9">
        <v>3</v>
      </c>
      <c r="L15" s="9">
        <f t="shared" si="0"/>
        <v>68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6" customFormat="1" ht="12.75" customHeight="1" x14ac:dyDescent="0.2">
      <c r="A16" s="7" t="s">
        <v>60</v>
      </c>
      <c r="B16" s="6" t="s">
        <v>50</v>
      </c>
      <c r="C16" s="8" t="s">
        <v>44</v>
      </c>
      <c r="D16" s="16">
        <v>7368875</v>
      </c>
      <c r="E16" s="16">
        <v>5000000</v>
      </c>
      <c r="F16" s="9">
        <v>25</v>
      </c>
      <c r="G16" s="9">
        <v>8</v>
      </c>
      <c r="H16" s="9">
        <v>8</v>
      </c>
      <c r="I16" s="9">
        <v>16</v>
      </c>
      <c r="J16" s="9">
        <v>0</v>
      </c>
      <c r="K16" s="9">
        <v>4</v>
      </c>
      <c r="L16" s="9">
        <f t="shared" si="0"/>
        <v>61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6" customFormat="1" ht="12.75" customHeight="1" x14ac:dyDescent="0.2">
      <c r="A17" s="7" t="s">
        <v>56</v>
      </c>
      <c r="B17" s="6" t="s">
        <v>51</v>
      </c>
      <c r="C17" s="11" t="s">
        <v>45</v>
      </c>
      <c r="D17" s="17">
        <v>10299700</v>
      </c>
      <c r="E17" s="17">
        <v>3500000</v>
      </c>
      <c r="F17" s="9">
        <v>30</v>
      </c>
      <c r="G17" s="9">
        <v>8</v>
      </c>
      <c r="H17" s="9">
        <v>8</v>
      </c>
      <c r="I17" s="9">
        <v>24</v>
      </c>
      <c r="J17" s="9">
        <v>2</v>
      </c>
      <c r="K17" s="9">
        <v>4</v>
      </c>
      <c r="L17" s="9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6" customFormat="1" x14ac:dyDescent="0.2">
      <c r="A18" s="7" t="s">
        <v>58</v>
      </c>
      <c r="B18" s="6" t="s">
        <v>52</v>
      </c>
      <c r="C18" s="8" t="s">
        <v>46</v>
      </c>
      <c r="D18" s="16">
        <v>15250000</v>
      </c>
      <c r="E18" s="16">
        <v>7000000</v>
      </c>
      <c r="F18" s="9">
        <v>28</v>
      </c>
      <c r="G18" s="9">
        <v>10</v>
      </c>
      <c r="H18" s="9">
        <v>8</v>
      </c>
      <c r="I18" s="9">
        <v>20</v>
      </c>
      <c r="J18" s="9">
        <v>2</v>
      </c>
      <c r="K18" s="9">
        <v>4</v>
      </c>
      <c r="L18" s="9">
        <f t="shared" si="0"/>
        <v>72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x14ac:dyDescent="0.3">
      <c r="D19" s="15">
        <f>SUM(D13:D18)</f>
        <v>100382215</v>
      </c>
      <c r="E19" s="15">
        <f>SUM(E13:E18)</f>
        <v>34300000</v>
      </c>
    </row>
    <row r="20" spans="1:71" x14ac:dyDescent="0.3">
      <c r="E20" s="12"/>
    </row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18" xr:uid="{66570255-0BC2-4693-9CF8-678771412745}">
      <formula1>40</formula1>
    </dataValidation>
    <dataValidation type="decimal" operator="lessThanOrEqual" allowBlank="1" showInputMessage="1" showErrorMessage="1" error="max. 15" sqref="G13:G18" xr:uid="{519F5EB5-9A39-49E0-86A8-7A8270B81E82}">
      <formula1>15</formula1>
    </dataValidation>
    <dataValidation type="decimal" operator="lessThanOrEqual" allowBlank="1" showInputMessage="1" showErrorMessage="1" error="max. 10" sqref="H13:H18" xr:uid="{4AD89FEE-3647-453F-BD02-10FEF371E8E3}">
      <formula1>10</formula1>
    </dataValidation>
    <dataValidation type="decimal" operator="lessThanOrEqual" allowBlank="1" showInputMessage="1" showErrorMessage="1" error="max. 5" sqref="J13:K18" xr:uid="{D3BDC049-D417-4437-81BB-8304D48A2CEB}">
      <formula1>5</formula1>
    </dataValidation>
    <dataValidation type="decimal" operator="lessThanOrEqual" allowBlank="1" showInputMessage="1" showErrorMessage="1" error="max. 25" sqref="I13:I18" xr:uid="{DE9FB991-A8BC-4BAE-8B47-BED56464908B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E4D8-8111-4AA3-8521-21824AEE1E89}">
  <dimension ref="A1:BS20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332031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1" ht="38.25" customHeight="1" x14ac:dyDescent="0.3">
      <c r="A1" s="1" t="s">
        <v>27</v>
      </c>
    </row>
    <row r="2" spans="1:71" ht="12.6" x14ac:dyDescent="0.3">
      <c r="A2" s="3" t="s">
        <v>33</v>
      </c>
      <c r="D2" s="3" t="s">
        <v>22</v>
      </c>
    </row>
    <row r="3" spans="1:71" ht="12.6" x14ac:dyDescent="0.3">
      <c r="A3" s="3" t="s">
        <v>29</v>
      </c>
      <c r="D3" s="2" t="s">
        <v>25</v>
      </c>
    </row>
    <row r="4" spans="1:71" ht="12.6" x14ac:dyDescent="0.3">
      <c r="A4" s="3" t="s">
        <v>34</v>
      </c>
      <c r="D4" s="2" t="s">
        <v>26</v>
      </c>
    </row>
    <row r="5" spans="1:71" ht="12.6" x14ac:dyDescent="0.3">
      <c r="A5" s="3" t="s">
        <v>32</v>
      </c>
      <c r="D5" s="2" t="s">
        <v>28</v>
      </c>
    </row>
    <row r="6" spans="1:71" ht="12.6" x14ac:dyDescent="0.3">
      <c r="A6" s="2" t="s">
        <v>35</v>
      </c>
    </row>
    <row r="7" spans="1:71" ht="12.6" x14ac:dyDescent="0.3">
      <c r="A7" s="13" t="s">
        <v>30</v>
      </c>
      <c r="D7" s="3" t="s">
        <v>23</v>
      </c>
    </row>
    <row r="8" spans="1:71" ht="39.6" customHeight="1" x14ac:dyDescent="0.3">
      <c r="D8" s="33" t="s">
        <v>31</v>
      </c>
      <c r="E8" s="33"/>
      <c r="F8" s="33"/>
      <c r="G8" s="33"/>
      <c r="H8" s="33"/>
      <c r="I8" s="33"/>
      <c r="J8" s="33"/>
      <c r="K8" s="33"/>
      <c r="L8" s="33"/>
    </row>
    <row r="9" spans="1:71" ht="12.6" customHeight="1" x14ac:dyDescent="0.3">
      <c r="A9" s="3"/>
    </row>
    <row r="10" spans="1:71" ht="26.4" customHeight="1" x14ac:dyDescent="0.3">
      <c r="A10" s="27" t="s">
        <v>0</v>
      </c>
      <c r="B10" s="27" t="s">
        <v>1</v>
      </c>
      <c r="C10" s="27" t="s">
        <v>17</v>
      </c>
      <c r="D10" s="27" t="s">
        <v>12</v>
      </c>
      <c r="E10" s="30" t="s">
        <v>2</v>
      </c>
      <c r="F10" s="27" t="s">
        <v>14</v>
      </c>
      <c r="G10" s="27" t="s">
        <v>36</v>
      </c>
      <c r="H10" s="27" t="s">
        <v>13</v>
      </c>
      <c r="I10" s="27" t="s">
        <v>37</v>
      </c>
      <c r="J10" s="27" t="s">
        <v>38</v>
      </c>
      <c r="K10" s="27" t="s">
        <v>39</v>
      </c>
      <c r="L10" s="27" t="s">
        <v>3</v>
      </c>
    </row>
    <row r="11" spans="1:71" ht="59.4" customHeight="1" x14ac:dyDescent="0.3">
      <c r="A11" s="29"/>
      <c r="B11" s="29"/>
      <c r="C11" s="29"/>
      <c r="D11" s="29"/>
      <c r="E11" s="31"/>
      <c r="F11" s="28"/>
      <c r="G11" s="28"/>
      <c r="H11" s="28"/>
      <c r="I11" s="28"/>
      <c r="J11" s="28"/>
      <c r="K11" s="28"/>
      <c r="L11" s="28"/>
    </row>
    <row r="12" spans="1:71" ht="28.95" customHeight="1" x14ac:dyDescent="0.3">
      <c r="A12" s="28"/>
      <c r="B12" s="28"/>
      <c r="C12" s="28"/>
      <c r="D12" s="28"/>
      <c r="E12" s="32"/>
      <c r="F12" s="4" t="s">
        <v>24</v>
      </c>
      <c r="G12" s="4" t="s">
        <v>19</v>
      </c>
      <c r="H12" s="4" t="s">
        <v>21</v>
      </c>
      <c r="I12" s="4" t="s">
        <v>40</v>
      </c>
      <c r="J12" s="4" t="s">
        <v>20</v>
      </c>
      <c r="K12" s="4" t="s">
        <v>20</v>
      </c>
      <c r="L12" s="4"/>
    </row>
    <row r="13" spans="1:71" s="6" customFormat="1" ht="12.75" customHeight="1" x14ac:dyDescent="0.2">
      <c r="A13" s="7" t="s">
        <v>57</v>
      </c>
      <c r="B13" s="6" t="s">
        <v>47</v>
      </c>
      <c r="C13" s="8" t="s">
        <v>41</v>
      </c>
      <c r="D13" s="16">
        <v>22500000</v>
      </c>
      <c r="E13" s="16">
        <v>10000000</v>
      </c>
      <c r="F13" s="9">
        <v>31</v>
      </c>
      <c r="G13" s="9">
        <v>12</v>
      </c>
      <c r="H13" s="9">
        <v>7</v>
      </c>
      <c r="I13" s="9">
        <v>22</v>
      </c>
      <c r="J13" s="9">
        <v>2</v>
      </c>
      <c r="K13" s="9">
        <v>5</v>
      </c>
      <c r="L13" s="9">
        <f>SUM(F13:K13)</f>
        <v>79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6" customFormat="1" ht="12.75" customHeight="1" x14ac:dyDescent="0.2">
      <c r="A14" s="7" t="s">
        <v>55</v>
      </c>
      <c r="B14" s="6" t="s">
        <v>48</v>
      </c>
      <c r="C14" s="8" t="s">
        <v>42</v>
      </c>
      <c r="D14" s="16">
        <v>27000840</v>
      </c>
      <c r="E14" s="16">
        <v>4800000</v>
      </c>
      <c r="F14" s="9">
        <v>30</v>
      </c>
      <c r="G14" s="9">
        <v>10</v>
      </c>
      <c r="H14" s="9">
        <v>8</v>
      </c>
      <c r="I14" s="9">
        <v>21</v>
      </c>
      <c r="J14" s="9">
        <v>4</v>
      </c>
      <c r="K14" s="9">
        <v>5</v>
      </c>
      <c r="L14" s="9">
        <f t="shared" ref="L14:L18" si="0">SUM(F14:K14)</f>
        <v>78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6" customFormat="1" ht="12.75" customHeight="1" x14ac:dyDescent="0.2">
      <c r="A15" s="7" t="s">
        <v>59</v>
      </c>
      <c r="B15" s="6" t="s">
        <v>49</v>
      </c>
      <c r="C15" s="11" t="s">
        <v>43</v>
      </c>
      <c r="D15" s="17">
        <v>17962800</v>
      </c>
      <c r="E15" s="17">
        <v>4000000</v>
      </c>
      <c r="F15" s="9">
        <v>15</v>
      </c>
      <c r="G15" s="9">
        <v>7</v>
      </c>
      <c r="H15" s="9">
        <v>7</v>
      </c>
      <c r="I15" s="9">
        <v>18</v>
      </c>
      <c r="J15" s="9">
        <v>4</v>
      </c>
      <c r="K15" s="9">
        <v>5</v>
      </c>
      <c r="L15" s="9">
        <f t="shared" si="0"/>
        <v>56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6" customFormat="1" ht="12.75" customHeight="1" x14ac:dyDescent="0.2">
      <c r="A16" s="7" t="s">
        <v>60</v>
      </c>
      <c r="B16" s="6" t="s">
        <v>50</v>
      </c>
      <c r="C16" s="8" t="s">
        <v>44</v>
      </c>
      <c r="D16" s="16">
        <v>7368875</v>
      </c>
      <c r="E16" s="16">
        <v>5000000</v>
      </c>
      <c r="F16" s="9">
        <v>20</v>
      </c>
      <c r="G16" s="9">
        <v>7</v>
      </c>
      <c r="H16" s="9">
        <v>7</v>
      </c>
      <c r="I16" s="9">
        <v>16</v>
      </c>
      <c r="J16" s="9">
        <v>0</v>
      </c>
      <c r="K16" s="9">
        <v>5</v>
      </c>
      <c r="L16" s="9">
        <f t="shared" si="0"/>
        <v>55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6" customFormat="1" ht="12.75" customHeight="1" x14ac:dyDescent="0.2">
      <c r="A17" s="7" t="s">
        <v>56</v>
      </c>
      <c r="B17" s="6" t="s">
        <v>51</v>
      </c>
      <c r="C17" s="11" t="s">
        <v>45</v>
      </c>
      <c r="D17" s="17">
        <v>10299700</v>
      </c>
      <c r="E17" s="17">
        <v>3500000</v>
      </c>
      <c r="F17" s="9">
        <v>35</v>
      </c>
      <c r="G17" s="9">
        <v>11</v>
      </c>
      <c r="H17" s="9">
        <v>8</v>
      </c>
      <c r="I17" s="9">
        <v>18</v>
      </c>
      <c r="J17" s="9">
        <v>2</v>
      </c>
      <c r="K17" s="9">
        <v>5</v>
      </c>
      <c r="L17" s="9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6" customFormat="1" x14ac:dyDescent="0.2">
      <c r="A18" s="7" t="s">
        <v>58</v>
      </c>
      <c r="B18" s="6" t="s">
        <v>52</v>
      </c>
      <c r="C18" s="8" t="s">
        <v>46</v>
      </c>
      <c r="D18" s="16">
        <v>15250000</v>
      </c>
      <c r="E18" s="16">
        <v>7000000</v>
      </c>
      <c r="F18" s="9">
        <v>19</v>
      </c>
      <c r="G18" s="9">
        <v>7</v>
      </c>
      <c r="H18" s="9">
        <v>7</v>
      </c>
      <c r="I18" s="9">
        <v>20</v>
      </c>
      <c r="J18" s="9">
        <v>2</v>
      </c>
      <c r="K18" s="9">
        <v>4</v>
      </c>
      <c r="L18" s="9">
        <f t="shared" si="0"/>
        <v>59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x14ac:dyDescent="0.3">
      <c r="D19" s="15">
        <f>SUM(D13:D18)</f>
        <v>100382215</v>
      </c>
      <c r="E19" s="15">
        <f>SUM(E13:E18)</f>
        <v>34300000</v>
      </c>
    </row>
    <row r="20" spans="1:71" x14ac:dyDescent="0.3">
      <c r="E20" s="12"/>
    </row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18" xr:uid="{58D92E4B-9728-43DC-A016-0AC4911342FC}">
      <formula1>40</formula1>
    </dataValidation>
    <dataValidation type="decimal" operator="lessThanOrEqual" allowBlank="1" showInputMessage="1" showErrorMessage="1" error="max. 15" sqref="G13:G18" xr:uid="{B97092E1-80AF-4554-ADFF-BDCCDFA248AA}">
      <formula1>15</formula1>
    </dataValidation>
    <dataValidation type="decimal" operator="lessThanOrEqual" allowBlank="1" showInputMessage="1" showErrorMessage="1" error="max. 10" sqref="H13:H18" xr:uid="{965DCB23-6616-4486-80DA-C33F3546249D}">
      <formula1>10</formula1>
    </dataValidation>
    <dataValidation type="decimal" operator="lessThanOrEqual" allowBlank="1" showInputMessage="1" showErrorMessage="1" error="max. 5" sqref="J13:K18" xr:uid="{85A03DB3-D1EE-4298-8370-E5AED66FEB1C}">
      <formula1>5</formula1>
    </dataValidation>
    <dataValidation type="decimal" operator="lessThanOrEqual" allowBlank="1" showInputMessage="1" showErrorMessage="1" error="max. 25" sqref="I13:I18" xr:uid="{1DFD012A-2478-47FF-9D5D-1A123605C957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D3E2-2C99-49E0-A106-8193AB1E62B2}">
  <dimension ref="A1:BS20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332031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1" ht="38.25" customHeight="1" x14ac:dyDescent="0.3">
      <c r="A1" s="1" t="s">
        <v>27</v>
      </c>
    </row>
    <row r="2" spans="1:71" ht="12.6" x14ac:dyDescent="0.3">
      <c r="A2" s="3" t="s">
        <v>33</v>
      </c>
      <c r="D2" s="3" t="s">
        <v>22</v>
      </c>
    </row>
    <row r="3" spans="1:71" ht="12.6" x14ac:dyDescent="0.3">
      <c r="A3" s="3" t="s">
        <v>29</v>
      </c>
      <c r="D3" s="2" t="s">
        <v>25</v>
      </c>
    </row>
    <row r="4" spans="1:71" ht="12.6" x14ac:dyDescent="0.3">
      <c r="A4" s="3" t="s">
        <v>34</v>
      </c>
      <c r="D4" s="2" t="s">
        <v>26</v>
      </c>
    </row>
    <row r="5" spans="1:71" ht="12.6" x14ac:dyDescent="0.3">
      <c r="A5" s="3" t="s">
        <v>32</v>
      </c>
      <c r="D5" s="2" t="s">
        <v>28</v>
      </c>
    </row>
    <row r="6" spans="1:71" ht="12.6" x14ac:dyDescent="0.3">
      <c r="A6" s="2" t="s">
        <v>35</v>
      </c>
    </row>
    <row r="7" spans="1:71" ht="12.6" x14ac:dyDescent="0.3">
      <c r="A7" s="13" t="s">
        <v>30</v>
      </c>
      <c r="D7" s="3" t="s">
        <v>23</v>
      </c>
    </row>
    <row r="8" spans="1:71" ht="39.6" customHeight="1" x14ac:dyDescent="0.3">
      <c r="D8" s="33" t="s">
        <v>31</v>
      </c>
      <c r="E8" s="33"/>
      <c r="F8" s="33"/>
      <c r="G8" s="33"/>
      <c r="H8" s="33"/>
      <c r="I8" s="33"/>
      <c r="J8" s="33"/>
      <c r="K8" s="33"/>
      <c r="L8" s="33"/>
    </row>
    <row r="9" spans="1:71" ht="12.6" customHeight="1" x14ac:dyDescent="0.3">
      <c r="A9" s="3"/>
    </row>
    <row r="10" spans="1:71" ht="26.4" customHeight="1" x14ac:dyDescent="0.3">
      <c r="A10" s="27" t="s">
        <v>0</v>
      </c>
      <c r="B10" s="27" t="s">
        <v>1</v>
      </c>
      <c r="C10" s="27" t="s">
        <v>17</v>
      </c>
      <c r="D10" s="27" t="s">
        <v>12</v>
      </c>
      <c r="E10" s="30" t="s">
        <v>2</v>
      </c>
      <c r="F10" s="27" t="s">
        <v>14</v>
      </c>
      <c r="G10" s="27" t="s">
        <v>36</v>
      </c>
      <c r="H10" s="27" t="s">
        <v>13</v>
      </c>
      <c r="I10" s="27" t="s">
        <v>37</v>
      </c>
      <c r="J10" s="27" t="s">
        <v>38</v>
      </c>
      <c r="K10" s="27" t="s">
        <v>39</v>
      </c>
      <c r="L10" s="27" t="s">
        <v>3</v>
      </c>
    </row>
    <row r="11" spans="1:71" ht="59.4" customHeight="1" x14ac:dyDescent="0.3">
      <c r="A11" s="29"/>
      <c r="B11" s="29"/>
      <c r="C11" s="29"/>
      <c r="D11" s="29"/>
      <c r="E11" s="31"/>
      <c r="F11" s="28"/>
      <c r="G11" s="28"/>
      <c r="H11" s="28"/>
      <c r="I11" s="28"/>
      <c r="J11" s="28"/>
      <c r="K11" s="28"/>
      <c r="L11" s="28"/>
    </row>
    <row r="12" spans="1:71" ht="28.95" customHeight="1" x14ac:dyDescent="0.3">
      <c r="A12" s="28"/>
      <c r="B12" s="28"/>
      <c r="C12" s="28"/>
      <c r="D12" s="28"/>
      <c r="E12" s="32"/>
      <c r="F12" s="4" t="s">
        <v>24</v>
      </c>
      <c r="G12" s="4" t="s">
        <v>19</v>
      </c>
      <c r="H12" s="4" t="s">
        <v>21</v>
      </c>
      <c r="I12" s="4" t="s">
        <v>40</v>
      </c>
      <c r="J12" s="4" t="s">
        <v>20</v>
      </c>
      <c r="K12" s="4" t="s">
        <v>20</v>
      </c>
      <c r="L12" s="4"/>
    </row>
    <row r="13" spans="1:71" s="6" customFormat="1" ht="12.75" customHeight="1" x14ac:dyDescent="0.2">
      <c r="A13" s="7" t="s">
        <v>57</v>
      </c>
      <c r="B13" s="6" t="s">
        <v>47</v>
      </c>
      <c r="C13" s="8" t="s">
        <v>41</v>
      </c>
      <c r="D13" s="16">
        <v>22500000</v>
      </c>
      <c r="E13" s="16">
        <v>10000000</v>
      </c>
      <c r="F13" s="9">
        <v>30</v>
      </c>
      <c r="G13" s="9">
        <v>9</v>
      </c>
      <c r="H13" s="9">
        <v>7</v>
      </c>
      <c r="I13" s="9">
        <v>20</v>
      </c>
      <c r="J13" s="9">
        <v>2</v>
      </c>
      <c r="K13" s="9">
        <v>5</v>
      </c>
      <c r="L13" s="9">
        <f>SUM(F13:K13)</f>
        <v>73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6" customFormat="1" ht="12.75" customHeight="1" x14ac:dyDescent="0.2">
      <c r="A14" s="7" t="s">
        <v>55</v>
      </c>
      <c r="B14" s="6" t="s">
        <v>48</v>
      </c>
      <c r="C14" s="8" t="s">
        <v>42</v>
      </c>
      <c r="D14" s="16">
        <v>27000840</v>
      </c>
      <c r="E14" s="16">
        <v>4800000</v>
      </c>
      <c r="F14" s="9">
        <v>33</v>
      </c>
      <c r="G14" s="9">
        <v>11</v>
      </c>
      <c r="H14" s="9">
        <v>8</v>
      </c>
      <c r="I14" s="9">
        <v>22</v>
      </c>
      <c r="J14" s="9">
        <v>4</v>
      </c>
      <c r="K14" s="9">
        <v>5</v>
      </c>
      <c r="L14" s="9">
        <f t="shared" ref="L14:L18" si="0">SUM(F14:K14)</f>
        <v>83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6" customFormat="1" ht="12.75" customHeight="1" x14ac:dyDescent="0.2">
      <c r="A15" s="7" t="s">
        <v>59</v>
      </c>
      <c r="B15" s="6" t="s">
        <v>49</v>
      </c>
      <c r="C15" s="11" t="s">
        <v>43</v>
      </c>
      <c r="D15" s="17">
        <v>17962800</v>
      </c>
      <c r="E15" s="17">
        <v>4000000</v>
      </c>
      <c r="F15" s="9">
        <v>25</v>
      </c>
      <c r="G15" s="9">
        <v>7</v>
      </c>
      <c r="H15" s="9">
        <v>7</v>
      </c>
      <c r="I15" s="9">
        <v>18</v>
      </c>
      <c r="J15" s="9">
        <v>4</v>
      </c>
      <c r="K15" s="9">
        <v>5</v>
      </c>
      <c r="L15" s="9">
        <f t="shared" si="0"/>
        <v>66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6" customFormat="1" ht="12.75" customHeight="1" x14ac:dyDescent="0.2">
      <c r="A16" s="7" t="s">
        <v>60</v>
      </c>
      <c r="B16" s="6" t="s">
        <v>50</v>
      </c>
      <c r="C16" s="8" t="s">
        <v>44</v>
      </c>
      <c r="D16" s="16">
        <v>7368875</v>
      </c>
      <c r="E16" s="16">
        <v>5000000</v>
      </c>
      <c r="F16" s="9">
        <v>22</v>
      </c>
      <c r="G16" s="9">
        <v>7</v>
      </c>
      <c r="H16" s="9">
        <v>7</v>
      </c>
      <c r="I16" s="9">
        <v>17</v>
      </c>
      <c r="J16" s="9">
        <v>0</v>
      </c>
      <c r="K16" s="9">
        <v>5</v>
      </c>
      <c r="L16" s="9">
        <f t="shared" si="0"/>
        <v>58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6" customFormat="1" ht="12.75" customHeight="1" x14ac:dyDescent="0.2">
      <c r="A17" s="7" t="s">
        <v>56</v>
      </c>
      <c r="B17" s="6" t="s">
        <v>51</v>
      </c>
      <c r="C17" s="11" t="s">
        <v>45</v>
      </c>
      <c r="D17" s="17">
        <v>10299700</v>
      </c>
      <c r="E17" s="17">
        <v>3500000</v>
      </c>
      <c r="F17" s="9">
        <v>35</v>
      </c>
      <c r="G17" s="9">
        <v>12</v>
      </c>
      <c r="H17" s="9">
        <v>8</v>
      </c>
      <c r="I17" s="9">
        <v>19</v>
      </c>
      <c r="J17" s="9">
        <v>2</v>
      </c>
      <c r="K17" s="9">
        <v>5</v>
      </c>
      <c r="L17" s="9">
        <f t="shared" si="0"/>
        <v>81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6" customFormat="1" x14ac:dyDescent="0.2">
      <c r="A18" s="7" t="s">
        <v>58</v>
      </c>
      <c r="B18" s="6" t="s">
        <v>52</v>
      </c>
      <c r="C18" s="8" t="s">
        <v>46</v>
      </c>
      <c r="D18" s="16">
        <v>15250000</v>
      </c>
      <c r="E18" s="16">
        <v>7000000</v>
      </c>
      <c r="F18" s="9">
        <v>20</v>
      </c>
      <c r="G18" s="9">
        <v>7</v>
      </c>
      <c r="H18" s="9">
        <v>7</v>
      </c>
      <c r="I18" s="9">
        <v>17</v>
      </c>
      <c r="J18" s="9">
        <v>2</v>
      </c>
      <c r="K18" s="9">
        <v>4</v>
      </c>
      <c r="L18" s="9">
        <f t="shared" si="0"/>
        <v>57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x14ac:dyDescent="0.3">
      <c r="D19" s="15">
        <f>SUM(D13:D18)</f>
        <v>100382215</v>
      </c>
      <c r="E19" s="15">
        <f>SUM(E13:E18)</f>
        <v>34300000</v>
      </c>
    </row>
    <row r="20" spans="1:71" x14ac:dyDescent="0.3">
      <c r="E20" s="12"/>
    </row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18" xr:uid="{E1997E4F-F9A0-44D2-9789-45E46F7300EE}">
      <formula1>40</formula1>
    </dataValidation>
    <dataValidation type="decimal" operator="lessThanOrEqual" allowBlank="1" showInputMessage="1" showErrorMessage="1" error="max. 15" sqref="G13:G18" xr:uid="{7BFD8CA5-4016-47A6-8655-949C7CD548C5}">
      <formula1>15</formula1>
    </dataValidation>
    <dataValidation type="decimal" operator="lessThanOrEqual" allowBlank="1" showInputMessage="1" showErrorMessage="1" error="max. 10" sqref="H13:H18" xr:uid="{D4E57C75-D683-4C43-ACD6-12C89CC74781}">
      <formula1>10</formula1>
    </dataValidation>
    <dataValidation type="decimal" operator="lessThanOrEqual" allowBlank="1" showInputMessage="1" showErrorMessage="1" error="max. 5" sqref="J13:K18" xr:uid="{36A288EB-753D-4827-863A-EE4EFBDB7A4F}">
      <formula1>5</formula1>
    </dataValidation>
    <dataValidation type="decimal" operator="lessThanOrEqual" allowBlank="1" showInputMessage="1" showErrorMessage="1" error="max. 25" sqref="I13:I18" xr:uid="{8CC201D2-2E2A-4BE6-BD2E-281B561A1602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03CC-8F63-48BC-9B7C-383415F5405F}">
  <dimension ref="A1:BS20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332031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1" ht="38.25" customHeight="1" x14ac:dyDescent="0.3">
      <c r="A1" s="1" t="s">
        <v>27</v>
      </c>
    </row>
    <row r="2" spans="1:71" ht="12.6" x14ac:dyDescent="0.3">
      <c r="A2" s="3" t="s">
        <v>33</v>
      </c>
      <c r="D2" s="3" t="s">
        <v>22</v>
      </c>
    </row>
    <row r="3" spans="1:71" ht="12.6" x14ac:dyDescent="0.3">
      <c r="A3" s="3" t="s">
        <v>29</v>
      </c>
      <c r="D3" s="2" t="s">
        <v>25</v>
      </c>
    </row>
    <row r="4" spans="1:71" ht="12.6" x14ac:dyDescent="0.3">
      <c r="A4" s="3" t="s">
        <v>34</v>
      </c>
      <c r="D4" s="2" t="s">
        <v>26</v>
      </c>
    </row>
    <row r="5" spans="1:71" ht="12.6" x14ac:dyDescent="0.3">
      <c r="A5" s="3" t="s">
        <v>32</v>
      </c>
      <c r="D5" s="2" t="s">
        <v>28</v>
      </c>
    </row>
    <row r="6" spans="1:71" ht="12.6" x14ac:dyDescent="0.3">
      <c r="A6" s="2" t="s">
        <v>35</v>
      </c>
    </row>
    <row r="7" spans="1:71" ht="12.6" x14ac:dyDescent="0.3">
      <c r="A7" s="13" t="s">
        <v>30</v>
      </c>
      <c r="D7" s="3" t="s">
        <v>23</v>
      </c>
    </row>
    <row r="8" spans="1:71" ht="39.6" customHeight="1" x14ac:dyDescent="0.3">
      <c r="D8" s="33" t="s">
        <v>31</v>
      </c>
      <c r="E8" s="33"/>
      <c r="F8" s="33"/>
      <c r="G8" s="33"/>
      <c r="H8" s="33"/>
      <c r="I8" s="33"/>
      <c r="J8" s="33"/>
      <c r="K8" s="33"/>
      <c r="L8" s="33"/>
    </row>
    <row r="9" spans="1:71" ht="12.6" customHeight="1" x14ac:dyDescent="0.3">
      <c r="A9" s="3"/>
    </row>
    <row r="10" spans="1:71" ht="26.4" customHeight="1" x14ac:dyDescent="0.3">
      <c r="A10" s="27" t="s">
        <v>0</v>
      </c>
      <c r="B10" s="27" t="s">
        <v>1</v>
      </c>
      <c r="C10" s="27" t="s">
        <v>17</v>
      </c>
      <c r="D10" s="27" t="s">
        <v>12</v>
      </c>
      <c r="E10" s="30" t="s">
        <v>2</v>
      </c>
      <c r="F10" s="27" t="s">
        <v>14</v>
      </c>
      <c r="G10" s="27" t="s">
        <v>36</v>
      </c>
      <c r="H10" s="27" t="s">
        <v>13</v>
      </c>
      <c r="I10" s="27" t="s">
        <v>37</v>
      </c>
      <c r="J10" s="27" t="s">
        <v>38</v>
      </c>
      <c r="K10" s="27" t="s">
        <v>39</v>
      </c>
      <c r="L10" s="27" t="s">
        <v>3</v>
      </c>
    </row>
    <row r="11" spans="1:71" ht="59.4" customHeight="1" x14ac:dyDescent="0.3">
      <c r="A11" s="29"/>
      <c r="B11" s="29"/>
      <c r="C11" s="29"/>
      <c r="D11" s="29"/>
      <c r="E11" s="31"/>
      <c r="F11" s="28"/>
      <c r="G11" s="28"/>
      <c r="H11" s="28"/>
      <c r="I11" s="28"/>
      <c r="J11" s="28"/>
      <c r="K11" s="28"/>
      <c r="L11" s="28"/>
    </row>
    <row r="12" spans="1:71" ht="28.95" customHeight="1" x14ac:dyDescent="0.3">
      <c r="A12" s="28"/>
      <c r="B12" s="28"/>
      <c r="C12" s="28"/>
      <c r="D12" s="28"/>
      <c r="E12" s="32"/>
      <c r="F12" s="4" t="s">
        <v>24</v>
      </c>
      <c r="G12" s="4" t="s">
        <v>19</v>
      </c>
      <c r="H12" s="4" t="s">
        <v>21</v>
      </c>
      <c r="I12" s="4" t="s">
        <v>40</v>
      </c>
      <c r="J12" s="4" t="s">
        <v>20</v>
      </c>
      <c r="K12" s="4" t="s">
        <v>20</v>
      </c>
      <c r="L12" s="4"/>
    </row>
    <row r="13" spans="1:71" s="6" customFormat="1" ht="12.75" customHeight="1" x14ac:dyDescent="0.2">
      <c r="A13" s="7" t="s">
        <v>57</v>
      </c>
      <c r="B13" s="6" t="s">
        <v>47</v>
      </c>
      <c r="C13" s="8" t="s">
        <v>41</v>
      </c>
      <c r="D13" s="16">
        <v>22500000</v>
      </c>
      <c r="E13" s="16">
        <v>10000000</v>
      </c>
      <c r="F13" s="9">
        <v>32</v>
      </c>
      <c r="G13" s="9">
        <v>13</v>
      </c>
      <c r="H13" s="9">
        <v>7</v>
      </c>
      <c r="I13" s="9">
        <v>21</v>
      </c>
      <c r="J13" s="9">
        <v>2</v>
      </c>
      <c r="K13" s="9">
        <v>5</v>
      </c>
      <c r="L13" s="9">
        <f>SUM(F13:K13)</f>
        <v>80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6" customFormat="1" ht="12.75" customHeight="1" x14ac:dyDescent="0.2">
      <c r="A14" s="7" t="s">
        <v>55</v>
      </c>
      <c r="B14" s="6" t="s">
        <v>48</v>
      </c>
      <c r="C14" s="8" t="s">
        <v>42</v>
      </c>
      <c r="D14" s="16">
        <v>27000840</v>
      </c>
      <c r="E14" s="16">
        <v>4800000</v>
      </c>
      <c r="F14" s="9">
        <v>37</v>
      </c>
      <c r="G14" s="9">
        <v>14</v>
      </c>
      <c r="H14" s="9">
        <v>8</v>
      </c>
      <c r="I14" s="9">
        <v>24</v>
      </c>
      <c r="J14" s="9">
        <v>4</v>
      </c>
      <c r="K14" s="9">
        <v>5</v>
      </c>
      <c r="L14" s="9">
        <f t="shared" ref="L14:L18" si="0">SUM(F14:K14)</f>
        <v>92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6" customFormat="1" ht="12.75" customHeight="1" x14ac:dyDescent="0.2">
      <c r="A15" s="7" t="s">
        <v>59</v>
      </c>
      <c r="B15" s="6" t="s">
        <v>49</v>
      </c>
      <c r="C15" s="11" t="s">
        <v>43</v>
      </c>
      <c r="D15" s="17">
        <v>17962800</v>
      </c>
      <c r="E15" s="17">
        <v>4000000</v>
      </c>
      <c r="F15" s="9">
        <v>25</v>
      </c>
      <c r="G15" s="9">
        <v>10</v>
      </c>
      <c r="H15" s="9">
        <v>7</v>
      </c>
      <c r="I15" s="9">
        <v>18</v>
      </c>
      <c r="J15" s="9">
        <v>4</v>
      </c>
      <c r="K15" s="9">
        <v>5</v>
      </c>
      <c r="L15" s="9">
        <f t="shared" si="0"/>
        <v>69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6" customFormat="1" ht="12.75" customHeight="1" x14ac:dyDescent="0.2">
      <c r="A16" s="7" t="s">
        <v>60</v>
      </c>
      <c r="B16" s="6" t="s">
        <v>50</v>
      </c>
      <c r="C16" s="8" t="s">
        <v>44</v>
      </c>
      <c r="D16" s="16">
        <v>7368875</v>
      </c>
      <c r="E16" s="16">
        <v>5000000</v>
      </c>
      <c r="F16" s="9">
        <v>23</v>
      </c>
      <c r="G16" s="9">
        <v>8</v>
      </c>
      <c r="H16" s="9">
        <v>7</v>
      </c>
      <c r="I16" s="9">
        <v>16</v>
      </c>
      <c r="J16" s="9">
        <v>0</v>
      </c>
      <c r="K16" s="9">
        <v>4</v>
      </c>
      <c r="L16" s="9">
        <f t="shared" si="0"/>
        <v>58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6" customFormat="1" ht="12.75" customHeight="1" x14ac:dyDescent="0.2">
      <c r="A17" s="7" t="s">
        <v>56</v>
      </c>
      <c r="B17" s="6" t="s">
        <v>51</v>
      </c>
      <c r="C17" s="11" t="s">
        <v>45</v>
      </c>
      <c r="D17" s="17">
        <v>10299700</v>
      </c>
      <c r="E17" s="17">
        <v>3500000</v>
      </c>
      <c r="F17" s="9">
        <v>35</v>
      </c>
      <c r="G17" s="9">
        <v>12</v>
      </c>
      <c r="H17" s="9">
        <v>8</v>
      </c>
      <c r="I17" s="9">
        <v>20</v>
      </c>
      <c r="J17" s="9">
        <v>2</v>
      </c>
      <c r="K17" s="9">
        <v>5</v>
      </c>
      <c r="L17" s="9">
        <f t="shared" si="0"/>
        <v>82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6" customFormat="1" x14ac:dyDescent="0.2">
      <c r="A18" s="7" t="s">
        <v>58</v>
      </c>
      <c r="B18" s="6" t="s">
        <v>52</v>
      </c>
      <c r="C18" s="8" t="s">
        <v>46</v>
      </c>
      <c r="D18" s="16">
        <v>15250000</v>
      </c>
      <c r="E18" s="16">
        <v>7000000</v>
      </c>
      <c r="F18" s="9">
        <v>25</v>
      </c>
      <c r="G18" s="9">
        <v>9</v>
      </c>
      <c r="H18" s="9">
        <v>7</v>
      </c>
      <c r="I18" s="9">
        <v>21</v>
      </c>
      <c r="J18" s="9">
        <v>2</v>
      </c>
      <c r="K18" s="9">
        <v>4</v>
      </c>
      <c r="L18" s="9">
        <f t="shared" si="0"/>
        <v>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x14ac:dyDescent="0.3">
      <c r="D19" s="15">
        <f>SUM(D13:D18)</f>
        <v>100382215</v>
      </c>
      <c r="E19" s="15">
        <f>SUM(E13:E18)</f>
        <v>34300000</v>
      </c>
    </row>
    <row r="20" spans="1:71" x14ac:dyDescent="0.3">
      <c r="E20" s="12"/>
    </row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18" xr:uid="{9C3DD0AD-5075-4B3F-96BE-91EDE1E6C8D2}">
      <formula1>40</formula1>
    </dataValidation>
    <dataValidation type="decimal" operator="lessThanOrEqual" allowBlank="1" showInputMessage="1" showErrorMessage="1" error="max. 15" sqref="G13:G18" xr:uid="{E03DDC87-04EF-4521-8244-A1B863A23968}">
      <formula1>15</formula1>
    </dataValidation>
    <dataValidation type="decimal" operator="lessThanOrEqual" allowBlank="1" showInputMessage="1" showErrorMessage="1" error="max. 10" sqref="H13:H18" xr:uid="{139C0875-6D74-4113-A8BE-3689F90D27B2}">
      <formula1>10</formula1>
    </dataValidation>
    <dataValidation type="decimal" operator="lessThanOrEqual" allowBlank="1" showInputMessage="1" showErrorMessage="1" error="max. 5" sqref="J13:K18" xr:uid="{9C6F0B20-6D4E-4628-8E13-09C90173814E}">
      <formula1>5</formula1>
    </dataValidation>
    <dataValidation type="decimal" operator="lessThanOrEqual" allowBlank="1" showInputMessage="1" showErrorMessage="1" error="max. 25" sqref="I13:I18" xr:uid="{8CF74F2D-AD2E-4635-8D15-BA103AC7C7C3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CE1A-9525-4779-85B4-4C1872293F4A}">
  <dimension ref="A1:BS20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332031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1" ht="38.25" customHeight="1" x14ac:dyDescent="0.3">
      <c r="A1" s="1" t="s">
        <v>27</v>
      </c>
    </row>
    <row r="2" spans="1:71" ht="12.6" x14ac:dyDescent="0.3">
      <c r="A2" s="3" t="s">
        <v>33</v>
      </c>
      <c r="D2" s="3" t="s">
        <v>22</v>
      </c>
    </row>
    <row r="3" spans="1:71" ht="12.6" x14ac:dyDescent="0.3">
      <c r="A3" s="3" t="s">
        <v>29</v>
      </c>
      <c r="D3" s="2" t="s">
        <v>25</v>
      </c>
    </row>
    <row r="4" spans="1:71" ht="12.6" x14ac:dyDescent="0.3">
      <c r="A4" s="3" t="s">
        <v>34</v>
      </c>
      <c r="D4" s="2" t="s">
        <v>26</v>
      </c>
    </row>
    <row r="5" spans="1:71" ht="12.6" x14ac:dyDescent="0.3">
      <c r="A5" s="3" t="s">
        <v>32</v>
      </c>
      <c r="D5" s="2" t="s">
        <v>28</v>
      </c>
    </row>
    <row r="6" spans="1:71" ht="12.6" x14ac:dyDescent="0.3">
      <c r="A6" s="2" t="s">
        <v>35</v>
      </c>
    </row>
    <row r="7" spans="1:71" ht="12.6" x14ac:dyDescent="0.3">
      <c r="A7" s="13" t="s">
        <v>30</v>
      </c>
      <c r="D7" s="3" t="s">
        <v>23</v>
      </c>
    </row>
    <row r="8" spans="1:71" ht="39.6" customHeight="1" x14ac:dyDescent="0.3">
      <c r="D8" s="33" t="s">
        <v>31</v>
      </c>
      <c r="E8" s="33"/>
      <c r="F8" s="33"/>
      <c r="G8" s="33"/>
      <c r="H8" s="33"/>
      <c r="I8" s="33"/>
      <c r="J8" s="33"/>
      <c r="K8" s="33"/>
      <c r="L8" s="33"/>
    </row>
    <row r="9" spans="1:71" ht="12.6" customHeight="1" x14ac:dyDescent="0.3">
      <c r="A9" s="3"/>
    </row>
    <row r="10" spans="1:71" ht="26.4" customHeight="1" x14ac:dyDescent="0.3">
      <c r="A10" s="27" t="s">
        <v>0</v>
      </c>
      <c r="B10" s="27" t="s">
        <v>1</v>
      </c>
      <c r="C10" s="27" t="s">
        <v>17</v>
      </c>
      <c r="D10" s="27" t="s">
        <v>12</v>
      </c>
      <c r="E10" s="30" t="s">
        <v>2</v>
      </c>
      <c r="F10" s="27" t="s">
        <v>14</v>
      </c>
      <c r="G10" s="27" t="s">
        <v>36</v>
      </c>
      <c r="H10" s="27" t="s">
        <v>13</v>
      </c>
      <c r="I10" s="27" t="s">
        <v>37</v>
      </c>
      <c r="J10" s="27" t="s">
        <v>38</v>
      </c>
      <c r="K10" s="27" t="s">
        <v>39</v>
      </c>
      <c r="L10" s="27" t="s">
        <v>3</v>
      </c>
    </row>
    <row r="11" spans="1:71" ht="59.4" customHeight="1" x14ac:dyDescent="0.3">
      <c r="A11" s="29"/>
      <c r="B11" s="29"/>
      <c r="C11" s="29"/>
      <c r="D11" s="29"/>
      <c r="E11" s="31"/>
      <c r="F11" s="28"/>
      <c r="G11" s="28"/>
      <c r="H11" s="28"/>
      <c r="I11" s="28"/>
      <c r="J11" s="28"/>
      <c r="K11" s="28"/>
      <c r="L11" s="28"/>
    </row>
    <row r="12" spans="1:71" ht="28.95" customHeight="1" x14ac:dyDescent="0.3">
      <c r="A12" s="28"/>
      <c r="B12" s="28"/>
      <c r="C12" s="28"/>
      <c r="D12" s="28"/>
      <c r="E12" s="32"/>
      <c r="F12" s="4" t="s">
        <v>24</v>
      </c>
      <c r="G12" s="4" t="s">
        <v>19</v>
      </c>
      <c r="H12" s="4" t="s">
        <v>21</v>
      </c>
      <c r="I12" s="4" t="s">
        <v>40</v>
      </c>
      <c r="J12" s="4" t="s">
        <v>20</v>
      </c>
      <c r="K12" s="4" t="s">
        <v>20</v>
      </c>
      <c r="L12" s="4"/>
    </row>
    <row r="13" spans="1:71" s="6" customFormat="1" ht="12.75" customHeight="1" x14ac:dyDescent="0.2">
      <c r="A13" s="7" t="s">
        <v>57</v>
      </c>
      <c r="B13" s="6" t="s">
        <v>47</v>
      </c>
      <c r="C13" s="8" t="s">
        <v>41</v>
      </c>
      <c r="D13" s="16">
        <v>22500000</v>
      </c>
      <c r="E13" s="16">
        <v>10000000</v>
      </c>
      <c r="F13" s="9">
        <v>32</v>
      </c>
      <c r="G13" s="9">
        <v>8</v>
      </c>
      <c r="H13" s="9">
        <v>7</v>
      </c>
      <c r="I13" s="9">
        <v>23</v>
      </c>
      <c r="J13" s="9">
        <v>2</v>
      </c>
      <c r="K13" s="9">
        <v>5</v>
      </c>
      <c r="L13" s="9">
        <f>SUM(F13:K13)</f>
        <v>77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6" customFormat="1" ht="12.75" customHeight="1" x14ac:dyDescent="0.2">
      <c r="A14" s="7" t="s">
        <v>55</v>
      </c>
      <c r="B14" s="6" t="s">
        <v>48</v>
      </c>
      <c r="C14" s="8" t="s">
        <v>42</v>
      </c>
      <c r="D14" s="16">
        <v>27000840</v>
      </c>
      <c r="E14" s="16">
        <v>4800000</v>
      </c>
      <c r="F14" s="9">
        <v>39</v>
      </c>
      <c r="G14" s="9">
        <v>15</v>
      </c>
      <c r="H14" s="9">
        <v>8</v>
      </c>
      <c r="I14" s="9">
        <v>25</v>
      </c>
      <c r="J14" s="9">
        <v>4</v>
      </c>
      <c r="K14" s="9">
        <v>5</v>
      </c>
      <c r="L14" s="9">
        <f t="shared" ref="L14:L18" si="0">SUM(F14:K14)</f>
        <v>96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6" customFormat="1" ht="12.75" customHeight="1" x14ac:dyDescent="0.2">
      <c r="A15" s="7" t="s">
        <v>59</v>
      </c>
      <c r="B15" s="6" t="s">
        <v>49</v>
      </c>
      <c r="C15" s="11" t="s">
        <v>43</v>
      </c>
      <c r="D15" s="17">
        <v>17962800</v>
      </c>
      <c r="E15" s="17">
        <v>4000000</v>
      </c>
      <c r="F15" s="9">
        <v>10</v>
      </c>
      <c r="G15" s="9">
        <v>3</v>
      </c>
      <c r="H15" s="9">
        <v>7</v>
      </c>
      <c r="I15" s="9">
        <v>18</v>
      </c>
      <c r="J15" s="9">
        <v>4</v>
      </c>
      <c r="K15" s="9">
        <v>5</v>
      </c>
      <c r="L15" s="9">
        <f t="shared" si="0"/>
        <v>47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6" customFormat="1" ht="12.75" customHeight="1" x14ac:dyDescent="0.2">
      <c r="A16" s="7" t="s">
        <v>60</v>
      </c>
      <c r="B16" s="6" t="s">
        <v>50</v>
      </c>
      <c r="C16" s="8" t="s">
        <v>44</v>
      </c>
      <c r="D16" s="16">
        <v>7368875</v>
      </c>
      <c r="E16" s="16">
        <v>5000000</v>
      </c>
      <c r="F16" s="9">
        <v>12</v>
      </c>
      <c r="G16" s="9">
        <v>4</v>
      </c>
      <c r="H16" s="9">
        <v>7</v>
      </c>
      <c r="I16" s="9">
        <v>15</v>
      </c>
      <c r="J16" s="9">
        <v>0</v>
      </c>
      <c r="K16" s="9">
        <v>5</v>
      </c>
      <c r="L16" s="9">
        <f t="shared" si="0"/>
        <v>43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6" customFormat="1" ht="12.75" customHeight="1" x14ac:dyDescent="0.2">
      <c r="A17" s="7" t="s">
        <v>56</v>
      </c>
      <c r="B17" s="6" t="s">
        <v>51</v>
      </c>
      <c r="C17" s="11" t="s">
        <v>45</v>
      </c>
      <c r="D17" s="17">
        <v>10299700</v>
      </c>
      <c r="E17" s="17">
        <v>3500000</v>
      </c>
      <c r="F17" s="9">
        <v>32</v>
      </c>
      <c r="G17" s="9">
        <v>12</v>
      </c>
      <c r="H17" s="9">
        <v>8</v>
      </c>
      <c r="I17" s="9">
        <v>22</v>
      </c>
      <c r="J17" s="9">
        <v>2</v>
      </c>
      <c r="K17" s="9">
        <v>4</v>
      </c>
      <c r="L17" s="9">
        <f t="shared" si="0"/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6" customFormat="1" x14ac:dyDescent="0.2">
      <c r="A18" s="7" t="s">
        <v>58</v>
      </c>
      <c r="B18" s="6" t="s">
        <v>52</v>
      </c>
      <c r="C18" s="8" t="s">
        <v>46</v>
      </c>
      <c r="D18" s="16">
        <v>15250000</v>
      </c>
      <c r="E18" s="16">
        <v>7000000</v>
      </c>
      <c r="F18" s="9">
        <v>20</v>
      </c>
      <c r="G18" s="9">
        <v>7</v>
      </c>
      <c r="H18" s="9">
        <v>7</v>
      </c>
      <c r="I18" s="9">
        <v>20</v>
      </c>
      <c r="J18" s="9">
        <v>2</v>
      </c>
      <c r="K18" s="9">
        <v>4</v>
      </c>
      <c r="L18" s="9">
        <f t="shared" si="0"/>
        <v>60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x14ac:dyDescent="0.3">
      <c r="D19" s="15">
        <f>SUM(D13:D18)</f>
        <v>100382215</v>
      </c>
      <c r="E19" s="15">
        <f>SUM(E13:E18)</f>
        <v>34300000</v>
      </c>
    </row>
    <row r="20" spans="1:71" x14ac:dyDescent="0.3">
      <c r="E20" s="12"/>
    </row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18" xr:uid="{D05A1E08-BB6B-47B9-BEEB-22CE316415B0}">
      <formula1>40</formula1>
    </dataValidation>
    <dataValidation type="decimal" operator="lessThanOrEqual" allowBlank="1" showInputMessage="1" showErrorMessage="1" error="max. 15" sqref="G13:G18" xr:uid="{AD317762-5F42-48C2-B9B7-A121CF044356}">
      <formula1>15</formula1>
    </dataValidation>
    <dataValidation type="decimal" operator="lessThanOrEqual" allowBlank="1" showInputMessage="1" showErrorMessage="1" error="max. 10" sqref="H13:H18" xr:uid="{9ACA8DD6-43C4-44A1-9D23-21B794D5BF1D}">
      <formula1>10</formula1>
    </dataValidation>
    <dataValidation type="decimal" operator="lessThanOrEqual" allowBlank="1" showInputMessage="1" showErrorMessage="1" error="max. 5" sqref="J13:K18" xr:uid="{99807582-2601-4679-8FF9-1C1835162845}">
      <formula1>5</formula1>
    </dataValidation>
    <dataValidation type="decimal" operator="lessThanOrEqual" allowBlank="1" showInputMessage="1" showErrorMessage="1" error="max. 25" sqref="I13:I18" xr:uid="{69AA3A32-BDD4-4B68-A1E8-33126BC6A273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17E7-86E3-418E-A5E3-AE068144A45F}">
  <dimension ref="A1:BS20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332031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1" ht="38.25" customHeight="1" x14ac:dyDescent="0.3">
      <c r="A1" s="1" t="s">
        <v>27</v>
      </c>
    </row>
    <row r="2" spans="1:71" ht="12.6" x14ac:dyDescent="0.3">
      <c r="A2" s="3" t="s">
        <v>33</v>
      </c>
      <c r="D2" s="3" t="s">
        <v>22</v>
      </c>
    </row>
    <row r="3" spans="1:71" ht="12.6" x14ac:dyDescent="0.3">
      <c r="A3" s="3" t="s">
        <v>29</v>
      </c>
      <c r="D3" s="2" t="s">
        <v>25</v>
      </c>
    </row>
    <row r="4" spans="1:71" ht="12.6" x14ac:dyDescent="0.3">
      <c r="A4" s="3" t="s">
        <v>34</v>
      </c>
      <c r="D4" s="2" t="s">
        <v>26</v>
      </c>
    </row>
    <row r="5" spans="1:71" ht="12.6" x14ac:dyDescent="0.3">
      <c r="A5" s="3" t="s">
        <v>32</v>
      </c>
      <c r="D5" s="2" t="s">
        <v>28</v>
      </c>
    </row>
    <row r="6" spans="1:71" ht="12.6" x14ac:dyDescent="0.3">
      <c r="A6" s="2" t="s">
        <v>35</v>
      </c>
    </row>
    <row r="7" spans="1:71" ht="12.6" x14ac:dyDescent="0.3">
      <c r="A7" s="13" t="s">
        <v>30</v>
      </c>
      <c r="D7" s="3" t="s">
        <v>23</v>
      </c>
    </row>
    <row r="8" spans="1:71" ht="39.6" customHeight="1" x14ac:dyDescent="0.3">
      <c r="D8" s="33" t="s">
        <v>31</v>
      </c>
      <c r="E8" s="33"/>
      <c r="F8" s="33"/>
      <c r="G8" s="33"/>
      <c r="H8" s="33"/>
      <c r="I8" s="33"/>
      <c r="J8" s="33"/>
      <c r="K8" s="33"/>
      <c r="L8" s="33"/>
    </row>
    <row r="9" spans="1:71" ht="12.6" customHeight="1" x14ac:dyDescent="0.3">
      <c r="A9" s="3"/>
    </row>
    <row r="10" spans="1:71" ht="26.4" customHeight="1" x14ac:dyDescent="0.3">
      <c r="A10" s="27" t="s">
        <v>0</v>
      </c>
      <c r="B10" s="27" t="s">
        <v>1</v>
      </c>
      <c r="C10" s="27" t="s">
        <v>17</v>
      </c>
      <c r="D10" s="27" t="s">
        <v>12</v>
      </c>
      <c r="E10" s="30" t="s">
        <v>2</v>
      </c>
      <c r="F10" s="27" t="s">
        <v>14</v>
      </c>
      <c r="G10" s="27" t="s">
        <v>36</v>
      </c>
      <c r="H10" s="27" t="s">
        <v>13</v>
      </c>
      <c r="I10" s="27" t="s">
        <v>37</v>
      </c>
      <c r="J10" s="27" t="s">
        <v>38</v>
      </c>
      <c r="K10" s="27" t="s">
        <v>39</v>
      </c>
      <c r="L10" s="27" t="s">
        <v>3</v>
      </c>
    </row>
    <row r="11" spans="1:71" ht="59.4" customHeight="1" x14ac:dyDescent="0.3">
      <c r="A11" s="29"/>
      <c r="B11" s="29"/>
      <c r="C11" s="29"/>
      <c r="D11" s="29"/>
      <c r="E11" s="31"/>
      <c r="F11" s="28"/>
      <c r="G11" s="28"/>
      <c r="H11" s="28"/>
      <c r="I11" s="28"/>
      <c r="J11" s="28"/>
      <c r="K11" s="28"/>
      <c r="L11" s="28"/>
    </row>
    <row r="12" spans="1:71" ht="28.95" customHeight="1" x14ac:dyDescent="0.3">
      <c r="A12" s="28"/>
      <c r="B12" s="28"/>
      <c r="C12" s="28"/>
      <c r="D12" s="28"/>
      <c r="E12" s="32"/>
      <c r="F12" s="4" t="s">
        <v>24</v>
      </c>
      <c r="G12" s="4" t="s">
        <v>19</v>
      </c>
      <c r="H12" s="4" t="s">
        <v>21</v>
      </c>
      <c r="I12" s="4" t="s">
        <v>40</v>
      </c>
      <c r="J12" s="4" t="s">
        <v>20</v>
      </c>
      <c r="K12" s="4" t="s">
        <v>20</v>
      </c>
      <c r="L12" s="4"/>
    </row>
    <row r="13" spans="1:71" s="6" customFormat="1" ht="12.75" customHeight="1" x14ac:dyDescent="0.2">
      <c r="A13" s="7" t="s">
        <v>57</v>
      </c>
      <c r="B13" s="6" t="s">
        <v>47</v>
      </c>
      <c r="C13" s="8" t="s">
        <v>41</v>
      </c>
      <c r="D13" s="16">
        <v>22500000</v>
      </c>
      <c r="E13" s="16">
        <v>10000000</v>
      </c>
      <c r="F13" s="9">
        <v>33</v>
      </c>
      <c r="G13" s="9">
        <v>11</v>
      </c>
      <c r="H13" s="9">
        <v>7</v>
      </c>
      <c r="I13" s="9">
        <v>20</v>
      </c>
      <c r="J13" s="9">
        <v>2</v>
      </c>
      <c r="K13" s="9">
        <v>5</v>
      </c>
      <c r="L13" s="9">
        <f>SUM(F13:K13)</f>
        <v>78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6" customFormat="1" ht="12.75" customHeight="1" x14ac:dyDescent="0.2">
      <c r="A14" s="7" t="s">
        <v>55</v>
      </c>
      <c r="B14" s="6" t="s">
        <v>48</v>
      </c>
      <c r="C14" s="8" t="s">
        <v>42</v>
      </c>
      <c r="D14" s="16">
        <v>27000840</v>
      </c>
      <c r="E14" s="16">
        <v>4800000</v>
      </c>
      <c r="F14" s="9">
        <v>36</v>
      </c>
      <c r="G14" s="9">
        <v>12</v>
      </c>
      <c r="H14" s="9">
        <v>8</v>
      </c>
      <c r="I14" s="9">
        <v>23</v>
      </c>
      <c r="J14" s="9">
        <v>4</v>
      </c>
      <c r="K14" s="9">
        <v>5</v>
      </c>
      <c r="L14" s="9">
        <f t="shared" ref="L14:L18" si="0">SUM(F14:K14)</f>
        <v>88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6" customFormat="1" ht="12.75" customHeight="1" x14ac:dyDescent="0.2">
      <c r="A15" s="7" t="s">
        <v>59</v>
      </c>
      <c r="B15" s="6" t="s">
        <v>49</v>
      </c>
      <c r="C15" s="11" t="s">
        <v>43</v>
      </c>
      <c r="D15" s="17">
        <v>17962800</v>
      </c>
      <c r="E15" s="17">
        <v>4000000</v>
      </c>
      <c r="F15" s="9">
        <v>20</v>
      </c>
      <c r="G15" s="9">
        <v>9</v>
      </c>
      <c r="H15" s="9">
        <v>7</v>
      </c>
      <c r="I15" s="9">
        <v>18</v>
      </c>
      <c r="J15" s="9">
        <v>4</v>
      </c>
      <c r="K15" s="9">
        <v>4</v>
      </c>
      <c r="L15" s="9">
        <f t="shared" si="0"/>
        <v>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6" customFormat="1" ht="12.75" customHeight="1" x14ac:dyDescent="0.2">
      <c r="A16" s="7" t="s">
        <v>60</v>
      </c>
      <c r="B16" s="6" t="s">
        <v>50</v>
      </c>
      <c r="C16" s="8" t="s">
        <v>44</v>
      </c>
      <c r="D16" s="16">
        <v>7368875</v>
      </c>
      <c r="E16" s="16">
        <v>5000000</v>
      </c>
      <c r="F16" s="9">
        <v>25</v>
      </c>
      <c r="G16" s="9">
        <v>9</v>
      </c>
      <c r="H16" s="9">
        <v>7</v>
      </c>
      <c r="I16" s="9">
        <v>17</v>
      </c>
      <c r="J16" s="9">
        <v>0</v>
      </c>
      <c r="K16" s="9">
        <v>5</v>
      </c>
      <c r="L16" s="9">
        <f t="shared" si="0"/>
        <v>63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6" customFormat="1" ht="12.75" customHeight="1" x14ac:dyDescent="0.2">
      <c r="A17" s="7" t="s">
        <v>56</v>
      </c>
      <c r="B17" s="6" t="s">
        <v>51</v>
      </c>
      <c r="C17" s="11" t="s">
        <v>45</v>
      </c>
      <c r="D17" s="17">
        <v>10299700</v>
      </c>
      <c r="E17" s="17">
        <v>3500000</v>
      </c>
      <c r="F17" s="9">
        <v>35</v>
      </c>
      <c r="G17" s="9">
        <v>12</v>
      </c>
      <c r="H17" s="9">
        <v>8</v>
      </c>
      <c r="I17" s="9">
        <v>19</v>
      </c>
      <c r="J17" s="9">
        <v>2</v>
      </c>
      <c r="K17" s="9">
        <v>5</v>
      </c>
      <c r="L17" s="9">
        <f t="shared" si="0"/>
        <v>81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6" customFormat="1" x14ac:dyDescent="0.2">
      <c r="A18" s="7" t="s">
        <v>58</v>
      </c>
      <c r="B18" s="6" t="s">
        <v>52</v>
      </c>
      <c r="C18" s="8" t="s">
        <v>46</v>
      </c>
      <c r="D18" s="16">
        <v>15250000</v>
      </c>
      <c r="E18" s="16">
        <v>7000000</v>
      </c>
      <c r="F18" s="9">
        <v>25</v>
      </c>
      <c r="G18" s="9">
        <v>11</v>
      </c>
      <c r="H18" s="9">
        <v>7</v>
      </c>
      <c r="I18" s="9">
        <v>20</v>
      </c>
      <c r="J18" s="9">
        <v>2</v>
      </c>
      <c r="K18" s="9">
        <v>4</v>
      </c>
      <c r="L18" s="9">
        <f t="shared" si="0"/>
        <v>69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x14ac:dyDescent="0.3">
      <c r="D19" s="15">
        <f>SUM(D13:D18)</f>
        <v>100382215</v>
      </c>
      <c r="E19" s="15">
        <f>SUM(E13:E18)</f>
        <v>34300000</v>
      </c>
    </row>
    <row r="20" spans="1:71" x14ac:dyDescent="0.3">
      <c r="E20" s="12"/>
    </row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18" xr:uid="{6E0D5478-5B84-4A07-911F-D666DEF09812}">
      <formula1>40</formula1>
    </dataValidation>
    <dataValidation type="decimal" operator="lessThanOrEqual" allowBlank="1" showInputMessage="1" showErrorMessage="1" error="max. 15" sqref="G13:G18" xr:uid="{E9D47447-D38B-4347-8A47-9616DFA00E0B}">
      <formula1>15</formula1>
    </dataValidation>
    <dataValidation type="decimal" operator="lessThanOrEqual" allowBlank="1" showInputMessage="1" showErrorMessage="1" error="max. 10" sqref="H13:H18" xr:uid="{2143B578-C00D-4FCD-95F5-9EA6C485B91B}">
      <formula1>10</formula1>
    </dataValidation>
    <dataValidation type="decimal" operator="lessThanOrEqual" allowBlank="1" showInputMessage="1" showErrorMessage="1" error="max. 5" sqref="J13:K18" xr:uid="{DB3D5F24-A1BF-4C17-9B36-9189AC3F384A}">
      <formula1>5</formula1>
    </dataValidation>
    <dataValidation type="decimal" operator="lessThanOrEqual" allowBlank="1" showInputMessage="1" showErrorMessage="1" error="max. 25" sqref="I13:I18" xr:uid="{59D01ACE-C875-435F-9C90-31B434E06B87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198C-E427-4E19-BAB0-5DAD23F34E5C}">
  <dimension ref="A1:BS20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332031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1" ht="38.25" customHeight="1" x14ac:dyDescent="0.3">
      <c r="A1" s="1" t="s">
        <v>27</v>
      </c>
    </row>
    <row r="2" spans="1:71" ht="12.6" x14ac:dyDescent="0.3">
      <c r="A2" s="3" t="s">
        <v>33</v>
      </c>
      <c r="D2" s="3" t="s">
        <v>22</v>
      </c>
    </row>
    <row r="3" spans="1:71" ht="12.6" x14ac:dyDescent="0.3">
      <c r="A3" s="3" t="s">
        <v>29</v>
      </c>
      <c r="D3" s="2" t="s">
        <v>25</v>
      </c>
    </row>
    <row r="4" spans="1:71" ht="12.6" x14ac:dyDescent="0.3">
      <c r="A4" s="3" t="s">
        <v>34</v>
      </c>
      <c r="D4" s="2" t="s">
        <v>26</v>
      </c>
    </row>
    <row r="5" spans="1:71" ht="12.6" x14ac:dyDescent="0.3">
      <c r="A5" s="3" t="s">
        <v>32</v>
      </c>
      <c r="D5" s="2" t="s">
        <v>28</v>
      </c>
    </row>
    <row r="6" spans="1:71" ht="12.6" x14ac:dyDescent="0.3">
      <c r="A6" s="2" t="s">
        <v>35</v>
      </c>
    </row>
    <row r="7" spans="1:71" ht="12.6" x14ac:dyDescent="0.3">
      <c r="A7" s="13" t="s">
        <v>30</v>
      </c>
      <c r="D7" s="3" t="s">
        <v>23</v>
      </c>
    </row>
    <row r="8" spans="1:71" ht="39.6" customHeight="1" x14ac:dyDescent="0.3">
      <c r="D8" s="33" t="s">
        <v>31</v>
      </c>
      <c r="E8" s="33"/>
      <c r="F8" s="33"/>
      <c r="G8" s="33"/>
      <c r="H8" s="33"/>
      <c r="I8" s="33"/>
      <c r="J8" s="33"/>
      <c r="K8" s="33"/>
      <c r="L8" s="33"/>
    </row>
    <row r="9" spans="1:71" ht="12.6" customHeight="1" x14ac:dyDescent="0.3">
      <c r="A9" s="3"/>
    </row>
    <row r="10" spans="1:71" ht="26.4" customHeight="1" x14ac:dyDescent="0.3">
      <c r="A10" s="27" t="s">
        <v>0</v>
      </c>
      <c r="B10" s="27" t="s">
        <v>1</v>
      </c>
      <c r="C10" s="27" t="s">
        <v>17</v>
      </c>
      <c r="D10" s="27" t="s">
        <v>12</v>
      </c>
      <c r="E10" s="30" t="s">
        <v>2</v>
      </c>
      <c r="F10" s="27" t="s">
        <v>14</v>
      </c>
      <c r="G10" s="27" t="s">
        <v>36</v>
      </c>
      <c r="H10" s="27" t="s">
        <v>13</v>
      </c>
      <c r="I10" s="27" t="s">
        <v>37</v>
      </c>
      <c r="J10" s="27" t="s">
        <v>38</v>
      </c>
      <c r="K10" s="27" t="s">
        <v>39</v>
      </c>
      <c r="L10" s="27" t="s">
        <v>3</v>
      </c>
    </row>
    <row r="11" spans="1:71" ht="59.4" customHeight="1" x14ac:dyDescent="0.3">
      <c r="A11" s="29"/>
      <c r="B11" s="29"/>
      <c r="C11" s="29"/>
      <c r="D11" s="29"/>
      <c r="E11" s="31"/>
      <c r="F11" s="28"/>
      <c r="G11" s="28"/>
      <c r="H11" s="28"/>
      <c r="I11" s="28"/>
      <c r="J11" s="28"/>
      <c r="K11" s="28"/>
      <c r="L11" s="28"/>
    </row>
    <row r="12" spans="1:71" ht="28.95" customHeight="1" x14ac:dyDescent="0.3">
      <c r="A12" s="28"/>
      <c r="B12" s="28"/>
      <c r="C12" s="28"/>
      <c r="D12" s="28"/>
      <c r="E12" s="32"/>
      <c r="F12" s="4" t="s">
        <v>24</v>
      </c>
      <c r="G12" s="4" t="s">
        <v>19</v>
      </c>
      <c r="H12" s="4" t="s">
        <v>21</v>
      </c>
      <c r="I12" s="4" t="s">
        <v>40</v>
      </c>
      <c r="J12" s="4" t="s">
        <v>20</v>
      </c>
      <c r="K12" s="4" t="s">
        <v>20</v>
      </c>
      <c r="L12" s="4"/>
    </row>
    <row r="13" spans="1:71" s="6" customFormat="1" ht="12.75" customHeight="1" x14ac:dyDescent="0.2">
      <c r="A13" s="7" t="s">
        <v>57</v>
      </c>
      <c r="B13" s="6" t="s">
        <v>47</v>
      </c>
      <c r="C13" s="8" t="s">
        <v>41</v>
      </c>
      <c r="D13" s="16">
        <v>22500000</v>
      </c>
      <c r="E13" s="16">
        <v>10000000</v>
      </c>
      <c r="F13" s="9">
        <v>31</v>
      </c>
      <c r="G13" s="9">
        <v>8</v>
      </c>
      <c r="H13" s="9">
        <v>7</v>
      </c>
      <c r="I13" s="9">
        <v>18</v>
      </c>
      <c r="J13" s="9">
        <v>2</v>
      </c>
      <c r="K13" s="9">
        <v>5</v>
      </c>
      <c r="L13" s="9">
        <f>SUM(F13:K13)</f>
        <v>71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6" customFormat="1" ht="12.75" customHeight="1" x14ac:dyDescent="0.2">
      <c r="A14" s="7" t="s">
        <v>55</v>
      </c>
      <c r="B14" s="6" t="s">
        <v>48</v>
      </c>
      <c r="C14" s="8" t="s">
        <v>42</v>
      </c>
      <c r="D14" s="16">
        <v>27000840</v>
      </c>
      <c r="E14" s="16">
        <v>4800000</v>
      </c>
      <c r="F14" s="9">
        <v>36</v>
      </c>
      <c r="G14" s="9">
        <v>13</v>
      </c>
      <c r="H14" s="9">
        <v>8</v>
      </c>
      <c r="I14" s="9">
        <v>23</v>
      </c>
      <c r="J14" s="9">
        <v>4</v>
      </c>
      <c r="K14" s="9">
        <v>5</v>
      </c>
      <c r="L14" s="9">
        <f t="shared" ref="L14:L18" si="0">SUM(F14:K14)</f>
        <v>89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6" customFormat="1" ht="12.75" customHeight="1" x14ac:dyDescent="0.2">
      <c r="A15" s="7" t="s">
        <v>59</v>
      </c>
      <c r="B15" s="6" t="s">
        <v>49</v>
      </c>
      <c r="C15" s="11" t="s">
        <v>43</v>
      </c>
      <c r="D15" s="17">
        <v>17962800</v>
      </c>
      <c r="E15" s="17">
        <v>4000000</v>
      </c>
      <c r="F15" s="9">
        <v>20</v>
      </c>
      <c r="G15" s="9">
        <v>7</v>
      </c>
      <c r="H15" s="9">
        <v>7</v>
      </c>
      <c r="I15" s="9">
        <v>18</v>
      </c>
      <c r="J15" s="9">
        <v>4</v>
      </c>
      <c r="K15" s="9">
        <v>5</v>
      </c>
      <c r="L15" s="9">
        <f t="shared" si="0"/>
        <v>61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6" customFormat="1" ht="12.75" customHeight="1" x14ac:dyDescent="0.2">
      <c r="A16" s="7" t="s">
        <v>60</v>
      </c>
      <c r="B16" s="6" t="s">
        <v>50</v>
      </c>
      <c r="C16" s="8" t="s">
        <v>44</v>
      </c>
      <c r="D16" s="16">
        <v>7368875</v>
      </c>
      <c r="E16" s="16">
        <v>5000000</v>
      </c>
      <c r="F16" s="9">
        <v>20</v>
      </c>
      <c r="G16" s="9">
        <v>9</v>
      </c>
      <c r="H16" s="9">
        <v>7</v>
      </c>
      <c r="I16" s="9">
        <v>16</v>
      </c>
      <c r="J16" s="9">
        <v>0</v>
      </c>
      <c r="K16" s="9">
        <v>5</v>
      </c>
      <c r="L16" s="9">
        <f t="shared" si="0"/>
        <v>57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6" customFormat="1" ht="12.75" customHeight="1" x14ac:dyDescent="0.2">
      <c r="A17" s="7" t="s">
        <v>56</v>
      </c>
      <c r="B17" s="6" t="s">
        <v>51</v>
      </c>
      <c r="C17" s="11" t="s">
        <v>45</v>
      </c>
      <c r="D17" s="17">
        <v>10299700</v>
      </c>
      <c r="E17" s="17">
        <v>3500000</v>
      </c>
      <c r="F17" s="9">
        <v>34</v>
      </c>
      <c r="G17" s="9">
        <v>13</v>
      </c>
      <c r="H17" s="9">
        <v>8</v>
      </c>
      <c r="I17" s="9">
        <v>18</v>
      </c>
      <c r="J17" s="9">
        <v>2</v>
      </c>
      <c r="K17" s="9">
        <v>5</v>
      </c>
      <c r="L17" s="9">
        <f t="shared" si="0"/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6" customFormat="1" x14ac:dyDescent="0.2">
      <c r="A18" s="7" t="s">
        <v>58</v>
      </c>
      <c r="B18" s="6" t="s">
        <v>52</v>
      </c>
      <c r="C18" s="8" t="s">
        <v>46</v>
      </c>
      <c r="D18" s="16">
        <v>15250000</v>
      </c>
      <c r="E18" s="16">
        <v>7000000</v>
      </c>
      <c r="F18" s="9">
        <v>27</v>
      </c>
      <c r="G18" s="9">
        <v>9</v>
      </c>
      <c r="H18" s="9">
        <v>7</v>
      </c>
      <c r="I18" s="9">
        <v>19</v>
      </c>
      <c r="J18" s="9">
        <v>2</v>
      </c>
      <c r="K18" s="9">
        <v>5</v>
      </c>
      <c r="L18" s="9">
        <f t="shared" si="0"/>
        <v>69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x14ac:dyDescent="0.3">
      <c r="D19" s="15">
        <f>SUM(D13:D18)</f>
        <v>100382215</v>
      </c>
      <c r="E19" s="15">
        <f>SUM(E13:E18)</f>
        <v>34300000</v>
      </c>
    </row>
    <row r="20" spans="1:71" x14ac:dyDescent="0.3">
      <c r="E20" s="12"/>
    </row>
  </sheetData>
  <mergeCells count="13">
    <mergeCell ref="J10:J11"/>
    <mergeCell ref="K10:K11"/>
    <mergeCell ref="L10:L11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</mergeCells>
  <dataValidations count="5">
    <dataValidation type="decimal" operator="lessThanOrEqual" allowBlank="1" showInputMessage="1" showErrorMessage="1" error="max. 40" sqref="F13:F18" xr:uid="{B4CDCE5C-CD36-48AA-AFA4-51DE0CF00ADA}">
      <formula1>40</formula1>
    </dataValidation>
    <dataValidation type="decimal" operator="lessThanOrEqual" allowBlank="1" showInputMessage="1" showErrorMessage="1" error="max. 15" sqref="G13:G18" xr:uid="{F64B4A21-DEA0-429D-A164-63B599F55BC0}">
      <formula1>15</formula1>
    </dataValidation>
    <dataValidation type="decimal" operator="lessThanOrEqual" allowBlank="1" showInputMessage="1" showErrorMessage="1" error="max. 10" sqref="H13:H18" xr:uid="{4348E92A-6A14-4927-87CE-15B61DB1048E}">
      <formula1>10</formula1>
    </dataValidation>
    <dataValidation type="decimal" operator="lessThanOrEqual" allowBlank="1" showInputMessage="1" showErrorMessage="1" error="max. 5" sqref="J13:K18" xr:uid="{203356CF-EC3A-4FEE-962B-17A0763855B6}">
      <formula1>5</formula1>
    </dataValidation>
    <dataValidation type="decimal" operator="lessThanOrEqual" allowBlank="1" showInputMessage="1" showErrorMessage="1" error="max. 25" sqref="I13:I18" xr:uid="{B838DE3F-FD27-4D09-B11F-CE36CA164866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9266-47AA-4940-8AF6-A1B36E8EDA46}">
  <dimension ref="A1:BS20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332031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1" ht="38.25" customHeight="1" x14ac:dyDescent="0.3">
      <c r="A1" s="1" t="s">
        <v>27</v>
      </c>
    </row>
    <row r="2" spans="1:71" ht="12.6" x14ac:dyDescent="0.3">
      <c r="A2" s="3" t="s">
        <v>33</v>
      </c>
      <c r="D2" s="3" t="s">
        <v>22</v>
      </c>
    </row>
    <row r="3" spans="1:71" ht="12.6" x14ac:dyDescent="0.3">
      <c r="A3" s="3" t="s">
        <v>29</v>
      </c>
      <c r="D3" s="2" t="s">
        <v>25</v>
      </c>
    </row>
    <row r="4" spans="1:71" ht="12.6" x14ac:dyDescent="0.3">
      <c r="A4" s="3" t="s">
        <v>34</v>
      </c>
      <c r="D4" s="2" t="s">
        <v>26</v>
      </c>
    </row>
    <row r="5" spans="1:71" ht="12.6" x14ac:dyDescent="0.3">
      <c r="A5" s="3" t="s">
        <v>32</v>
      </c>
      <c r="D5" s="2" t="s">
        <v>28</v>
      </c>
    </row>
    <row r="6" spans="1:71" ht="12.6" x14ac:dyDescent="0.3">
      <c r="A6" s="2" t="s">
        <v>35</v>
      </c>
    </row>
    <row r="7" spans="1:71" ht="12.6" x14ac:dyDescent="0.3">
      <c r="A7" s="13" t="s">
        <v>30</v>
      </c>
      <c r="D7" s="3" t="s">
        <v>23</v>
      </c>
    </row>
    <row r="8" spans="1:71" ht="39.6" customHeight="1" x14ac:dyDescent="0.3">
      <c r="D8" s="33" t="s">
        <v>31</v>
      </c>
      <c r="E8" s="33"/>
      <c r="F8" s="33"/>
      <c r="G8" s="33"/>
      <c r="H8" s="33"/>
      <c r="I8" s="33"/>
      <c r="J8" s="33"/>
      <c r="K8" s="33"/>
      <c r="L8" s="33"/>
    </row>
    <row r="9" spans="1:71" ht="12.6" customHeight="1" x14ac:dyDescent="0.3">
      <c r="A9" s="3"/>
    </row>
    <row r="10" spans="1:71" ht="26.4" customHeight="1" x14ac:dyDescent="0.3">
      <c r="A10" s="27" t="s">
        <v>0</v>
      </c>
      <c r="B10" s="27" t="s">
        <v>1</v>
      </c>
      <c r="C10" s="27" t="s">
        <v>17</v>
      </c>
      <c r="D10" s="27" t="s">
        <v>12</v>
      </c>
      <c r="E10" s="30" t="s">
        <v>2</v>
      </c>
      <c r="F10" s="27" t="s">
        <v>14</v>
      </c>
      <c r="G10" s="27" t="s">
        <v>36</v>
      </c>
      <c r="H10" s="27" t="s">
        <v>13</v>
      </c>
      <c r="I10" s="27" t="s">
        <v>37</v>
      </c>
      <c r="J10" s="27" t="s">
        <v>38</v>
      </c>
      <c r="K10" s="27" t="s">
        <v>39</v>
      </c>
      <c r="L10" s="27" t="s">
        <v>3</v>
      </c>
    </row>
    <row r="11" spans="1:71" ht="59.4" customHeight="1" x14ac:dyDescent="0.3">
      <c r="A11" s="29"/>
      <c r="B11" s="29"/>
      <c r="C11" s="29"/>
      <c r="D11" s="29"/>
      <c r="E11" s="31"/>
      <c r="F11" s="28"/>
      <c r="G11" s="28"/>
      <c r="H11" s="28"/>
      <c r="I11" s="28"/>
      <c r="J11" s="28"/>
      <c r="K11" s="28"/>
      <c r="L11" s="28"/>
    </row>
    <row r="12" spans="1:71" ht="28.95" customHeight="1" x14ac:dyDescent="0.3">
      <c r="A12" s="28"/>
      <c r="B12" s="28"/>
      <c r="C12" s="28"/>
      <c r="D12" s="28"/>
      <c r="E12" s="32"/>
      <c r="F12" s="4" t="s">
        <v>24</v>
      </c>
      <c r="G12" s="4" t="s">
        <v>19</v>
      </c>
      <c r="H12" s="4" t="s">
        <v>21</v>
      </c>
      <c r="I12" s="4" t="s">
        <v>40</v>
      </c>
      <c r="J12" s="4" t="s">
        <v>20</v>
      </c>
      <c r="K12" s="4" t="s">
        <v>20</v>
      </c>
      <c r="L12" s="4"/>
    </row>
    <row r="13" spans="1:71" s="6" customFormat="1" ht="12.75" customHeight="1" x14ac:dyDescent="0.2">
      <c r="A13" s="7" t="s">
        <v>57</v>
      </c>
      <c r="B13" s="6" t="s">
        <v>47</v>
      </c>
      <c r="C13" s="8" t="s">
        <v>41</v>
      </c>
      <c r="D13" s="16">
        <v>22500000</v>
      </c>
      <c r="E13" s="16">
        <v>10000000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f>SUM(F13:K13)</f>
        <v>0</v>
      </c>
      <c r="M13" s="2" t="s">
        <v>67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6" customFormat="1" ht="12.75" customHeight="1" x14ac:dyDescent="0.2">
      <c r="A14" s="7" t="s">
        <v>55</v>
      </c>
      <c r="B14" s="6" t="s">
        <v>48</v>
      </c>
      <c r="C14" s="8" t="s">
        <v>42</v>
      </c>
      <c r="D14" s="16">
        <v>27000840</v>
      </c>
      <c r="E14" s="16">
        <v>4800000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f t="shared" ref="L14:L18" si="0">SUM(F14:K14)</f>
        <v>0</v>
      </c>
      <c r="M14" s="2" t="s">
        <v>67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6" customFormat="1" ht="12.75" customHeight="1" x14ac:dyDescent="0.2">
      <c r="A15" s="7" t="s">
        <v>59</v>
      </c>
      <c r="B15" s="6" t="s">
        <v>49</v>
      </c>
      <c r="C15" s="11" t="s">
        <v>43</v>
      </c>
      <c r="D15" s="17">
        <v>17962800</v>
      </c>
      <c r="E15" s="17">
        <v>4000000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f t="shared" si="0"/>
        <v>0</v>
      </c>
      <c r="M15" s="2" t="s">
        <v>67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6" customFormat="1" ht="12.75" customHeight="1" x14ac:dyDescent="0.2">
      <c r="A16" s="7" t="s">
        <v>60</v>
      </c>
      <c r="B16" s="6" t="s">
        <v>50</v>
      </c>
      <c r="C16" s="8" t="s">
        <v>44</v>
      </c>
      <c r="D16" s="16">
        <v>7368875</v>
      </c>
      <c r="E16" s="16">
        <v>5000000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f t="shared" si="0"/>
        <v>0</v>
      </c>
      <c r="M16" s="2" t="s">
        <v>67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6" customFormat="1" ht="12.75" customHeight="1" x14ac:dyDescent="0.2">
      <c r="A17" s="7" t="s">
        <v>56</v>
      </c>
      <c r="B17" s="6" t="s">
        <v>51</v>
      </c>
      <c r="C17" s="11" t="s">
        <v>45</v>
      </c>
      <c r="D17" s="17">
        <v>10299700</v>
      </c>
      <c r="E17" s="17">
        <v>3500000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f t="shared" si="0"/>
        <v>0</v>
      </c>
      <c r="M17" s="2" t="s"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6" customFormat="1" x14ac:dyDescent="0.2">
      <c r="A18" s="7" t="s">
        <v>58</v>
      </c>
      <c r="B18" s="6" t="s">
        <v>52</v>
      </c>
      <c r="C18" s="8" t="s">
        <v>46</v>
      </c>
      <c r="D18" s="16">
        <v>15250000</v>
      </c>
      <c r="E18" s="16">
        <v>7000000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f t="shared" si="0"/>
        <v>0</v>
      </c>
      <c r="M18" s="2" t="s">
        <v>67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x14ac:dyDescent="0.3">
      <c r="D19" s="15">
        <f>SUM(D13:D18)</f>
        <v>100382215</v>
      </c>
      <c r="E19" s="15">
        <f>SUM(E13:E18)</f>
        <v>34300000</v>
      </c>
    </row>
    <row r="20" spans="1:71" x14ac:dyDescent="0.3">
      <c r="E20" s="12"/>
    </row>
  </sheetData>
  <mergeCells count="13">
    <mergeCell ref="A10:A12"/>
    <mergeCell ref="B10:B12"/>
    <mergeCell ref="C10:C12"/>
    <mergeCell ref="D10:D12"/>
    <mergeCell ref="E10:E12"/>
    <mergeCell ref="D8:L8"/>
    <mergeCell ref="L10:L11"/>
    <mergeCell ref="F10:F11"/>
    <mergeCell ref="G10:G11"/>
    <mergeCell ref="H10:H11"/>
    <mergeCell ref="I10:I11"/>
    <mergeCell ref="J10:J11"/>
    <mergeCell ref="K10:K11"/>
  </mergeCells>
  <dataValidations count="5">
    <dataValidation type="decimal" operator="lessThanOrEqual" allowBlank="1" showInputMessage="1" showErrorMessage="1" error="max. 25" sqref="I13:I18" xr:uid="{A7118CD5-33DA-42CE-AB50-35FDA1099607}">
      <formula1>25</formula1>
    </dataValidation>
    <dataValidation type="decimal" operator="lessThanOrEqual" allowBlank="1" showInputMessage="1" showErrorMessage="1" error="max. 5" sqref="J13:K18" xr:uid="{433BAB7A-B36D-41A2-ABEE-A139932909E1}">
      <formula1>5</formula1>
    </dataValidation>
    <dataValidation type="decimal" operator="lessThanOrEqual" allowBlank="1" showInputMessage="1" showErrorMessage="1" error="max. 10" sqref="H13:H18" xr:uid="{69A692E0-C6CC-403F-A264-B9754A76940A}">
      <formula1>10</formula1>
    </dataValidation>
    <dataValidation type="decimal" operator="lessThanOrEqual" allowBlank="1" showInputMessage="1" showErrorMessage="1" error="max. 15" sqref="G13:G18" xr:uid="{A0906D38-B8DF-45B7-B5D4-4E6BA933B69F}">
      <formula1>15</formula1>
    </dataValidation>
    <dataValidation type="decimal" operator="lessThanOrEqual" allowBlank="1" showInputMessage="1" showErrorMessage="1" error="max. 40" sqref="F13:F18" xr:uid="{D7CD04D3-511E-4C99-8E3A-B11F8518D219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C36335-8B6D-4017-8823-4EF3050786D4}"/>
</file>

<file path=customXml/itemProps2.xml><?xml version="1.0" encoding="utf-8"?>
<ds:datastoreItem xmlns:ds="http://schemas.openxmlformats.org/officeDocument/2006/customXml" ds:itemID="{4AC14966-464F-4A87-A3B3-0EE5A144A2D2}"/>
</file>

<file path=customXml/itemProps3.xml><?xml version="1.0" encoding="utf-8"?>
<ds:datastoreItem xmlns:ds="http://schemas.openxmlformats.org/officeDocument/2006/customXml" ds:itemID="{50E4E2FF-3DCC-4F81-8179-6E9EBBC3BA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celovečerní hraný debut</vt:lpstr>
      <vt:lpstr>ČK</vt:lpstr>
      <vt:lpstr>HB</vt:lpstr>
      <vt:lpstr>JK</vt:lpstr>
      <vt:lpstr>LC</vt:lpstr>
      <vt:lpstr>LG</vt:lpstr>
      <vt:lpstr>MŠ</vt:lpstr>
      <vt:lpstr>NS</vt:lpstr>
      <vt:lpstr>PBa</vt:lpstr>
      <vt:lpstr>PBi</vt:lpstr>
      <vt:lpstr>'celovečerní hraný debut'!Oblast_tisku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2023-05-16T12:35:05Z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