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6. jednání - květen\"/>
    </mc:Choice>
  </mc:AlternateContent>
  <xr:revisionPtr revIDLastSave="0" documentId="8_{47220FF4-9489-410E-A59F-0573164E9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lovečerní hraný debut" sheetId="2" r:id="rId1"/>
    <sheet name="ČK" sheetId="3" r:id="rId2"/>
    <sheet name="HB" sheetId="4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0" r:id="rId9"/>
    <sheet name="TCD" sheetId="11" r:id="rId10"/>
  </sheets>
  <definedNames>
    <definedName name="_xlnm.Print_Area" localSheetId="0">'celovečerní hraný debut'!$A$1:$AC$24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1" l="1"/>
  <c r="D18" i="11"/>
  <c r="S17" i="11"/>
  <c r="S16" i="11"/>
  <c r="S15" i="11"/>
  <c r="S14" i="11"/>
  <c r="S13" i="11"/>
  <c r="E18" i="10"/>
  <c r="D18" i="10"/>
  <c r="S17" i="10"/>
  <c r="S16" i="10"/>
  <c r="S15" i="10"/>
  <c r="S14" i="10"/>
  <c r="S13" i="10"/>
  <c r="E18" i="9"/>
  <c r="D18" i="9"/>
  <c r="S17" i="9"/>
  <c r="S16" i="9"/>
  <c r="S15" i="9"/>
  <c r="S14" i="9"/>
  <c r="S13" i="9"/>
  <c r="E18" i="8"/>
  <c r="D18" i="8"/>
  <c r="S17" i="8"/>
  <c r="S16" i="8"/>
  <c r="S15" i="8"/>
  <c r="S14" i="8"/>
  <c r="S13" i="8"/>
  <c r="E18" i="7"/>
  <c r="D18" i="7"/>
  <c r="S17" i="7"/>
  <c r="S16" i="7"/>
  <c r="S15" i="7"/>
  <c r="S14" i="7"/>
  <c r="S13" i="7"/>
  <c r="E18" i="6"/>
  <c r="D18" i="6"/>
  <c r="S17" i="6"/>
  <c r="S16" i="6"/>
  <c r="S15" i="6"/>
  <c r="S14" i="6"/>
  <c r="S13" i="6"/>
  <c r="E18" i="5"/>
  <c r="D18" i="5"/>
  <c r="S17" i="5"/>
  <c r="S16" i="5"/>
  <c r="S15" i="5"/>
  <c r="S14" i="5"/>
  <c r="S13" i="5"/>
  <c r="E18" i="4"/>
  <c r="D18" i="4"/>
  <c r="S17" i="4"/>
  <c r="S16" i="4"/>
  <c r="S15" i="4"/>
  <c r="S14" i="4"/>
  <c r="S13" i="4"/>
  <c r="S14" i="3"/>
  <c r="S16" i="3"/>
  <c r="S13" i="3"/>
  <c r="S15" i="3"/>
  <c r="S17" i="3"/>
  <c r="E18" i="3"/>
  <c r="D18" i="3"/>
  <c r="E18" i="2"/>
  <c r="D18" i="2"/>
  <c r="T18" i="2" l="1"/>
  <c r="T19" i="2" s="1"/>
</calcChain>
</file>

<file path=xl/sharedStrings.xml><?xml version="1.0" encoding="utf-8"?>
<sst xmlns="http://schemas.openxmlformats.org/spreadsheetml/2006/main" count="899" uniqueCount="79">
  <si>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</si>
  <si>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</si>
  <si>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</si>
  <si>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</si>
  <si>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</si>
  <si>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</si>
  <si>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</si>
  <si>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</si>
  <si>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</si>
  <si>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</si>
  <si>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</si>
  <si>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</si>
  <si>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</si>
  <si>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</si>
  <si>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</si>
  <si>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</si>
  <si>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</si>
  <si>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</si>
  <si>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</si>
  <si>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</si>
  <si>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</si>
  <si>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</si>
  <si>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</si>
  <si>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</si>
  <si>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</si>
  <si>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</si>
  <si>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</si>
  <si>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</si>
  <si>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</si>
  <si>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</si>
  <si>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</si>
  <si>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</si>
  <si>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</si>
  <si>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</si>
  <si>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</si>
  <si>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1. rozvoj kvalitní, umělecky a společensky progresivní, žánrově diverzifikované české kinematografie</t>
  </si>
  <si>
    <t>2. posílení české kinematografie v mezinárodní konkurenci</t>
  </si>
  <si>
    <t>Výroba celovečerního hraného debutu</t>
  </si>
  <si>
    <t>3. podpora nastupující filmařské generace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</si>
  <si>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</si>
  <si>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</si>
  <si>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Podpora je určena pro první celovečerní hraná česká kinematografická díla (ve smyslu § 2 odst. 1 písm. f) zákona o audiovizi) režiséra (bez ohledu na jeho věk) se 100% podílem českých koproducentů nebo s podílem 40 % nebo vyšší u dvoustranné koprodukce a 30 % nebo vyšší u vícestranné koprodukce.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</si>
  <si>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2022-2-3-10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</si>
  <si>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1. 2022 - 10. 2. 2022</t>
    </r>
  </si>
  <si>
    <r>
      <t xml:space="preserve">Finanční alokace: </t>
    </r>
    <r>
      <rPr>
        <sz val="9.5"/>
        <rFont val="Arial"/>
        <family val="2"/>
        <charset val="238"/>
      </rPr>
      <t>10 000 000 Kč</t>
    </r>
  </si>
  <si>
    <r>
      <rPr>
        <b/>
        <sz val="9.5"/>
        <rFont val="Arial"/>
        <family val="2"/>
        <charset val="238"/>
      </rPr>
      <t xml:space="preserve">Lhůta pro dokončení projektu: </t>
    </r>
    <r>
      <rPr>
        <sz val="9.5"/>
        <rFont val="Arial"/>
        <family val="2"/>
        <charset val="238"/>
      </rPr>
      <t>dle žádosti, nejpozději 31. 12. 2024</t>
    </r>
  </si>
  <si>
    <t>Neviditelná ztráta</t>
  </si>
  <si>
    <t xml:space="preserve">Wirbel </t>
  </si>
  <si>
    <t>Human Instinct</t>
  </si>
  <si>
    <t>Mord</t>
  </si>
  <si>
    <t>Milovník, ne bojovník</t>
  </si>
  <si>
    <t>Sirius Films Manual s.r.o.</t>
  </si>
  <si>
    <t>Mimesis Film s.r.o.</t>
  </si>
  <si>
    <t>IS Produkce s.r.o.</t>
  </si>
  <si>
    <t>Breathless Films s.r.o.</t>
  </si>
  <si>
    <t>Unit and Sofa Praha, s.r.o.</t>
  </si>
  <si>
    <t>Gregor, Lukáš</t>
  </si>
  <si>
    <t>ano</t>
  </si>
  <si>
    <t>Procházková, Maria</t>
  </si>
  <si>
    <t>Borovan, Pavel</t>
  </si>
  <si>
    <t>Jiřiště, Jakub</t>
  </si>
  <si>
    <t>Cielová, Hana</t>
  </si>
  <si>
    <t>Schwarcz, Viktor</t>
  </si>
  <si>
    <t>Lukeš, Jan</t>
  </si>
  <si>
    <t>Slavíková, Helena</t>
  </si>
  <si>
    <t>ne</t>
  </si>
  <si>
    <t>x</t>
  </si>
  <si>
    <t>Ryšavý, Martin</t>
  </si>
  <si>
    <t>Konečný, Lubomír</t>
  </si>
  <si>
    <t>Špidla, Šimon</t>
  </si>
  <si>
    <t>Szczepanik, Petr</t>
  </si>
  <si>
    <t>Mathé, Ivo</t>
  </si>
  <si>
    <t>investiční dotace</t>
  </si>
  <si>
    <t>85%</t>
  </si>
  <si>
    <t>5120/2022</t>
  </si>
  <si>
    <t>5108/2022</t>
  </si>
  <si>
    <t>5119/2022</t>
  </si>
  <si>
    <t>5105/2022</t>
  </si>
  <si>
    <t>5118/2022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</si>
</sst>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9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21.664062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93" ht="38.25" customHeight="1" x14ac:dyDescent="0.3">
      <c r="A1" s="1" t="s">
        <v>37</v>
      </c>
    </row>
    <row r="2" spans="1:93" ht="12.6" x14ac:dyDescent="0.3">
      <c r="A2" s="4" t="s">
        <v>42</v>
      </c>
      <c r="D2" s="4" t="s">
        <v>24</v>
      </c>
    </row>
    <row r="3" spans="1:93" ht="12.6" x14ac:dyDescent="0.3">
      <c r="A3" s="4" t="s">
        <v>39</v>
      </c>
      <c r="D3" s="2" t="s">
        <v>35</v>
      </c>
    </row>
    <row r="4" spans="1:93" ht="12.6" x14ac:dyDescent="0.3">
      <c r="A4" s="4" t="s">
        <v>43</v>
      </c>
      <c r="D4" s="2" t="s">
        <v>36</v>
      </c>
    </row>
    <row r="5" spans="1:93" ht="12.6" x14ac:dyDescent="0.3">
      <c r="A5" s="4" t="s">
        <v>44</v>
      </c>
      <c r="D5" s="2" t="s">
        <v>38</v>
      </c>
    </row>
    <row r="6" spans="1:93" ht="12.6" x14ac:dyDescent="0.3">
      <c r="A6" s="2" t="s">
        <v>45</v>
      </c>
    </row>
    <row r="7" spans="1:93" ht="12.6" x14ac:dyDescent="0.3">
      <c r="A7" s="17" t="s">
        <v>40</v>
      </c>
      <c r="D7" s="4" t="s">
        <v>25</v>
      </c>
    </row>
    <row r="8" spans="1:93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93" ht="12.6" customHeight="1" x14ac:dyDescent="0.3">
      <c r="A9" s="4"/>
    </row>
    <row r="10" spans="1:93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  <c r="T10" s="24" t="s">
        <v>5</v>
      </c>
      <c r="U10" s="24" t="s">
        <v>6</v>
      </c>
      <c r="V10" s="24" t="s">
        <v>7</v>
      </c>
      <c r="W10" s="24" t="s">
        <v>8</v>
      </c>
      <c r="X10" s="24" t="s">
        <v>18</v>
      </c>
      <c r="Y10" s="24" t="s">
        <v>17</v>
      </c>
      <c r="Z10" s="24" t="s">
        <v>9</v>
      </c>
      <c r="AA10" s="24" t="s">
        <v>10</v>
      </c>
      <c r="AB10" s="24" t="s">
        <v>11</v>
      </c>
      <c r="AC10" s="24" t="s">
        <v>12</v>
      </c>
    </row>
    <row r="11" spans="1:93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93" ht="28.95" customHeight="1" x14ac:dyDescent="0.3">
      <c r="A12" s="25"/>
      <c r="B12" s="25"/>
      <c r="C12" s="25"/>
      <c r="D12" s="25"/>
      <c r="E12" s="29"/>
      <c r="F12" s="5" t="s">
        <v>26</v>
      </c>
      <c r="G12" s="6" t="s">
        <v>27</v>
      </c>
      <c r="H12" s="6" t="s">
        <v>26</v>
      </c>
      <c r="I12" s="6" t="s">
        <v>27</v>
      </c>
      <c r="J12" s="6" t="s">
        <v>26</v>
      </c>
      <c r="K12" s="6" t="s">
        <v>27</v>
      </c>
      <c r="L12" s="6" t="s">
        <v>28</v>
      </c>
      <c r="M12" s="6" t="s">
        <v>21</v>
      </c>
      <c r="N12" s="6" t="s">
        <v>21</v>
      </c>
      <c r="O12" s="6" t="s">
        <v>22</v>
      </c>
      <c r="P12" s="6" t="s">
        <v>23</v>
      </c>
      <c r="Q12" s="6" t="s">
        <v>23</v>
      </c>
      <c r="R12" s="6" t="s">
        <v>22</v>
      </c>
      <c r="S12" s="6"/>
      <c r="T12" s="6"/>
      <c r="U12" s="6"/>
      <c r="V12" s="7"/>
      <c r="W12" s="7"/>
      <c r="X12" s="7"/>
      <c r="Y12" s="7"/>
      <c r="Z12" s="7"/>
      <c r="AA12" s="7"/>
      <c r="AB12" s="7"/>
      <c r="AC12" s="6"/>
    </row>
    <row r="13" spans="1:93" s="8" customFormat="1" ht="12.75" customHeight="1" x14ac:dyDescent="0.2">
      <c r="A13" s="9" t="s">
        <v>74</v>
      </c>
      <c r="B13" s="10" t="s">
        <v>55</v>
      </c>
      <c r="C13" s="10" t="s">
        <v>50</v>
      </c>
      <c r="D13" s="20">
        <v>10424700</v>
      </c>
      <c r="E13" s="20">
        <v>3500000</v>
      </c>
      <c r="F13" s="11" t="s">
        <v>69</v>
      </c>
      <c r="G13" s="15" t="s">
        <v>66</v>
      </c>
      <c r="H13" s="15" t="s">
        <v>70</v>
      </c>
      <c r="I13" s="15" t="s">
        <v>57</v>
      </c>
      <c r="J13" s="15" t="s">
        <v>71</v>
      </c>
      <c r="K13" s="15" t="s">
        <v>57</v>
      </c>
      <c r="L13" s="12">
        <v>36</v>
      </c>
      <c r="M13" s="12">
        <v>11.1111</v>
      </c>
      <c r="N13" s="12">
        <v>12.666700000000001</v>
      </c>
      <c r="O13" s="12">
        <v>4.6666999999999996</v>
      </c>
      <c r="P13" s="12">
        <v>8.8888999999999996</v>
      </c>
      <c r="Q13" s="12">
        <v>8.7777999999999992</v>
      </c>
      <c r="R13" s="12">
        <v>4.5556000000000001</v>
      </c>
      <c r="S13" s="12">
        <v>86.666700000000006</v>
      </c>
      <c r="T13" s="18">
        <v>3500000</v>
      </c>
      <c r="U13" s="13" t="s">
        <v>72</v>
      </c>
      <c r="V13" s="30" t="s">
        <v>57</v>
      </c>
      <c r="W13" s="30" t="s">
        <v>57</v>
      </c>
      <c r="X13" s="30" t="s">
        <v>65</v>
      </c>
      <c r="Y13" s="30" t="s">
        <v>65</v>
      </c>
      <c r="Z13" s="14">
        <v>0.76</v>
      </c>
      <c r="AA13" s="31" t="s">
        <v>73</v>
      </c>
      <c r="AB13" s="22">
        <v>45291</v>
      </c>
      <c r="AC13" s="22">
        <v>45291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</row>
    <row r="14" spans="1:93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33</v>
      </c>
      <c r="M14" s="12">
        <v>10.8889</v>
      </c>
      <c r="N14" s="12">
        <v>11.777799999999999</v>
      </c>
      <c r="O14" s="12">
        <v>4.8888999999999996</v>
      </c>
      <c r="P14" s="12">
        <v>6.6666999999999996</v>
      </c>
      <c r="Q14" s="12">
        <v>8.1111000000000004</v>
      </c>
      <c r="R14" s="12">
        <v>3.8889</v>
      </c>
      <c r="S14" s="12">
        <v>79.222200000000001</v>
      </c>
      <c r="T14" s="18">
        <v>5500000</v>
      </c>
      <c r="U14" s="13" t="s">
        <v>72</v>
      </c>
      <c r="V14" s="30" t="s">
        <v>57</v>
      </c>
      <c r="W14" s="30" t="s">
        <v>57</v>
      </c>
      <c r="X14" s="30" t="s">
        <v>65</v>
      </c>
      <c r="Y14" s="30" t="s">
        <v>65</v>
      </c>
      <c r="Z14" s="14">
        <v>0.72</v>
      </c>
      <c r="AA14" s="31" t="s">
        <v>73</v>
      </c>
      <c r="AB14" s="22">
        <v>45473</v>
      </c>
      <c r="AC14" s="22">
        <v>45473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s="8" customFormat="1" ht="12.75" customHeight="1" x14ac:dyDescent="0.2">
      <c r="A15" s="9" t="s">
        <v>76</v>
      </c>
      <c r="B15" s="10" t="s">
        <v>54</v>
      </c>
      <c r="C15" s="10" t="s">
        <v>49</v>
      </c>
      <c r="D15" s="20">
        <v>16580000</v>
      </c>
      <c r="E15" s="20">
        <v>7000000</v>
      </c>
      <c r="F15" s="11" t="s">
        <v>67</v>
      </c>
      <c r="G15" s="15" t="s">
        <v>57</v>
      </c>
      <c r="H15" s="15" t="s">
        <v>63</v>
      </c>
      <c r="I15" s="15" t="s">
        <v>57</v>
      </c>
      <c r="J15" s="15" t="s">
        <v>68</v>
      </c>
      <c r="K15" s="15" t="s">
        <v>66</v>
      </c>
      <c r="L15" s="12">
        <v>32.1111</v>
      </c>
      <c r="M15" s="12">
        <v>11.333299999999999</v>
      </c>
      <c r="N15" s="12">
        <v>11.777799999999999</v>
      </c>
      <c r="O15" s="12">
        <v>5</v>
      </c>
      <c r="P15" s="12">
        <v>6.8888999999999996</v>
      </c>
      <c r="Q15" s="12">
        <v>7.7778</v>
      </c>
      <c r="R15" s="12">
        <v>3.4443999999999999</v>
      </c>
      <c r="S15" s="12">
        <v>78.333299999999994</v>
      </c>
      <c r="T15" s="18"/>
      <c r="U15" s="13"/>
      <c r="V15" s="30" t="s">
        <v>57</v>
      </c>
      <c r="W15" s="31"/>
      <c r="X15" s="30" t="s">
        <v>65</v>
      </c>
      <c r="Y15" s="31"/>
      <c r="Z15" s="14">
        <v>0.69</v>
      </c>
      <c r="AA15" s="31"/>
      <c r="AB15" s="22">
        <v>45350</v>
      </c>
      <c r="AC15" s="3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s="8" customFormat="1" ht="12.75" customHeight="1" x14ac:dyDescent="0.2">
      <c r="A16" s="9" t="s">
        <v>77</v>
      </c>
      <c r="B16" s="10" t="s">
        <v>51</v>
      </c>
      <c r="C16" s="10" t="s">
        <v>46</v>
      </c>
      <c r="D16" s="20">
        <v>7000000</v>
      </c>
      <c r="E16" s="20">
        <v>4000000</v>
      </c>
      <c r="F16" s="11" t="s">
        <v>56</v>
      </c>
      <c r="G16" s="15" t="s">
        <v>57</v>
      </c>
      <c r="H16" s="15" t="s">
        <v>58</v>
      </c>
      <c r="I16" s="15" t="s">
        <v>57</v>
      </c>
      <c r="J16" s="15" t="s">
        <v>59</v>
      </c>
      <c r="K16" s="15" t="s">
        <v>57</v>
      </c>
      <c r="L16" s="12">
        <v>27.666699999999999</v>
      </c>
      <c r="M16" s="12">
        <v>10.222200000000001</v>
      </c>
      <c r="N16" s="12">
        <v>10.666700000000001</v>
      </c>
      <c r="O16" s="12">
        <v>4.8888999999999996</v>
      </c>
      <c r="P16" s="12">
        <v>7.7778</v>
      </c>
      <c r="Q16" s="12">
        <v>8.3332999999999995</v>
      </c>
      <c r="R16" s="12">
        <v>4.6666999999999996</v>
      </c>
      <c r="S16" s="12">
        <v>74.222200000000001</v>
      </c>
      <c r="T16" s="18"/>
      <c r="U16" s="13"/>
      <c r="V16" s="30" t="s">
        <v>57</v>
      </c>
      <c r="W16" s="31"/>
      <c r="X16" s="30" t="s">
        <v>65</v>
      </c>
      <c r="Y16" s="31"/>
      <c r="Z16" s="14">
        <v>0.79</v>
      </c>
      <c r="AA16" s="31"/>
      <c r="AB16" s="22">
        <v>45292</v>
      </c>
      <c r="AC16" s="3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</row>
    <row r="17" spans="1:93" s="8" customFormat="1" ht="12.75" customHeight="1" x14ac:dyDescent="0.2">
      <c r="A17" s="9" t="s">
        <v>78</v>
      </c>
      <c r="B17" s="10" t="s">
        <v>53</v>
      </c>
      <c r="C17" s="10" t="s">
        <v>48</v>
      </c>
      <c r="D17" s="20">
        <v>16280874</v>
      </c>
      <c r="E17" s="20">
        <v>4000000</v>
      </c>
      <c r="F17" s="11" t="s">
        <v>63</v>
      </c>
      <c r="G17" s="15" t="s">
        <v>57</v>
      </c>
      <c r="H17" s="15" t="s">
        <v>64</v>
      </c>
      <c r="I17" s="15" t="s">
        <v>65</v>
      </c>
      <c r="J17" s="15" t="s">
        <v>66</v>
      </c>
      <c r="K17" s="15" t="s">
        <v>66</v>
      </c>
      <c r="L17" s="12">
        <v>22.8889</v>
      </c>
      <c r="M17" s="12">
        <v>10.1111</v>
      </c>
      <c r="N17" s="12">
        <v>9.4443999999999999</v>
      </c>
      <c r="O17" s="12">
        <v>4.6666999999999996</v>
      </c>
      <c r="P17" s="12">
        <v>7</v>
      </c>
      <c r="Q17" s="12">
        <v>6.7778</v>
      </c>
      <c r="R17" s="12">
        <v>2.6667000000000001</v>
      </c>
      <c r="S17" s="12">
        <v>63.555599999999998</v>
      </c>
      <c r="T17" s="18"/>
      <c r="U17" s="13"/>
      <c r="V17" s="30" t="s">
        <v>57</v>
      </c>
      <c r="W17" s="31"/>
      <c r="X17" s="30" t="s">
        <v>65</v>
      </c>
      <c r="Y17" s="31"/>
      <c r="Z17" s="14">
        <v>0.72</v>
      </c>
      <c r="AA17" s="31"/>
      <c r="AB17" s="22">
        <v>45473</v>
      </c>
      <c r="AC17" s="3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</row>
    <row r="18" spans="1:93" x14ac:dyDescent="0.3">
      <c r="D18" s="19">
        <f>SUM(D13:D17)</f>
        <v>72885574</v>
      </c>
      <c r="E18" s="19">
        <f>SUM(E13:E17)</f>
        <v>25000000</v>
      </c>
      <c r="F18" s="16"/>
      <c r="T18" s="19">
        <f>SUM(T13:T17)</f>
        <v>9000000</v>
      </c>
    </row>
    <row r="19" spans="1:93" x14ac:dyDescent="0.3">
      <c r="E19" s="16"/>
      <c r="F19" s="16"/>
      <c r="G19" s="16"/>
      <c r="H19" s="16"/>
      <c r="S19" s="2" t="s">
        <v>20</v>
      </c>
      <c r="T19" s="19">
        <f>10000000-T18</f>
        <v>1000000</v>
      </c>
    </row>
  </sheetData>
  <mergeCells count="27">
    <mergeCell ref="A10:A12"/>
    <mergeCell ref="B10:B12"/>
    <mergeCell ref="C10:C12"/>
    <mergeCell ref="D10:D12"/>
    <mergeCell ref="E10:E12"/>
    <mergeCell ref="L10:L11"/>
    <mergeCell ref="M10:M11"/>
    <mergeCell ref="N10:N11"/>
    <mergeCell ref="Z10:Z11"/>
    <mergeCell ref="O10:O11"/>
    <mergeCell ref="P10:P11"/>
    <mergeCell ref="Q10:Q11"/>
    <mergeCell ref="R10:R11"/>
    <mergeCell ref="S10:S11"/>
    <mergeCell ref="T10:T11"/>
    <mergeCell ref="D8:K8"/>
    <mergeCell ref="AA10:AA11"/>
    <mergeCell ref="AB10:AB11"/>
    <mergeCell ref="AC10:AC11"/>
    <mergeCell ref="F10:G11"/>
    <mergeCell ref="H10:I11"/>
    <mergeCell ref="J10:K11"/>
    <mergeCell ref="U10:U11"/>
    <mergeCell ref="V10:V11"/>
    <mergeCell ref="W10:W11"/>
    <mergeCell ref="X10:X11"/>
    <mergeCell ref="Y10:Y11"/>
  </mergeCells>
  <dataValidations count="4">
    <dataValidation type="decimal" operator="lessThanOrEqual" allowBlank="1" showInputMessage="1" showErrorMessage="1" error="max. 40" sqref="L13:L17" xr:uid="{00000000-0002-0000-0000-000000000000}">
      <formula1>40</formula1>
    </dataValidation>
    <dataValidation type="decimal" operator="lessThanOrEqual" allowBlank="1" showInputMessage="1" showErrorMessage="1" error="max. 15" sqref="M13:N17" xr:uid="{00000000-0002-0000-0000-000001000000}">
      <formula1>15</formula1>
    </dataValidation>
    <dataValidation type="decimal" operator="lessThanOrEqual" allowBlank="1" showInputMessage="1" showErrorMessage="1" error="max. 10" sqref="P13:Q17" xr:uid="{00000000-0002-0000-0000-000002000000}">
      <formula1>10</formula1>
    </dataValidation>
    <dataValidation type="decimal" operator="lessThanOrEqual" allowBlank="1" showInputMessage="1" showErrorMessage="1" error="max. 5" sqref="O13:O17 R13:R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4101-AAC4-4681-88AB-E4E6BD10498C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25</v>
      </c>
      <c r="M13" s="12">
        <v>11</v>
      </c>
      <c r="N13" s="12">
        <v>11</v>
      </c>
      <c r="O13" s="12">
        <v>5</v>
      </c>
      <c r="P13" s="12">
        <v>9</v>
      </c>
      <c r="Q13" s="12">
        <v>9</v>
      </c>
      <c r="R13" s="12">
        <v>5</v>
      </c>
      <c r="S13" s="12">
        <f>SUM(L13:R13)</f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33</v>
      </c>
      <c r="M14" s="12">
        <v>11</v>
      </c>
      <c r="N14" s="12">
        <v>12</v>
      </c>
      <c r="O14" s="12">
        <v>5</v>
      </c>
      <c r="P14" s="12">
        <v>6</v>
      </c>
      <c r="Q14" s="12">
        <v>9</v>
      </c>
      <c r="R14" s="12">
        <v>4</v>
      </c>
      <c r="S14" s="12">
        <f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23</v>
      </c>
      <c r="M15" s="12">
        <v>11</v>
      </c>
      <c r="N15" s="12">
        <v>11</v>
      </c>
      <c r="O15" s="12">
        <v>4</v>
      </c>
      <c r="P15" s="12">
        <v>8</v>
      </c>
      <c r="Q15" s="12">
        <v>7</v>
      </c>
      <c r="R15" s="12">
        <v>3</v>
      </c>
      <c r="S15" s="12">
        <f>SUM(L15:R15)</f>
        <v>67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33</v>
      </c>
      <c r="M16" s="12">
        <v>11</v>
      </c>
      <c r="N16" s="12">
        <v>12</v>
      </c>
      <c r="O16" s="12">
        <v>5</v>
      </c>
      <c r="P16" s="12">
        <v>7</v>
      </c>
      <c r="Q16" s="12">
        <v>7</v>
      </c>
      <c r="R16" s="12">
        <v>4</v>
      </c>
      <c r="S16" s="12">
        <f>SUM(L16:R16)</f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36</v>
      </c>
      <c r="M17" s="12">
        <v>11</v>
      </c>
      <c r="N17" s="12">
        <v>12</v>
      </c>
      <c r="O17" s="12">
        <v>4</v>
      </c>
      <c r="P17" s="12">
        <v>9</v>
      </c>
      <c r="Q17" s="12">
        <v>9</v>
      </c>
      <c r="R17" s="12">
        <v>5</v>
      </c>
      <c r="S17" s="12">
        <f>SUM(L17:R17)</f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6681BF20-0C80-4CBE-97FD-6FF6DE47A6AC}">
      <formula1>40</formula1>
    </dataValidation>
    <dataValidation type="decimal" operator="lessThanOrEqual" allowBlank="1" showInputMessage="1" showErrorMessage="1" error="max. 15" sqref="M13:N17" xr:uid="{F3CBA47C-A694-457B-B9AE-66C2792A681E}">
      <formula1>15</formula1>
    </dataValidation>
    <dataValidation type="decimal" operator="lessThanOrEqual" allowBlank="1" showInputMessage="1" showErrorMessage="1" error="max. 10" sqref="P13:Q17" xr:uid="{95768991-D36D-44E0-A96E-AA5CCDB2435C}">
      <formula1>10</formula1>
    </dataValidation>
    <dataValidation type="decimal" operator="lessThanOrEqual" allowBlank="1" showInputMessage="1" showErrorMessage="1" error="max. 5" sqref="R13:R17 O13:O17" xr:uid="{063EB782-2373-41CD-89EE-7BBF241B23F0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009AF-6ABB-4704-85E0-1512D943D5E2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25</v>
      </c>
      <c r="M13" s="12">
        <v>10</v>
      </c>
      <c r="N13" s="12">
        <v>10</v>
      </c>
      <c r="O13" s="12">
        <v>4</v>
      </c>
      <c r="P13" s="12">
        <v>6</v>
      </c>
      <c r="Q13" s="12">
        <v>6</v>
      </c>
      <c r="R13" s="12">
        <v>5</v>
      </c>
      <c r="S13" s="12">
        <f>SUM(L13:R13)</f>
        <v>66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30</v>
      </c>
      <c r="M14" s="12">
        <v>10</v>
      </c>
      <c r="N14" s="12">
        <v>12</v>
      </c>
      <c r="O14" s="12">
        <v>4</v>
      </c>
      <c r="P14" s="12">
        <v>5</v>
      </c>
      <c r="Q14" s="12">
        <v>6</v>
      </c>
      <c r="R14" s="12">
        <v>3</v>
      </c>
      <c r="S14" s="12">
        <f>SUM(L14:R14)</f>
        <v>70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25</v>
      </c>
      <c r="M15" s="12">
        <v>10</v>
      </c>
      <c r="N15" s="12">
        <v>12</v>
      </c>
      <c r="O15" s="12">
        <v>4</v>
      </c>
      <c r="P15" s="12">
        <v>5</v>
      </c>
      <c r="Q15" s="12">
        <v>5</v>
      </c>
      <c r="R15" s="12">
        <v>3</v>
      </c>
      <c r="S15" s="12">
        <f>SUM(L15:R15)</f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40</v>
      </c>
      <c r="M16" s="12">
        <v>12</v>
      </c>
      <c r="N16" s="12">
        <v>14</v>
      </c>
      <c r="O16" s="12">
        <v>5</v>
      </c>
      <c r="P16" s="12">
        <v>8</v>
      </c>
      <c r="Q16" s="12">
        <v>8</v>
      </c>
      <c r="R16" s="12">
        <v>4</v>
      </c>
      <c r="S16" s="12">
        <f>SUM(L16:R16)</f>
        <v>91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40</v>
      </c>
      <c r="M17" s="12">
        <v>12</v>
      </c>
      <c r="N17" s="12">
        <v>14</v>
      </c>
      <c r="O17" s="12">
        <v>5</v>
      </c>
      <c r="P17" s="12">
        <v>8</v>
      </c>
      <c r="Q17" s="12">
        <v>8</v>
      </c>
      <c r="R17" s="12">
        <v>4</v>
      </c>
      <c r="S17" s="12">
        <f>SUM(L17:R17)</f>
        <v>91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sortState xmlns:xlrd2="http://schemas.microsoft.com/office/spreadsheetml/2017/richdata2" ref="A13:V17">
    <sortCondition ref="A13:A17"/>
  </sortState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5" sqref="R13:R17 O13:O17" xr:uid="{960E618D-3A1E-4D85-B2BA-C5EC7388C7F7}">
      <formula1>5</formula1>
    </dataValidation>
    <dataValidation type="decimal" operator="lessThanOrEqual" allowBlank="1" showInputMessage="1" showErrorMessage="1" error="max. 10" sqref="P13:Q17" xr:uid="{ED8799B8-301B-4A88-A2D7-1D516D52BEC7}">
      <formula1>10</formula1>
    </dataValidation>
    <dataValidation type="decimal" operator="lessThanOrEqual" allowBlank="1" showInputMessage="1" showErrorMessage="1" error="max. 15" sqref="M13:N17" xr:uid="{A35AFB61-1F34-43E2-AD41-ABAE03E02A96}">
      <formula1>15</formula1>
    </dataValidation>
    <dataValidation type="decimal" operator="lessThanOrEqual" allowBlank="1" showInputMessage="1" showErrorMessage="1" error="max. 40" sqref="L13:L17" xr:uid="{1863B5D0-C813-495B-9A8A-F73A99C511A2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25D0-9163-4633-81E7-8D3AE158A746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30</v>
      </c>
      <c r="M13" s="12">
        <v>10</v>
      </c>
      <c r="N13" s="12">
        <v>11</v>
      </c>
      <c r="O13" s="12">
        <v>5</v>
      </c>
      <c r="P13" s="12">
        <v>7</v>
      </c>
      <c r="Q13" s="12">
        <v>8</v>
      </c>
      <c r="R13" s="12">
        <v>5</v>
      </c>
      <c r="S13" s="12">
        <f>SUM(L13:R13)</f>
        <v>76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34</v>
      </c>
      <c r="M14" s="12">
        <v>11</v>
      </c>
      <c r="N14" s="12">
        <v>11</v>
      </c>
      <c r="O14" s="12">
        <v>5</v>
      </c>
      <c r="P14" s="12">
        <v>7</v>
      </c>
      <c r="Q14" s="12">
        <v>8</v>
      </c>
      <c r="R14" s="12">
        <v>4</v>
      </c>
      <c r="S14" s="12">
        <f>SUM(L14:R14)</f>
        <v>80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17</v>
      </c>
      <c r="M15" s="12">
        <v>10</v>
      </c>
      <c r="N15" s="12">
        <v>9</v>
      </c>
      <c r="O15" s="12">
        <v>5</v>
      </c>
      <c r="P15" s="12">
        <v>8</v>
      </c>
      <c r="Q15" s="12">
        <v>7</v>
      </c>
      <c r="R15" s="12">
        <v>2</v>
      </c>
      <c r="S15" s="12">
        <f>SUM(L15:R15)</f>
        <v>58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33</v>
      </c>
      <c r="M16" s="12">
        <v>11</v>
      </c>
      <c r="N16" s="12">
        <v>12</v>
      </c>
      <c r="O16" s="12">
        <v>5</v>
      </c>
      <c r="P16" s="12">
        <v>7</v>
      </c>
      <c r="Q16" s="12">
        <v>8</v>
      </c>
      <c r="R16" s="12">
        <v>3</v>
      </c>
      <c r="S16" s="12">
        <f>SUM(L16:R16)</f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38</v>
      </c>
      <c r="M17" s="12">
        <v>11</v>
      </c>
      <c r="N17" s="12">
        <v>13</v>
      </c>
      <c r="O17" s="12">
        <v>5</v>
      </c>
      <c r="P17" s="12">
        <v>9</v>
      </c>
      <c r="Q17" s="12">
        <v>9</v>
      </c>
      <c r="R17" s="12">
        <v>5</v>
      </c>
      <c r="S17" s="12">
        <f>SUM(L17:R17)</f>
        <v>90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25B5F616-047A-47B5-B691-302F5A6E155C}">
      <formula1>40</formula1>
    </dataValidation>
    <dataValidation type="decimal" operator="lessThanOrEqual" allowBlank="1" showInputMessage="1" showErrorMessage="1" error="max. 15" sqref="M13:N17" xr:uid="{4FFA77B8-C1EA-4866-989C-8EF7D185C4A8}">
      <formula1>15</formula1>
    </dataValidation>
    <dataValidation type="decimal" operator="lessThanOrEqual" allowBlank="1" showInputMessage="1" showErrorMessage="1" error="max. 10" sqref="P13:Q17" xr:uid="{C6FE6EBD-C00D-49AA-AFBB-8607D2EA67A2}">
      <formula1>10</formula1>
    </dataValidation>
    <dataValidation type="decimal" operator="lessThanOrEqual" allowBlank="1" showInputMessage="1" showErrorMessage="1" error="max. 5" sqref="R13:R17 O13:O17" xr:uid="{E53BE4E1-1988-4965-87EE-3D0ACF0D56B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41CF-EAB4-491E-9652-16EEC3FE0A9A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27</v>
      </c>
      <c r="M13" s="12">
        <v>10</v>
      </c>
      <c r="N13" s="12">
        <v>8</v>
      </c>
      <c r="O13" s="12">
        <v>5</v>
      </c>
      <c r="P13" s="12">
        <v>7</v>
      </c>
      <c r="Q13" s="12">
        <v>9</v>
      </c>
      <c r="R13" s="12">
        <v>5</v>
      </c>
      <c r="S13" s="12">
        <f>SUM(L13:R13)</f>
        <v>71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33</v>
      </c>
      <c r="M14" s="12">
        <v>11</v>
      </c>
      <c r="N14" s="12">
        <v>12</v>
      </c>
      <c r="O14" s="12">
        <v>5</v>
      </c>
      <c r="P14" s="12">
        <v>7</v>
      </c>
      <c r="Q14" s="12">
        <v>9</v>
      </c>
      <c r="R14" s="12">
        <v>4</v>
      </c>
      <c r="S14" s="12">
        <f>SUM(L14:R14)</f>
        <v>81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22</v>
      </c>
      <c r="M15" s="12">
        <v>10</v>
      </c>
      <c r="N15" s="12">
        <v>8</v>
      </c>
      <c r="O15" s="12">
        <v>5</v>
      </c>
      <c r="P15" s="12">
        <v>7</v>
      </c>
      <c r="Q15" s="12">
        <v>7</v>
      </c>
      <c r="R15" s="12">
        <v>2</v>
      </c>
      <c r="S15" s="12">
        <f>SUM(L15:R15)</f>
        <v>61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30</v>
      </c>
      <c r="M16" s="12">
        <v>11</v>
      </c>
      <c r="N16" s="12">
        <v>10</v>
      </c>
      <c r="O16" s="12">
        <v>5</v>
      </c>
      <c r="P16" s="12">
        <v>7</v>
      </c>
      <c r="Q16" s="12">
        <v>8</v>
      </c>
      <c r="R16" s="12">
        <v>3</v>
      </c>
      <c r="S16" s="12">
        <f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33</v>
      </c>
      <c r="M17" s="12">
        <v>11</v>
      </c>
      <c r="N17" s="12">
        <v>12</v>
      </c>
      <c r="O17" s="12">
        <v>4</v>
      </c>
      <c r="P17" s="12">
        <v>9</v>
      </c>
      <c r="Q17" s="12">
        <v>9</v>
      </c>
      <c r="R17" s="12">
        <v>4</v>
      </c>
      <c r="S17" s="12">
        <f>SUM(L17:R17)</f>
        <v>82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4129C538-D2CC-4BB9-83A3-98E0E6D53695}">
      <formula1>40</formula1>
    </dataValidation>
    <dataValidation type="decimal" operator="lessThanOrEqual" allowBlank="1" showInputMessage="1" showErrorMessage="1" error="max. 15" sqref="M13:N17" xr:uid="{96C12FE0-4F3A-411A-B342-6C663D51229F}">
      <formula1>15</formula1>
    </dataValidation>
    <dataValidation type="decimal" operator="lessThanOrEqual" allowBlank="1" showInputMessage="1" showErrorMessage="1" error="max. 10" sqref="P13:Q17" xr:uid="{D8D0CF80-0D20-408F-8723-A94A19C34FA3}">
      <formula1>10</formula1>
    </dataValidation>
    <dataValidation type="decimal" operator="lessThanOrEqual" allowBlank="1" showInputMessage="1" showErrorMessage="1" error="max. 5" sqref="R13:R17 O13:O17" xr:uid="{F28B8D39-3348-4B14-9148-D9CEBE7922F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43F99-A5E4-4674-986B-94A4D754B612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25</v>
      </c>
      <c r="M13" s="12">
        <v>10</v>
      </c>
      <c r="N13" s="12">
        <v>12</v>
      </c>
      <c r="O13" s="12">
        <v>5</v>
      </c>
      <c r="P13" s="12">
        <v>9</v>
      </c>
      <c r="Q13" s="12">
        <v>9</v>
      </c>
      <c r="R13" s="12">
        <v>5</v>
      </c>
      <c r="S13" s="12">
        <f>SUM(L13:R13)</f>
        <v>75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35</v>
      </c>
      <c r="M14" s="12">
        <v>11</v>
      </c>
      <c r="N14" s="12">
        <v>13</v>
      </c>
      <c r="O14" s="12">
        <v>5</v>
      </c>
      <c r="P14" s="12">
        <v>7</v>
      </c>
      <c r="Q14" s="12">
        <v>9</v>
      </c>
      <c r="R14" s="12">
        <v>4</v>
      </c>
      <c r="S14" s="12">
        <f>SUM(L14:R14)</f>
        <v>84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20</v>
      </c>
      <c r="M15" s="12">
        <v>10</v>
      </c>
      <c r="N15" s="12">
        <v>10</v>
      </c>
      <c r="O15" s="12">
        <v>5</v>
      </c>
      <c r="P15" s="12">
        <v>7</v>
      </c>
      <c r="Q15" s="12">
        <v>7</v>
      </c>
      <c r="R15" s="12">
        <v>3</v>
      </c>
      <c r="S15" s="12">
        <f>SUM(L15:R15)</f>
        <v>62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30</v>
      </c>
      <c r="M16" s="12">
        <v>12</v>
      </c>
      <c r="N16" s="12">
        <v>12</v>
      </c>
      <c r="O16" s="12">
        <v>5</v>
      </c>
      <c r="P16" s="12">
        <v>7</v>
      </c>
      <c r="Q16" s="12">
        <v>9</v>
      </c>
      <c r="R16" s="12">
        <v>4</v>
      </c>
      <c r="S16" s="12">
        <f>SUM(L16:R16)</f>
        <v>79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35</v>
      </c>
      <c r="M17" s="12">
        <v>11</v>
      </c>
      <c r="N17" s="12">
        <v>13</v>
      </c>
      <c r="O17" s="12">
        <v>5</v>
      </c>
      <c r="P17" s="12">
        <v>9</v>
      </c>
      <c r="Q17" s="12">
        <v>9</v>
      </c>
      <c r="R17" s="12">
        <v>4</v>
      </c>
      <c r="S17" s="12">
        <f>SUM(L17:R17)</f>
        <v>86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B09665D3-115D-469E-B9C1-B6DDB6ACBB1F}">
      <formula1>40</formula1>
    </dataValidation>
    <dataValidation type="decimal" operator="lessThanOrEqual" allowBlank="1" showInputMessage="1" showErrorMessage="1" error="max. 15" sqref="M13:N17" xr:uid="{713DD6B6-FE28-4AC8-9250-72A1F7B29237}">
      <formula1>15</formula1>
    </dataValidation>
    <dataValidation type="decimal" operator="lessThanOrEqual" allowBlank="1" showInputMessage="1" showErrorMessage="1" error="max. 10" sqref="P13:Q17" xr:uid="{4FEE58C9-5DCF-4002-AD16-02DB1BD03B53}">
      <formula1>10</formula1>
    </dataValidation>
    <dataValidation type="decimal" operator="lessThanOrEqual" allowBlank="1" showInputMessage="1" showErrorMessage="1" error="max. 5" sqref="R13:R17 O13:O17" xr:uid="{DBE41ABD-6506-4447-A9B8-908984F2395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384A7-6737-4433-AFC6-E9F2D8B01334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23</v>
      </c>
      <c r="M13" s="12">
        <v>10</v>
      </c>
      <c r="N13" s="12">
        <v>11</v>
      </c>
      <c r="O13" s="12">
        <v>5</v>
      </c>
      <c r="P13" s="12">
        <v>8</v>
      </c>
      <c r="Q13" s="12">
        <v>9</v>
      </c>
      <c r="R13" s="12">
        <v>5</v>
      </c>
      <c r="S13" s="12">
        <f>SUM(L13:R13)</f>
        <v>71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35</v>
      </c>
      <c r="M14" s="12">
        <v>11</v>
      </c>
      <c r="N14" s="12">
        <v>13</v>
      </c>
      <c r="O14" s="12">
        <v>5</v>
      </c>
      <c r="P14" s="12">
        <v>7</v>
      </c>
      <c r="Q14" s="12">
        <v>9</v>
      </c>
      <c r="R14" s="12">
        <v>4</v>
      </c>
      <c r="S14" s="12">
        <f>SUM(L14:R14)</f>
        <v>84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27</v>
      </c>
      <c r="M15" s="12">
        <v>10</v>
      </c>
      <c r="N15" s="12">
        <v>10</v>
      </c>
      <c r="O15" s="12">
        <v>5</v>
      </c>
      <c r="P15" s="12">
        <v>7</v>
      </c>
      <c r="Q15" s="12">
        <v>7</v>
      </c>
      <c r="R15" s="12">
        <v>3</v>
      </c>
      <c r="S15" s="12">
        <f>SUM(L15:R15)</f>
        <v>69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29</v>
      </c>
      <c r="M16" s="12">
        <v>12</v>
      </c>
      <c r="N16" s="12">
        <v>13</v>
      </c>
      <c r="O16" s="12">
        <v>5</v>
      </c>
      <c r="P16" s="12">
        <v>7</v>
      </c>
      <c r="Q16" s="12">
        <v>7</v>
      </c>
      <c r="R16" s="12">
        <v>4</v>
      </c>
      <c r="S16" s="12">
        <f>SUM(L16:R16)</f>
        <v>77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33</v>
      </c>
      <c r="M17" s="12">
        <v>11</v>
      </c>
      <c r="N17" s="12">
        <v>12</v>
      </c>
      <c r="O17" s="12">
        <v>5</v>
      </c>
      <c r="P17" s="12">
        <v>10</v>
      </c>
      <c r="Q17" s="12">
        <v>9</v>
      </c>
      <c r="R17" s="12">
        <v>5</v>
      </c>
      <c r="S17" s="12">
        <f>SUM(L17:R17)</f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BFE87C5B-97DD-4609-8AAE-B83410071F5D}">
      <formula1>40</formula1>
    </dataValidation>
    <dataValidation type="decimal" operator="lessThanOrEqual" allowBlank="1" showInputMessage="1" showErrorMessage="1" error="max. 15" sqref="M13:N17" xr:uid="{427DD299-7FBE-44C3-95CD-E8F586BBC744}">
      <formula1>15</formula1>
    </dataValidation>
    <dataValidation type="decimal" operator="lessThanOrEqual" allowBlank="1" showInputMessage="1" showErrorMessage="1" error="max. 10" sqref="P13:Q17" xr:uid="{B4D8C6EF-8EC8-487F-93EC-490E6460EBDC}">
      <formula1>10</formula1>
    </dataValidation>
    <dataValidation type="decimal" operator="lessThanOrEqual" allowBlank="1" showInputMessage="1" showErrorMessage="1" error="max. 5" sqref="R13:R17 O13:O17" xr:uid="{566CD3EB-531E-4C62-9592-1432BC131407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B7F4-EC63-4A4B-96A6-6D30339E6E53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26</v>
      </c>
      <c r="M13" s="12">
        <v>10</v>
      </c>
      <c r="N13" s="12">
        <v>10</v>
      </c>
      <c r="O13" s="12">
        <v>5</v>
      </c>
      <c r="P13" s="12">
        <v>8</v>
      </c>
      <c r="Q13" s="12">
        <v>9</v>
      </c>
      <c r="R13" s="12">
        <v>4</v>
      </c>
      <c r="S13" s="12">
        <f>SUM(L13:R13)</f>
        <v>72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35</v>
      </c>
      <c r="M14" s="12">
        <v>11</v>
      </c>
      <c r="N14" s="12">
        <v>12</v>
      </c>
      <c r="O14" s="12">
        <v>5</v>
      </c>
      <c r="P14" s="12">
        <v>7</v>
      </c>
      <c r="Q14" s="12">
        <v>9</v>
      </c>
      <c r="R14" s="12">
        <v>4</v>
      </c>
      <c r="S14" s="12">
        <f>SUM(L14:R14)</f>
        <v>83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22</v>
      </c>
      <c r="M15" s="12">
        <v>10</v>
      </c>
      <c r="N15" s="12">
        <v>8</v>
      </c>
      <c r="O15" s="12">
        <v>5</v>
      </c>
      <c r="P15" s="12">
        <v>7</v>
      </c>
      <c r="Q15" s="12">
        <v>7</v>
      </c>
      <c r="R15" s="12">
        <v>3</v>
      </c>
      <c r="S15" s="12">
        <f>SUM(L15:R15)</f>
        <v>62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34</v>
      </c>
      <c r="M16" s="12">
        <v>11</v>
      </c>
      <c r="N16" s="12">
        <v>13</v>
      </c>
      <c r="O16" s="12">
        <v>5</v>
      </c>
      <c r="P16" s="12">
        <v>6</v>
      </c>
      <c r="Q16" s="12">
        <v>8</v>
      </c>
      <c r="R16" s="12">
        <v>3</v>
      </c>
      <c r="S16" s="12">
        <f>SUM(L16:R16)</f>
        <v>80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36</v>
      </c>
      <c r="M17" s="12">
        <v>11</v>
      </c>
      <c r="N17" s="12">
        <v>13</v>
      </c>
      <c r="O17" s="12">
        <v>4</v>
      </c>
      <c r="P17" s="12">
        <v>9</v>
      </c>
      <c r="Q17" s="12">
        <v>9</v>
      </c>
      <c r="R17" s="12">
        <v>5</v>
      </c>
      <c r="S17" s="12">
        <f>SUM(L17:R17)</f>
        <v>87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410B37F0-7A6A-4718-9DEB-2636656721BF}">
      <formula1>40</formula1>
    </dataValidation>
    <dataValidation type="decimal" operator="lessThanOrEqual" allowBlank="1" showInputMessage="1" showErrorMessage="1" error="max. 15" sqref="M13:N17" xr:uid="{AF205970-B811-48AB-AFBA-6DE8C604C941}">
      <formula1>15</formula1>
    </dataValidation>
    <dataValidation type="decimal" operator="lessThanOrEqual" allowBlank="1" showInputMessage="1" showErrorMessage="1" error="max. 10" sqref="P13:Q17" xr:uid="{C21C1D90-A889-4C0D-9F55-BA169A4C0A95}">
      <formula1>10</formula1>
    </dataValidation>
    <dataValidation type="decimal" operator="lessThanOrEqual" allowBlank="1" showInputMessage="1" showErrorMessage="1" error="max. 5" sqref="R13:R17 O13:O17" xr:uid="{23FE2608-A867-4290-BF74-3B5EBC6C5D14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C29A-93A1-4AD1-8225-B2CAF21A0AC9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33</v>
      </c>
      <c r="M13" s="12">
        <v>10</v>
      </c>
      <c r="N13" s="12">
        <v>12</v>
      </c>
      <c r="O13" s="12">
        <v>5</v>
      </c>
      <c r="P13" s="12">
        <v>8</v>
      </c>
      <c r="Q13" s="12">
        <v>9</v>
      </c>
      <c r="R13" s="12">
        <v>5</v>
      </c>
      <c r="S13" s="12">
        <f>SUM(L13:R13)</f>
        <v>82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30</v>
      </c>
      <c r="M14" s="12">
        <v>11</v>
      </c>
      <c r="N14" s="12">
        <v>10</v>
      </c>
      <c r="O14" s="12">
        <v>5</v>
      </c>
      <c r="P14" s="12">
        <v>7</v>
      </c>
      <c r="Q14" s="12">
        <v>7</v>
      </c>
      <c r="R14" s="12">
        <v>4</v>
      </c>
      <c r="S14" s="12">
        <f>SUM(L14:R14)</f>
        <v>74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25</v>
      </c>
      <c r="M15" s="12">
        <v>10</v>
      </c>
      <c r="N15" s="12">
        <v>9</v>
      </c>
      <c r="O15" s="12">
        <v>4</v>
      </c>
      <c r="P15" s="12">
        <v>7</v>
      </c>
      <c r="Q15" s="12">
        <v>7</v>
      </c>
      <c r="R15" s="12">
        <v>3</v>
      </c>
      <c r="S15" s="12">
        <f>SUM(L15:R15)</f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30</v>
      </c>
      <c r="M16" s="12">
        <v>11</v>
      </c>
      <c r="N16" s="12">
        <v>10</v>
      </c>
      <c r="O16" s="12">
        <v>5</v>
      </c>
      <c r="P16" s="12">
        <v>6</v>
      </c>
      <c r="Q16" s="12">
        <v>7</v>
      </c>
      <c r="R16" s="12">
        <v>3</v>
      </c>
      <c r="S16" s="12">
        <f>SUM(L16:R16)</f>
        <v>72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35</v>
      </c>
      <c r="M17" s="12">
        <v>11</v>
      </c>
      <c r="N17" s="12">
        <v>12</v>
      </c>
      <c r="O17" s="12">
        <v>5</v>
      </c>
      <c r="P17" s="12">
        <v>9</v>
      </c>
      <c r="Q17" s="12">
        <v>9</v>
      </c>
      <c r="R17" s="12">
        <v>4</v>
      </c>
      <c r="S17" s="12">
        <f>SUM(L17:R17)</f>
        <v>85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BA228205-DDF3-48FA-908E-216EA248936C}">
      <formula1>40</formula1>
    </dataValidation>
    <dataValidation type="decimal" operator="lessThanOrEqual" allowBlank="1" showInputMessage="1" showErrorMessage="1" error="max. 15" sqref="M13:N17" xr:uid="{DFAB527A-FE1D-4E8F-8F03-20CC50E75BCE}">
      <formula1>15</formula1>
    </dataValidation>
    <dataValidation type="decimal" operator="lessThanOrEqual" allowBlank="1" showInputMessage="1" showErrorMessage="1" error="max. 10" sqref="P13:Q17" xr:uid="{8E503A87-0328-405D-B0BD-8F4B4E82CAEA}">
      <formula1>10</formula1>
    </dataValidation>
    <dataValidation type="decimal" operator="lessThanOrEqual" allowBlank="1" showInputMessage="1" showErrorMessage="1" error="max. 5" sqref="R13:R17 O13:O17" xr:uid="{E972ED37-20D2-496F-8948-5344690F9C13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B8F9-568C-45E9-8361-9E27DC7BE4F4}">
  <dimension ref="A1:BT1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72" ht="38.25" customHeight="1" x14ac:dyDescent="0.3">
      <c r="A1" s="1" t="s">
        <v>37</v>
      </c>
    </row>
    <row r="2" spans="1:72" ht="12.6" x14ac:dyDescent="0.3">
      <c r="A2" s="4" t="s">
        <v>42</v>
      </c>
      <c r="D2" s="4" t="s">
        <v>24</v>
      </c>
    </row>
    <row r="3" spans="1:72" ht="12.6" x14ac:dyDescent="0.3">
      <c r="A3" s="4" t="s">
        <v>39</v>
      </c>
      <c r="D3" s="2" t="s">
        <v>35</v>
      </c>
    </row>
    <row r="4" spans="1:72" ht="12.6" x14ac:dyDescent="0.3">
      <c r="A4" s="4" t="s">
        <v>43</v>
      </c>
      <c r="D4" s="2" t="s">
        <v>36</v>
      </c>
    </row>
    <row r="5" spans="1:72" ht="12.6" x14ac:dyDescent="0.3">
      <c r="A5" s="4" t="s">
        <v>44</v>
      </c>
      <c r="D5" s="2" t="s">
        <v>38</v>
      </c>
    </row>
    <row r="6" spans="1:72" ht="12.6" x14ac:dyDescent="0.3">
      <c r="A6" s="2" t="s">
        <v>45</v>
      </c>
    </row>
    <row r="7" spans="1:72" ht="12.6" x14ac:dyDescent="0.3">
      <c r="A7" s="17" t="s">
        <v>40</v>
      </c>
      <c r="D7" s="4" t="s">
        <v>25</v>
      </c>
    </row>
    <row r="8" spans="1:72" ht="39.6" customHeight="1" x14ac:dyDescent="0.3">
      <c r="D8" s="23" t="s">
        <v>41</v>
      </c>
      <c r="E8" s="23"/>
      <c r="F8" s="23"/>
      <c r="G8" s="23"/>
      <c r="H8" s="23"/>
      <c r="I8" s="23"/>
      <c r="J8" s="23"/>
      <c r="K8" s="23"/>
    </row>
    <row r="9" spans="1:72" ht="12.6" customHeight="1" x14ac:dyDescent="0.3">
      <c r="A9" s="4"/>
    </row>
    <row r="10" spans="1:72" ht="26.4" customHeight="1" x14ac:dyDescent="0.3">
      <c r="A10" s="24" t="s">
        <v>0</v>
      </c>
      <c r="B10" s="24" t="s">
        <v>1</v>
      </c>
      <c r="C10" s="24" t="s">
        <v>19</v>
      </c>
      <c r="D10" s="24" t="s">
        <v>13</v>
      </c>
      <c r="E10" s="27" t="s">
        <v>2</v>
      </c>
      <c r="F10" s="24" t="s">
        <v>32</v>
      </c>
      <c r="G10" s="24"/>
      <c r="H10" s="24" t="s">
        <v>33</v>
      </c>
      <c r="I10" s="24"/>
      <c r="J10" s="24" t="s">
        <v>34</v>
      </c>
      <c r="K10" s="24"/>
      <c r="L10" s="24" t="s">
        <v>15</v>
      </c>
      <c r="M10" s="24" t="s">
        <v>14</v>
      </c>
      <c r="N10" s="24" t="s">
        <v>16</v>
      </c>
      <c r="O10" s="24" t="s">
        <v>29</v>
      </c>
      <c r="P10" s="24" t="s">
        <v>30</v>
      </c>
      <c r="Q10" s="24" t="s">
        <v>31</v>
      </c>
      <c r="R10" s="24" t="s">
        <v>3</v>
      </c>
      <c r="S10" s="24" t="s">
        <v>4</v>
      </c>
    </row>
    <row r="11" spans="1:72" ht="59.4" customHeight="1" x14ac:dyDescent="0.3">
      <c r="A11" s="26"/>
      <c r="B11" s="26"/>
      <c r="C11" s="26"/>
      <c r="D11" s="26"/>
      <c r="E11" s="28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72" ht="28.95" customHeight="1" x14ac:dyDescent="0.3">
      <c r="A12" s="25"/>
      <c r="B12" s="25"/>
      <c r="C12" s="25"/>
      <c r="D12" s="25"/>
      <c r="E12" s="29"/>
      <c r="F12" s="5" t="s">
        <v>26</v>
      </c>
      <c r="G12" s="21" t="s">
        <v>27</v>
      </c>
      <c r="H12" s="21" t="s">
        <v>26</v>
      </c>
      <c r="I12" s="21" t="s">
        <v>27</v>
      </c>
      <c r="J12" s="21" t="s">
        <v>26</v>
      </c>
      <c r="K12" s="21" t="s">
        <v>27</v>
      </c>
      <c r="L12" s="21" t="s">
        <v>28</v>
      </c>
      <c r="M12" s="21" t="s">
        <v>21</v>
      </c>
      <c r="N12" s="21" t="s">
        <v>21</v>
      </c>
      <c r="O12" s="21" t="s">
        <v>22</v>
      </c>
      <c r="P12" s="21" t="s">
        <v>23</v>
      </c>
      <c r="Q12" s="21" t="s">
        <v>23</v>
      </c>
      <c r="R12" s="21" t="s">
        <v>22</v>
      </c>
      <c r="S12" s="21"/>
    </row>
    <row r="13" spans="1:72" s="8" customFormat="1" ht="12.75" customHeight="1" x14ac:dyDescent="0.2">
      <c r="A13" s="9" t="s">
        <v>77</v>
      </c>
      <c r="B13" s="10" t="s">
        <v>51</v>
      </c>
      <c r="C13" s="10" t="s">
        <v>46</v>
      </c>
      <c r="D13" s="20">
        <v>7000000</v>
      </c>
      <c r="E13" s="20">
        <v>4000000</v>
      </c>
      <c r="F13" s="11" t="s">
        <v>56</v>
      </c>
      <c r="G13" s="15" t="s">
        <v>57</v>
      </c>
      <c r="H13" s="15" t="s">
        <v>58</v>
      </c>
      <c r="I13" s="15" t="s">
        <v>57</v>
      </c>
      <c r="J13" s="15" t="s">
        <v>59</v>
      </c>
      <c r="K13" s="15" t="s">
        <v>57</v>
      </c>
      <c r="L13" s="12">
        <v>35</v>
      </c>
      <c r="M13" s="12">
        <v>11</v>
      </c>
      <c r="N13" s="12">
        <v>11</v>
      </c>
      <c r="O13" s="12">
        <v>5</v>
      </c>
      <c r="P13" s="12">
        <v>8</v>
      </c>
      <c r="Q13" s="12">
        <v>7</v>
      </c>
      <c r="R13" s="12">
        <v>3</v>
      </c>
      <c r="S13" s="12">
        <f>SUM(L13:R13)</f>
        <v>80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 x14ac:dyDescent="0.2">
      <c r="A14" s="9" t="s">
        <v>75</v>
      </c>
      <c r="B14" s="10" t="s">
        <v>52</v>
      </c>
      <c r="C14" s="10" t="s">
        <v>47</v>
      </c>
      <c r="D14" s="20">
        <v>22600000</v>
      </c>
      <c r="E14" s="20">
        <v>6500000</v>
      </c>
      <c r="F14" s="11" t="s">
        <v>60</v>
      </c>
      <c r="G14" s="15" t="s">
        <v>57</v>
      </c>
      <c r="H14" s="15" t="s">
        <v>61</v>
      </c>
      <c r="I14" s="15" t="s">
        <v>57</v>
      </c>
      <c r="J14" s="15" t="s">
        <v>62</v>
      </c>
      <c r="K14" s="15" t="s">
        <v>57</v>
      </c>
      <c r="L14" s="12">
        <v>32</v>
      </c>
      <c r="M14" s="12">
        <v>11</v>
      </c>
      <c r="N14" s="12">
        <v>11</v>
      </c>
      <c r="O14" s="12">
        <v>5</v>
      </c>
      <c r="P14" s="12">
        <v>7</v>
      </c>
      <c r="Q14" s="12">
        <v>7</v>
      </c>
      <c r="R14" s="12">
        <v>4</v>
      </c>
      <c r="S14" s="12">
        <f>SUM(L14:R14)</f>
        <v>77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 x14ac:dyDescent="0.2">
      <c r="A15" s="9" t="s">
        <v>78</v>
      </c>
      <c r="B15" s="10" t="s">
        <v>53</v>
      </c>
      <c r="C15" s="10" t="s">
        <v>48</v>
      </c>
      <c r="D15" s="20">
        <v>16280874</v>
      </c>
      <c r="E15" s="20">
        <v>4000000</v>
      </c>
      <c r="F15" s="11" t="s">
        <v>63</v>
      </c>
      <c r="G15" s="15" t="s">
        <v>57</v>
      </c>
      <c r="H15" s="15" t="s">
        <v>64</v>
      </c>
      <c r="I15" s="15" t="s">
        <v>65</v>
      </c>
      <c r="J15" s="15" t="s">
        <v>66</v>
      </c>
      <c r="K15" s="15" t="s">
        <v>66</v>
      </c>
      <c r="L15" s="12">
        <v>25</v>
      </c>
      <c r="M15" s="12">
        <v>10</v>
      </c>
      <c r="N15" s="12">
        <v>8</v>
      </c>
      <c r="O15" s="12">
        <v>5</v>
      </c>
      <c r="P15" s="12">
        <v>7</v>
      </c>
      <c r="Q15" s="12">
        <v>7</v>
      </c>
      <c r="R15" s="12">
        <v>2</v>
      </c>
      <c r="S15" s="12">
        <f>SUM(L15:R15)</f>
        <v>64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 x14ac:dyDescent="0.2">
      <c r="A16" s="9" t="s">
        <v>76</v>
      </c>
      <c r="B16" s="10" t="s">
        <v>54</v>
      </c>
      <c r="C16" s="10" t="s">
        <v>49</v>
      </c>
      <c r="D16" s="20">
        <v>16580000</v>
      </c>
      <c r="E16" s="20">
        <v>7000000</v>
      </c>
      <c r="F16" s="11" t="s">
        <v>67</v>
      </c>
      <c r="G16" s="15" t="s">
        <v>57</v>
      </c>
      <c r="H16" s="15" t="s">
        <v>63</v>
      </c>
      <c r="I16" s="15" t="s">
        <v>57</v>
      </c>
      <c r="J16" s="15" t="s">
        <v>68</v>
      </c>
      <c r="K16" s="15" t="s">
        <v>66</v>
      </c>
      <c r="L16" s="12">
        <v>30</v>
      </c>
      <c r="M16" s="12">
        <v>11</v>
      </c>
      <c r="N16" s="12">
        <v>10</v>
      </c>
      <c r="O16" s="12">
        <v>5</v>
      </c>
      <c r="P16" s="12">
        <v>7</v>
      </c>
      <c r="Q16" s="12">
        <v>8</v>
      </c>
      <c r="R16" s="12">
        <v>3</v>
      </c>
      <c r="S16" s="12">
        <f>SUM(L16:R16)</f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 x14ac:dyDescent="0.2">
      <c r="A17" s="9" t="s">
        <v>74</v>
      </c>
      <c r="B17" s="10" t="s">
        <v>55</v>
      </c>
      <c r="C17" s="10" t="s">
        <v>50</v>
      </c>
      <c r="D17" s="20">
        <v>10424700</v>
      </c>
      <c r="E17" s="20">
        <v>3500000</v>
      </c>
      <c r="F17" s="11" t="s">
        <v>69</v>
      </c>
      <c r="G17" s="15" t="s">
        <v>66</v>
      </c>
      <c r="H17" s="15" t="s">
        <v>70</v>
      </c>
      <c r="I17" s="15" t="s">
        <v>57</v>
      </c>
      <c r="J17" s="15" t="s">
        <v>71</v>
      </c>
      <c r="K17" s="15" t="s">
        <v>57</v>
      </c>
      <c r="L17" s="12">
        <v>38</v>
      </c>
      <c r="M17" s="12">
        <v>11</v>
      </c>
      <c r="N17" s="12">
        <v>13</v>
      </c>
      <c r="O17" s="12">
        <v>5</v>
      </c>
      <c r="P17" s="12">
        <v>8</v>
      </c>
      <c r="Q17" s="12">
        <v>8</v>
      </c>
      <c r="R17" s="12">
        <v>5</v>
      </c>
      <c r="S17" s="12">
        <f>SUM(L17:R17)</f>
        <v>88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x14ac:dyDescent="0.3">
      <c r="D18" s="19">
        <f>SUM(D13:D17)</f>
        <v>72885574</v>
      </c>
      <c r="E18" s="19">
        <f>SUM(E13:E17)</f>
        <v>25000000</v>
      </c>
      <c r="F18" s="16"/>
    </row>
    <row r="19" spans="1:72" x14ac:dyDescent="0.3">
      <c r="E19" s="16"/>
      <c r="F19" s="16"/>
      <c r="G19" s="16"/>
      <c r="H19" s="16"/>
    </row>
  </sheetData>
  <mergeCells count="17">
    <mergeCell ref="R10:R11"/>
    <mergeCell ref="S10:S11"/>
    <mergeCell ref="L10:L11"/>
    <mergeCell ref="M10:M11"/>
    <mergeCell ref="N10:N11"/>
    <mergeCell ref="O10:O11"/>
    <mergeCell ref="P10:P11"/>
    <mergeCell ref="Q10:Q11"/>
    <mergeCell ref="D8:K8"/>
    <mergeCell ref="A10:A12"/>
    <mergeCell ref="B10:B12"/>
    <mergeCell ref="C10:C12"/>
    <mergeCell ref="D10:D12"/>
    <mergeCell ref="E10:E12"/>
    <mergeCell ref="F10:G11"/>
    <mergeCell ref="H10:I11"/>
    <mergeCell ref="J10:K11"/>
  </mergeCells>
  <dataValidations count="4">
    <dataValidation type="decimal" operator="lessThanOrEqual" allowBlank="1" showInputMessage="1" showErrorMessage="1" error="max. 40" sqref="L13:L17" xr:uid="{D6E7C313-E66A-4737-B153-9A4DA4EA8355}">
      <formula1>40</formula1>
    </dataValidation>
    <dataValidation type="decimal" operator="lessThanOrEqual" allowBlank="1" showInputMessage="1" showErrorMessage="1" error="max. 15" sqref="M13:N17" xr:uid="{E6D2EA7B-0A2B-494E-ACC5-AFBDFB251910}">
      <formula1>15</formula1>
    </dataValidation>
    <dataValidation type="decimal" operator="lessThanOrEqual" allowBlank="1" showInputMessage="1" showErrorMessage="1" error="max. 10" sqref="P13:Q17" xr:uid="{E6066067-0FA4-4868-BB25-E89C35E03F40}">
      <formula1>10</formula1>
    </dataValidation>
    <dataValidation type="decimal" operator="lessThanOrEqual" allowBlank="1" showInputMessage="1" showErrorMessage="1" error="max. 5" sqref="R13:R17 O13:O17" xr:uid="{59C41AFE-E4F1-4355-B666-F5FAB66C481E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E59A62-930A-4E48-AAB3-2F133F097671}"/>
</file>

<file path=customXml/itemProps2.xml><?xml version="1.0" encoding="utf-8"?>
<ds:datastoreItem xmlns:ds="http://schemas.openxmlformats.org/officeDocument/2006/customXml" ds:itemID="{52F72125-4B5E-402D-9DC7-C24D18BA8086}"/>
</file>

<file path=customXml/itemProps3.xml><?xml version="1.0" encoding="utf-8"?>
<ds:datastoreItem xmlns:ds="http://schemas.openxmlformats.org/officeDocument/2006/customXml" ds:itemID="{5EC19B88-A3B8-44E5-A299-7DE9A1E24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celovečerní hraný debut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'celovečerní hraný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2022-05-18T13:56:01Z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