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4\2. jednání\"/>
    </mc:Choice>
  </mc:AlternateContent>
  <xr:revisionPtr revIDLastSave="0" documentId="13_ncr:1_{4DA4064F-5E5C-46D7-A740-905E8544FA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lovečerní hraný film" sheetId="2" r:id="rId1"/>
    <sheet name="BK" sheetId="4" r:id="rId2"/>
    <sheet name="HB" sheetId="5" r:id="rId3"/>
    <sheet name="LC" sheetId="6" r:id="rId4"/>
    <sheet name="MŠ" sheetId="7" r:id="rId5"/>
    <sheet name="NS" sheetId="8" r:id="rId6"/>
    <sheet name="PK" sheetId="9" r:id="rId7"/>
    <sheet name="PBa" sheetId="10" r:id="rId8"/>
    <sheet name="PBi" sheetId="3" r:id="rId9"/>
  </sheets>
  <definedNames>
    <definedName name="_xlnm.Print_Area" localSheetId="0">'celovečerní hraný film'!$A$1:$V$44</definedName>
  </definedNames>
  <calcPr calcId="19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2" l="1"/>
  <c r="L25" i="2"/>
  <c r="L15" i="2"/>
  <c r="L35" i="2"/>
  <c r="L36" i="2"/>
  <c r="L23" i="2"/>
  <c r="L20" i="2"/>
  <c r="L33" i="2"/>
  <c r="L37" i="2"/>
  <c r="L29" i="2"/>
  <c r="L27" i="2"/>
  <c r="L28" i="2"/>
  <c r="L19" i="2"/>
  <c r="L34" i="2"/>
  <c r="L30" i="2"/>
  <c r="L17" i="2"/>
  <c r="L24" i="2"/>
  <c r="L26" i="2"/>
  <c r="L22" i="2"/>
  <c r="L32" i="2"/>
  <c r="L18" i="2"/>
  <c r="L31" i="2"/>
  <c r="L16" i="2"/>
  <c r="E38" i="4"/>
  <c r="D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E38" i="5"/>
  <c r="D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E38" i="6"/>
  <c r="D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E38" i="7"/>
  <c r="D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E38" i="8"/>
  <c r="D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E38" i="9"/>
  <c r="D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E38" i="10"/>
  <c r="D38" i="10"/>
  <c r="L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E38" i="3"/>
  <c r="D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E38" i="2" l="1"/>
  <c r="D38" i="2"/>
  <c r="M38" i="2" l="1"/>
  <c r="M39" i="2" s="1"/>
</calcChain>
</file>

<file path=xl/sharedStrings.xml><?xml version="1.0" encoding="utf-8"?>
<sst xmlns="http://schemas.openxmlformats.org/spreadsheetml/2006/main" count="1001" uniqueCount="125">
  <si>
    <t>evidenční číslo projektu</t>
  </si>
  <si>
    <t>název žadatele</t>
  </si>
  <si>
    <t>požadovaná podpora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</si>
  <si>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</si>
  <si>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</si>
  <si>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</si>
  <si>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</si>
  <si>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</si>
  <si>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</si>
  <si>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</si>
  <si>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</si>
  <si>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</si>
  <si>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</si>
  <si>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</si>
  <si>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</si>
  <si>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</si>
  <si>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</si>
  <si>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</si>
  <si>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</si>
  <si>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</si>
  <si>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</si>
  <si>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</si>
  <si>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</si>
  <si>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</si>
  <si>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0-40</t>
  </si>
  <si>
    <t>1. rozvoj kvalitní, umělecky a společensky progresivní, žánrově diverzifikované české kinematografie</t>
  </si>
  <si>
    <t>2. posílení české kinematografie v mezinárodní konkurenci</t>
  </si>
  <si>
    <t>3. podpora mezinárodních koprodukcí</t>
  </si>
  <si>
    <t>Výroba celovečerního hraného filmu</t>
  </si>
  <si>
    <t>Podpora je určena pro celovečerní hraná česká kinematografická díla (ve smyslu §2 odst. 1 písm. f) zákona o audiovizi) se 100% podílem českých koproducentů nebo s podílem 40 % a vyšší u dvoustranné koprodukce a 30 % a vyšší u vícestranné koprodukce.</t>
  </si>
  <si>
    <r>
      <t>Dotační okruh:</t>
    </r>
    <r>
      <rPr>
        <sz val="9.5"/>
        <color theme="1"/>
        <rFont val="Arial"/>
        <family val="2"/>
        <charset val="238"/>
      </rPr>
      <t xml:space="preserve"> 2. výroba českého kinematografického díla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</si>
  <si>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</si>
  <si>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Přínos a význam pro českou a evropskou kinematografii a společnost</t>
  </si>
  <si>
    <t>Producentská koncepce a ekonomické parametry projektu</t>
  </si>
  <si>
    <t>Profil žadatele</t>
  </si>
  <si>
    <t>Formální kvalita projektu</t>
  </si>
  <si>
    <t>0-25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</si>
  <si>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2024-2-2-7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</si>
  <si>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27. 10.-27. 11. 2023</t>
    </r>
  </si>
  <si>
    <r>
      <t xml:space="preserve">Finanční alokace: </t>
    </r>
    <r>
      <rPr>
        <sz val="9.5"/>
        <rFont val="Arial"/>
        <family val="2"/>
        <charset val="238"/>
      </rPr>
      <t>60 000 000 Kč</t>
    </r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</si>
  <si>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dle žádosti; nepozději 31. 3. 2027</t>
    </r>
  </si>
  <si>
    <t xml:space="preserve"> Sirius Films s.r.o.</t>
  </si>
  <si>
    <t xml:space="preserve"> Bedna Films, s.r.o.</t>
  </si>
  <si>
    <t>CINEART TV PRAGUE s.r.o.</t>
  </si>
  <si>
    <t>8Heads Productions s.r.o.</t>
  </si>
  <si>
    <t xml:space="preserve"> Frame Films s.r.o.</t>
  </si>
  <si>
    <t xml:space="preserve"> Kompliment Film s.r.o.
</t>
  </si>
  <si>
    <t>CINEART TV Prague s.r.o.</t>
  </si>
  <si>
    <t>Bio Illusion s.r.o.</t>
  </si>
  <si>
    <t>Negativ s.r.o.</t>
  </si>
  <si>
    <t>D1 film s.r.o.</t>
  </si>
  <si>
    <t>Helium Film s.r.o.</t>
  </si>
  <si>
    <t>endorfilm s.r.o.</t>
  </si>
  <si>
    <t>three brothers, spol.s.r.o</t>
  </si>
  <si>
    <t>LOVE.FRAME s.r.o.</t>
  </si>
  <si>
    <t>Perfilm s.r.o</t>
  </si>
  <si>
    <t>Breathless Films s.r.o.</t>
  </si>
  <si>
    <t>Maur Film s.r.o.</t>
  </si>
  <si>
    <t>Cinémotif Films s.r.o.</t>
  </si>
  <si>
    <t>FILM KOLEKTIV s.r.o.</t>
  </si>
  <si>
    <t>Bionaut s.r.o.</t>
  </si>
  <si>
    <t>Xova Film s.r.o.</t>
  </si>
  <si>
    <t>nutprodukce s.r.o.</t>
  </si>
  <si>
    <t>Panna Sofia</t>
  </si>
  <si>
    <t xml:space="preserve">Jedinečný zážitek </t>
  </si>
  <si>
    <t>GameGirl</t>
  </si>
  <si>
    <t>Bouřliváci</t>
  </si>
  <si>
    <t>Ledoví koně</t>
  </si>
  <si>
    <t>Privilegium králíka</t>
  </si>
  <si>
    <t>Výjimečný stav</t>
  </si>
  <si>
    <t>Obrození</t>
  </si>
  <si>
    <t>Thinking David</t>
  </si>
  <si>
    <t>Krasosmutnění</t>
  </si>
  <si>
    <t>Zlatovláska</t>
  </si>
  <si>
    <t>Medvědi</t>
  </si>
  <si>
    <t xml:space="preserve">Od března do května </t>
  </si>
  <si>
    <t>Něco s námi je</t>
  </si>
  <si>
    <t>Hroty</t>
  </si>
  <si>
    <t>LATA</t>
  </si>
  <si>
    <t>Teorie podivnosti</t>
  </si>
  <si>
    <t>Vládci času</t>
  </si>
  <si>
    <t>Princezna stokrát jinak</t>
  </si>
  <si>
    <t>Kolem ohně</t>
  </si>
  <si>
    <t>Balerínky</t>
  </si>
  <si>
    <t>ano</t>
  </si>
  <si>
    <t>ne</t>
  </si>
  <si>
    <t xml:space="preserve">ne </t>
  </si>
  <si>
    <t xml:space="preserve">ano </t>
  </si>
  <si>
    <t>6354/2024</t>
  </si>
  <si>
    <t>6355/2024</t>
  </si>
  <si>
    <t>6357/2024</t>
  </si>
  <si>
    <t>6360/2024</t>
  </si>
  <si>
    <t>6361/2024</t>
  </si>
  <si>
    <t>6366/2024</t>
  </si>
  <si>
    <t>6367/2024</t>
  </si>
  <si>
    <t>6368/2024</t>
  </si>
  <si>
    <t>6369/2024</t>
  </si>
  <si>
    <t>6380/2024</t>
  </si>
  <si>
    <t>6381/2024</t>
  </si>
  <si>
    <t>6382/2024</t>
  </si>
  <si>
    <t>6383/2024</t>
  </si>
  <si>
    <t>6384/2024</t>
  </si>
  <si>
    <t>6385/2024</t>
  </si>
  <si>
    <t>6386/2024</t>
  </si>
  <si>
    <t>6387/2024</t>
  </si>
  <si>
    <t>6388/2024</t>
  </si>
  <si>
    <t>6389/2024</t>
  </si>
  <si>
    <t>6390/2024</t>
  </si>
  <si>
    <t>6391/2024</t>
  </si>
  <si>
    <t>6392/2024</t>
  </si>
  <si>
    <t>6393/2024</t>
  </si>
  <si>
    <t>Projekt 6360/2024 GameGirl bude na základě usnesení Rady č. 138/2020 hrazen ze státní dotace 2020 do výše jejího zůstatku 10 000 000 Kč, zbylých 3 000 000 Kč je hrazeno z jiných prostředků Fondu. Projekt 6354/2024 Panna Sofia bude na základě usnesení Rady č. 248/2019 hrazen ze státní dotace 2019 do výše jejího zůstatku 3 400 000 Kč, zbylých 8 600 000 Kč bude hrazeno z jiných prostředků Fondu. Ostatní projekty této výzvy budou hrazeny z jiných prostředků Fondu.</t>
  </si>
  <si>
    <t>Nepela</t>
  </si>
  <si>
    <t>investiční dotace</t>
  </si>
  <si>
    <t>75%</t>
  </si>
  <si>
    <t>65%</t>
  </si>
  <si>
    <t>90%</t>
  </si>
  <si>
    <t>80%</t>
  </si>
  <si>
    <t>70%</t>
  </si>
  <si>
    <t>50%</t>
  </si>
  <si>
    <t>60%</t>
  </si>
  <si>
    <t>%</t>
  </si>
  <si>
    <t>ano - 40%</t>
  </si>
  <si>
    <t>31.12.2026</t>
  </si>
  <si>
    <t>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</si>
</sst>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7" fillId="0" borderId="0" applyFill="0" applyProtection="0"/>
  </cellStyleXfs>
  <cellXfs count="31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3" fontId="2" fillId="2" borderId="0" xfId="0" applyNumberFormat="1" applyFont="1" applyFill="1" applyAlignment="1">
      <alignment horizontal="right" vertical="top"/>
    </xf>
    <xf numFmtId="3" fontId="2" fillId="2" borderId="1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3" fontId="2" fillId="0" borderId="1" xfId="0" applyNumberFormat="1" applyFont="1" applyBorder="1"/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left" vertical="top" wrapText="1"/>
    </xf>
    <xf numFmtId="2" fontId="3" fillId="2" borderId="3" xfId="0" applyNumberFormat="1" applyFont="1" applyFill="1" applyBorder="1" applyAlignment="1">
      <alignment horizontal="left" vertical="top" wrapText="1"/>
    </xf>
    <xf numFmtId="9" fontId="2" fillId="2" borderId="0" xfId="1" applyFont="1" applyFill="1" applyAlignment="1">
      <alignment horizontal="left" vertical="top"/>
    </xf>
    <xf numFmtId="9" fontId="2" fillId="0" borderId="1" xfId="0" applyNumberFormat="1" applyFont="1" applyBorder="1" applyAlignment="1">
      <alignment horizontal="center"/>
    </xf>
    <xf numFmtId="14" fontId="3" fillId="2" borderId="2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top"/>
    </xf>
  </cellXfs>
  <cellStyles count="3">
    <cellStyle name="Normální" xfId="0" builtinId="0"/>
    <cellStyle name="Normální 2" xfId="2" xr:uid="{50E3F22A-CA9C-4218-B8B7-3D20F288EB3C}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39"/>
  <sheetViews>
    <sheetView tabSelected="1"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3" width="14.42578125" style="2" customWidth="1"/>
    <col min="14" max="14" width="21.7109375" style="2" customWidth="1"/>
    <col min="15" max="15" width="10.28515625" style="2" customWidth="1"/>
    <col min="16" max="17" width="9.28515625" style="2" customWidth="1"/>
    <col min="18" max="18" width="10.42578125" style="2" customWidth="1"/>
    <col min="19" max="19" width="9.28515625" style="2" customWidth="1"/>
    <col min="20" max="20" width="10.28515625" style="2" customWidth="1"/>
    <col min="21" max="22" width="15.7109375" style="2" customWidth="1"/>
    <col min="23" max="16384" width="9.140625" style="2"/>
  </cols>
  <sheetData>
    <row r="1" spans="1:87" ht="38.25" customHeight="1" x14ac:dyDescent="0.25">
      <c r="A1" s="1" t="s">
        <v>28</v>
      </c>
    </row>
    <row r="2" spans="1:87" x14ac:dyDescent="0.25">
      <c r="A2" s="3" t="s">
        <v>37</v>
      </c>
      <c r="D2" s="3" t="s">
        <v>22</v>
      </c>
    </row>
    <row r="3" spans="1:87" x14ac:dyDescent="0.25">
      <c r="A3" s="3" t="s">
        <v>30</v>
      </c>
      <c r="D3" s="2" t="s">
        <v>25</v>
      </c>
    </row>
    <row r="4" spans="1:87" x14ac:dyDescent="0.25">
      <c r="A4" s="3" t="s">
        <v>38</v>
      </c>
      <c r="D4" s="2" t="s">
        <v>26</v>
      </c>
    </row>
    <row r="5" spans="1:87" x14ac:dyDescent="0.25">
      <c r="A5" s="3" t="s">
        <v>39</v>
      </c>
      <c r="D5" s="2" t="s">
        <v>27</v>
      </c>
    </row>
    <row r="6" spans="1:87" x14ac:dyDescent="0.25">
      <c r="A6" s="2" t="s">
        <v>40</v>
      </c>
    </row>
    <row r="7" spans="1:87" x14ac:dyDescent="0.25">
      <c r="A7" s="10" t="s">
        <v>31</v>
      </c>
      <c r="D7" s="3" t="s">
        <v>23</v>
      </c>
    </row>
    <row r="8" spans="1:87" ht="39.6" customHeight="1" x14ac:dyDescent="0.25">
      <c r="D8" s="20" t="s">
        <v>29</v>
      </c>
      <c r="E8" s="20"/>
      <c r="F8" s="20"/>
      <c r="G8" s="20"/>
      <c r="H8" s="20"/>
      <c r="I8" s="20"/>
      <c r="J8" s="20"/>
      <c r="K8" s="20"/>
      <c r="L8" s="20"/>
    </row>
    <row r="9" spans="1:87" ht="12.75" customHeight="1" x14ac:dyDescent="0.25">
      <c r="D9" s="19"/>
      <c r="E9" s="19"/>
      <c r="F9" s="19"/>
      <c r="G9" s="19"/>
      <c r="H9" s="19"/>
      <c r="I9" s="19"/>
      <c r="J9" s="19"/>
      <c r="K9" s="19"/>
      <c r="L9" s="19"/>
    </row>
    <row r="10" spans="1:87" ht="68.25" customHeight="1" x14ac:dyDescent="0.25">
      <c r="D10" s="20" t="s">
        <v>111</v>
      </c>
      <c r="E10" s="20"/>
      <c r="F10" s="20"/>
      <c r="G10" s="20"/>
      <c r="H10" s="20"/>
      <c r="I10" s="20"/>
      <c r="J10" s="20"/>
      <c r="K10" s="20"/>
      <c r="L10" s="20"/>
    </row>
    <row r="11" spans="1:87" ht="12.6" customHeight="1" x14ac:dyDescent="0.25">
      <c r="A11" s="3"/>
    </row>
    <row r="12" spans="1:87" ht="26.45" customHeight="1" x14ac:dyDescent="0.25">
      <c r="A12" s="21" t="s">
        <v>0</v>
      </c>
      <c r="B12" s="21" t="s">
        <v>1</v>
      </c>
      <c r="C12" s="21" t="s">
        <v>17</v>
      </c>
      <c r="D12" s="21" t="s">
        <v>12</v>
      </c>
      <c r="E12" s="24" t="s">
        <v>2</v>
      </c>
      <c r="F12" s="21" t="s">
        <v>14</v>
      </c>
      <c r="G12" s="21" t="s">
        <v>32</v>
      </c>
      <c r="H12" s="21" t="s">
        <v>13</v>
      </c>
      <c r="I12" s="21" t="s">
        <v>33</v>
      </c>
      <c r="J12" s="21" t="s">
        <v>34</v>
      </c>
      <c r="K12" s="21" t="s">
        <v>35</v>
      </c>
      <c r="L12" s="21" t="s">
        <v>3</v>
      </c>
      <c r="M12" s="21" t="s">
        <v>4</v>
      </c>
      <c r="N12" s="21" t="s">
        <v>5</v>
      </c>
      <c r="O12" s="21" t="s">
        <v>6</v>
      </c>
      <c r="P12" s="21" t="s">
        <v>7</v>
      </c>
      <c r="Q12" s="21" t="s">
        <v>16</v>
      </c>
      <c r="R12" s="21" t="s">
        <v>15</v>
      </c>
      <c r="S12" s="21" t="s">
        <v>8</v>
      </c>
      <c r="T12" s="21" t="s">
        <v>9</v>
      </c>
      <c r="U12" s="21" t="s">
        <v>10</v>
      </c>
      <c r="V12" s="21" t="s">
        <v>11</v>
      </c>
    </row>
    <row r="13" spans="1:87" ht="59.45" customHeight="1" x14ac:dyDescent="0.25">
      <c r="A13" s="23"/>
      <c r="B13" s="23"/>
      <c r="C13" s="23"/>
      <c r="D13" s="23"/>
      <c r="E13" s="25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87" ht="28.9" customHeight="1" x14ac:dyDescent="0.25">
      <c r="A14" s="22"/>
      <c r="B14" s="22"/>
      <c r="C14" s="22"/>
      <c r="D14" s="22"/>
      <c r="E14" s="26"/>
      <c r="F14" s="4" t="s">
        <v>24</v>
      </c>
      <c r="G14" s="4" t="s">
        <v>19</v>
      </c>
      <c r="H14" s="4" t="s">
        <v>21</v>
      </c>
      <c r="I14" s="4" t="s">
        <v>36</v>
      </c>
      <c r="J14" s="4" t="s">
        <v>20</v>
      </c>
      <c r="K14" s="4" t="s">
        <v>20</v>
      </c>
      <c r="L14" s="4"/>
      <c r="M14" s="4"/>
      <c r="N14" s="5"/>
      <c r="O14" s="5"/>
      <c r="P14" s="5"/>
      <c r="Q14" s="5"/>
      <c r="R14" s="5"/>
      <c r="S14" s="5"/>
      <c r="T14" s="5"/>
      <c r="U14" s="5"/>
      <c r="V14" s="29"/>
    </row>
    <row r="15" spans="1:87" s="6" customFormat="1" ht="12.75" customHeight="1" x14ac:dyDescent="0.2">
      <c r="A15" s="17" t="s">
        <v>91</v>
      </c>
      <c r="B15" s="14" t="s">
        <v>44</v>
      </c>
      <c r="C15" s="14" t="s">
        <v>65</v>
      </c>
      <c r="D15" s="18">
        <v>70696544</v>
      </c>
      <c r="E15" s="18">
        <v>15000000</v>
      </c>
      <c r="F15" s="7">
        <v>33.875</v>
      </c>
      <c r="G15" s="7">
        <v>11.875</v>
      </c>
      <c r="H15" s="7">
        <v>8.875</v>
      </c>
      <c r="I15" s="7">
        <v>24</v>
      </c>
      <c r="J15" s="7">
        <v>2</v>
      </c>
      <c r="K15" s="7">
        <v>5</v>
      </c>
      <c r="L15" s="7">
        <f>SUM(F15:K15)</f>
        <v>85.625</v>
      </c>
      <c r="M15" s="12">
        <v>13000000</v>
      </c>
      <c r="N15" s="8" t="s">
        <v>113</v>
      </c>
      <c r="O15" s="15" t="s">
        <v>84</v>
      </c>
      <c r="P15" s="30" t="s">
        <v>84</v>
      </c>
      <c r="Q15" s="15" t="s">
        <v>85</v>
      </c>
      <c r="R15" s="15" t="s">
        <v>85</v>
      </c>
      <c r="S15" s="28">
        <v>0.68</v>
      </c>
      <c r="T15" s="30" t="s">
        <v>114</v>
      </c>
      <c r="U15" s="16">
        <v>46295</v>
      </c>
      <c r="V15" s="16">
        <v>46295</v>
      </c>
      <c r="W15" s="2"/>
      <c r="X15" s="27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</row>
    <row r="16" spans="1:87" s="6" customFormat="1" ht="12.75" customHeight="1" x14ac:dyDescent="0.2">
      <c r="A16" s="17" t="s">
        <v>88</v>
      </c>
      <c r="B16" s="14" t="s">
        <v>41</v>
      </c>
      <c r="C16" s="14" t="s">
        <v>63</v>
      </c>
      <c r="D16" s="18">
        <v>45000000</v>
      </c>
      <c r="E16" s="18">
        <v>15000000</v>
      </c>
      <c r="F16" s="7">
        <v>35.875</v>
      </c>
      <c r="G16" s="7">
        <v>12.125</v>
      </c>
      <c r="H16" s="7">
        <v>9</v>
      </c>
      <c r="I16" s="7">
        <v>20.625</v>
      </c>
      <c r="J16" s="7">
        <v>2</v>
      </c>
      <c r="K16" s="7">
        <v>5</v>
      </c>
      <c r="L16" s="7">
        <f>SUM(F16:K16)</f>
        <v>84.625</v>
      </c>
      <c r="M16" s="12">
        <v>12000000</v>
      </c>
      <c r="N16" s="8" t="s">
        <v>113</v>
      </c>
      <c r="O16" s="15" t="s">
        <v>84</v>
      </c>
      <c r="P16" s="30" t="s">
        <v>84</v>
      </c>
      <c r="Q16" s="15" t="s">
        <v>85</v>
      </c>
      <c r="R16" s="15" t="s">
        <v>85</v>
      </c>
      <c r="S16" s="28">
        <v>0.52</v>
      </c>
      <c r="T16" s="30" t="s">
        <v>115</v>
      </c>
      <c r="U16" s="16">
        <v>46112</v>
      </c>
      <c r="V16" s="16">
        <v>46112</v>
      </c>
      <c r="W16" s="2"/>
      <c r="X16" s="27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</row>
    <row r="17" spans="1:87" s="6" customFormat="1" ht="12.75" customHeight="1" x14ac:dyDescent="0.2">
      <c r="A17" s="17" t="s">
        <v>104</v>
      </c>
      <c r="B17" s="17" t="s">
        <v>57</v>
      </c>
      <c r="C17" s="14" t="s">
        <v>77</v>
      </c>
      <c r="D17" s="18">
        <v>1433500</v>
      </c>
      <c r="E17" s="18">
        <v>1137000</v>
      </c>
      <c r="F17" s="7">
        <v>35.375</v>
      </c>
      <c r="G17" s="7">
        <v>11.875</v>
      </c>
      <c r="H17" s="7">
        <v>7.75</v>
      </c>
      <c r="I17" s="7">
        <v>21.625</v>
      </c>
      <c r="J17" s="7">
        <v>4</v>
      </c>
      <c r="K17" s="7">
        <v>4</v>
      </c>
      <c r="L17" s="7">
        <f>SUM(F17:K17)</f>
        <v>84.625</v>
      </c>
      <c r="M17" s="12">
        <v>1100000</v>
      </c>
      <c r="N17" s="8" t="s">
        <v>113</v>
      </c>
      <c r="O17" s="15" t="s">
        <v>84</v>
      </c>
      <c r="P17" s="30" t="s">
        <v>84</v>
      </c>
      <c r="Q17" s="15" t="s">
        <v>85</v>
      </c>
      <c r="R17" s="15" t="s">
        <v>85</v>
      </c>
      <c r="S17" s="28">
        <v>0.79</v>
      </c>
      <c r="T17" s="30" t="s">
        <v>116</v>
      </c>
      <c r="U17" s="16">
        <v>45900</v>
      </c>
      <c r="V17" s="16">
        <v>45900</v>
      </c>
      <c r="W17" s="2"/>
      <c r="X17" s="27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</row>
    <row r="18" spans="1:87" s="6" customFormat="1" ht="12.75" customHeight="1" x14ac:dyDescent="0.2">
      <c r="A18" s="17" t="s">
        <v>109</v>
      </c>
      <c r="B18" s="17" t="s">
        <v>61</v>
      </c>
      <c r="C18" s="14" t="s">
        <v>82</v>
      </c>
      <c r="D18" s="18">
        <v>37520000</v>
      </c>
      <c r="E18" s="18">
        <v>13000000</v>
      </c>
      <c r="F18" s="7">
        <v>35.375</v>
      </c>
      <c r="G18" s="7">
        <v>11.125</v>
      </c>
      <c r="H18" s="7">
        <v>7.875</v>
      </c>
      <c r="I18" s="7">
        <v>22.125</v>
      </c>
      <c r="J18" s="7">
        <v>2</v>
      </c>
      <c r="K18" s="7">
        <v>5</v>
      </c>
      <c r="L18" s="7">
        <f>SUM(F18:K18)</f>
        <v>83.5</v>
      </c>
      <c r="M18" s="12">
        <v>10000000</v>
      </c>
      <c r="N18" s="8" t="s">
        <v>113</v>
      </c>
      <c r="O18" s="15" t="s">
        <v>84</v>
      </c>
      <c r="P18" s="30" t="s">
        <v>84</v>
      </c>
      <c r="Q18" s="15" t="s">
        <v>85</v>
      </c>
      <c r="R18" s="15" t="s">
        <v>85</v>
      </c>
      <c r="S18" s="28">
        <v>0.72</v>
      </c>
      <c r="T18" s="30" t="s">
        <v>117</v>
      </c>
      <c r="U18" s="16">
        <v>46053</v>
      </c>
      <c r="V18" s="16">
        <v>46053</v>
      </c>
      <c r="W18" s="2"/>
      <c r="X18" s="27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</row>
    <row r="19" spans="1:87" s="6" customFormat="1" ht="12.75" customHeight="1" x14ac:dyDescent="0.2">
      <c r="A19" s="17" t="s">
        <v>101</v>
      </c>
      <c r="B19" s="17" t="s">
        <v>54</v>
      </c>
      <c r="C19" s="14" t="s">
        <v>74</v>
      </c>
      <c r="D19" s="18">
        <v>34380410</v>
      </c>
      <c r="E19" s="18">
        <v>10000000</v>
      </c>
      <c r="F19" s="7">
        <v>35</v>
      </c>
      <c r="G19" s="7">
        <v>11.25</v>
      </c>
      <c r="H19" s="7">
        <v>8.125</v>
      </c>
      <c r="I19" s="7">
        <v>20.375</v>
      </c>
      <c r="J19" s="7">
        <v>3</v>
      </c>
      <c r="K19" s="7">
        <v>5</v>
      </c>
      <c r="L19" s="7">
        <f>SUM(F19:K19)</f>
        <v>82.75</v>
      </c>
      <c r="M19" s="12">
        <v>8000000</v>
      </c>
      <c r="N19" s="8" t="s">
        <v>113</v>
      </c>
      <c r="O19" s="15" t="s">
        <v>84</v>
      </c>
      <c r="P19" s="30" t="s">
        <v>84</v>
      </c>
      <c r="Q19" s="15" t="s">
        <v>85</v>
      </c>
      <c r="R19" s="15" t="s">
        <v>85</v>
      </c>
      <c r="S19" s="28">
        <v>0.61</v>
      </c>
      <c r="T19" s="30" t="s">
        <v>118</v>
      </c>
      <c r="U19" s="16">
        <v>46360</v>
      </c>
      <c r="V19" s="30" t="s">
        <v>123</v>
      </c>
      <c r="W19" s="2"/>
      <c r="X19" s="27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</row>
    <row r="20" spans="1:87" s="6" customFormat="1" x14ac:dyDescent="0.2">
      <c r="A20" s="17" t="s">
        <v>95</v>
      </c>
      <c r="B20" s="14" t="s">
        <v>48</v>
      </c>
      <c r="C20" s="14" t="s">
        <v>69</v>
      </c>
      <c r="D20" s="18">
        <v>14892600</v>
      </c>
      <c r="E20" s="18">
        <v>2500000</v>
      </c>
      <c r="F20" s="7">
        <v>33.875</v>
      </c>
      <c r="G20" s="7">
        <v>12.5</v>
      </c>
      <c r="H20" s="7">
        <v>9</v>
      </c>
      <c r="I20" s="7">
        <v>20.125</v>
      </c>
      <c r="J20" s="7">
        <v>3</v>
      </c>
      <c r="K20" s="7">
        <v>4</v>
      </c>
      <c r="L20" s="7">
        <f>SUM(F20:K20)</f>
        <v>82.5</v>
      </c>
      <c r="M20" s="12">
        <v>2000000</v>
      </c>
      <c r="N20" s="8" t="s">
        <v>113</v>
      </c>
      <c r="O20" s="15" t="s">
        <v>85</v>
      </c>
      <c r="P20" s="30" t="s">
        <v>85</v>
      </c>
      <c r="Q20" s="15" t="s">
        <v>85</v>
      </c>
      <c r="R20" s="15" t="s">
        <v>85</v>
      </c>
      <c r="S20" s="28">
        <v>0.24</v>
      </c>
      <c r="T20" s="30" t="s">
        <v>119</v>
      </c>
      <c r="U20" s="16">
        <v>45657</v>
      </c>
      <c r="V20" s="16">
        <v>45657</v>
      </c>
      <c r="W20" s="2"/>
      <c r="X20" s="27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</row>
    <row r="21" spans="1:87" s="6" customFormat="1" ht="12.75" customHeight="1" x14ac:dyDescent="0.2">
      <c r="A21" s="17" t="s">
        <v>89</v>
      </c>
      <c r="B21" s="14" t="s">
        <v>42</v>
      </c>
      <c r="C21" s="14" t="s">
        <v>112</v>
      </c>
      <c r="D21" s="18">
        <v>44892300</v>
      </c>
      <c r="E21" s="18">
        <v>7000000</v>
      </c>
      <c r="F21" s="7">
        <v>32.125</v>
      </c>
      <c r="G21" s="7">
        <v>11.25</v>
      </c>
      <c r="H21" s="7">
        <v>7.875</v>
      </c>
      <c r="I21" s="7">
        <v>21.375</v>
      </c>
      <c r="J21" s="7">
        <v>4</v>
      </c>
      <c r="K21" s="7">
        <v>5</v>
      </c>
      <c r="L21" s="7">
        <f>SUM(F21:K21)</f>
        <v>81.625</v>
      </c>
      <c r="M21" s="12">
        <v>5000000</v>
      </c>
      <c r="N21" s="8" t="s">
        <v>113</v>
      </c>
      <c r="O21" s="15" t="s">
        <v>85</v>
      </c>
      <c r="P21" s="30" t="s">
        <v>85</v>
      </c>
      <c r="Q21" s="15" t="s">
        <v>85</v>
      </c>
      <c r="R21" s="15" t="s">
        <v>85</v>
      </c>
      <c r="S21" s="28">
        <v>0.44</v>
      </c>
      <c r="T21" s="30" t="s">
        <v>120</v>
      </c>
      <c r="U21" s="16">
        <v>45931</v>
      </c>
      <c r="V21" s="30" t="s">
        <v>124</v>
      </c>
      <c r="W21" s="2"/>
      <c r="X21" s="27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</row>
    <row r="22" spans="1:87" s="6" customFormat="1" ht="12.75" customHeight="1" x14ac:dyDescent="0.2">
      <c r="A22" s="17" t="s">
        <v>107</v>
      </c>
      <c r="B22" s="17" t="s">
        <v>60</v>
      </c>
      <c r="C22" s="14" t="s">
        <v>80</v>
      </c>
      <c r="D22" s="18">
        <v>26900000</v>
      </c>
      <c r="E22" s="18">
        <v>10000000</v>
      </c>
      <c r="F22" s="7">
        <v>33</v>
      </c>
      <c r="G22" s="7">
        <v>12.5</v>
      </c>
      <c r="H22" s="7">
        <v>7.25</v>
      </c>
      <c r="I22" s="7">
        <v>20.875</v>
      </c>
      <c r="J22" s="7">
        <v>2</v>
      </c>
      <c r="K22" s="7">
        <v>5</v>
      </c>
      <c r="L22" s="7">
        <f>SUM(F22:K22)</f>
        <v>80.625</v>
      </c>
      <c r="M22" s="13">
        <v>8900000</v>
      </c>
      <c r="N22" s="8" t="s">
        <v>113</v>
      </c>
      <c r="O22" s="15" t="s">
        <v>84</v>
      </c>
      <c r="P22" s="30" t="s">
        <v>84</v>
      </c>
      <c r="Q22" s="15" t="s">
        <v>87</v>
      </c>
      <c r="R22" s="30" t="s">
        <v>122</v>
      </c>
      <c r="S22" s="28">
        <v>0.67</v>
      </c>
      <c r="T22" s="30" t="s">
        <v>114</v>
      </c>
      <c r="U22" s="16">
        <v>46477</v>
      </c>
      <c r="V22" s="16">
        <v>46477</v>
      </c>
      <c r="W22" s="2"/>
      <c r="X22" s="27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</row>
    <row r="23" spans="1:87" s="6" customFormat="1" ht="13.5" customHeight="1" x14ac:dyDescent="0.2">
      <c r="A23" s="17" t="s">
        <v>94</v>
      </c>
      <c r="B23" s="14" t="s">
        <v>47</v>
      </c>
      <c r="C23" s="14" t="s">
        <v>68</v>
      </c>
      <c r="D23" s="18">
        <v>40390800</v>
      </c>
      <c r="E23" s="18">
        <v>10000000</v>
      </c>
      <c r="F23" s="7">
        <v>31.875</v>
      </c>
      <c r="G23" s="7">
        <v>11.125</v>
      </c>
      <c r="H23" s="7">
        <v>8.25</v>
      </c>
      <c r="I23" s="7">
        <v>19</v>
      </c>
      <c r="J23" s="7">
        <v>4</v>
      </c>
      <c r="K23" s="7">
        <v>4</v>
      </c>
      <c r="L23" s="7">
        <f>SUM(F23:K23)</f>
        <v>78.25</v>
      </c>
      <c r="M23" s="13"/>
      <c r="N23" s="8"/>
      <c r="O23" s="15" t="s">
        <v>84</v>
      </c>
      <c r="P23" s="30"/>
      <c r="Q23" s="15" t="s">
        <v>85</v>
      </c>
      <c r="R23" s="30"/>
      <c r="S23" s="28">
        <v>0.51</v>
      </c>
      <c r="T23" s="30"/>
      <c r="U23" s="16">
        <v>45945</v>
      </c>
      <c r="V23" s="30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</row>
    <row r="24" spans="1:87" s="6" customFormat="1" ht="12.75" customHeight="1" x14ac:dyDescent="0.2">
      <c r="A24" s="17" t="s">
        <v>105</v>
      </c>
      <c r="B24" s="14" t="s">
        <v>58</v>
      </c>
      <c r="C24" s="14" t="s">
        <v>78</v>
      </c>
      <c r="D24" s="18">
        <v>89968500</v>
      </c>
      <c r="E24" s="18">
        <v>25000000</v>
      </c>
      <c r="F24" s="7">
        <v>30.5</v>
      </c>
      <c r="G24" s="7">
        <v>11.125</v>
      </c>
      <c r="H24" s="7">
        <v>8.25</v>
      </c>
      <c r="I24" s="7">
        <v>20</v>
      </c>
      <c r="J24" s="7">
        <v>4</v>
      </c>
      <c r="K24" s="7">
        <v>4</v>
      </c>
      <c r="L24" s="7">
        <f>SUM(F24:K24)</f>
        <v>77.875</v>
      </c>
      <c r="M24" s="12"/>
      <c r="N24" s="8"/>
      <c r="O24" s="15" t="s">
        <v>84</v>
      </c>
      <c r="P24" s="30"/>
      <c r="Q24" s="15" t="s">
        <v>85</v>
      </c>
      <c r="R24" s="30"/>
      <c r="S24" s="28">
        <v>0.7</v>
      </c>
      <c r="T24" s="30"/>
      <c r="U24" s="16">
        <v>46477</v>
      </c>
      <c r="V24" s="30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</row>
    <row r="25" spans="1:87" s="6" customFormat="1" ht="12.75" customHeight="1" x14ac:dyDescent="0.2">
      <c r="A25" s="17" t="s">
        <v>90</v>
      </c>
      <c r="B25" s="14" t="s">
        <v>43</v>
      </c>
      <c r="C25" s="14" t="s">
        <v>64</v>
      </c>
      <c r="D25" s="18">
        <v>22151400</v>
      </c>
      <c r="E25" s="18">
        <v>10000000</v>
      </c>
      <c r="F25" s="7">
        <v>30.875</v>
      </c>
      <c r="G25" s="7">
        <v>10.375</v>
      </c>
      <c r="H25" s="7">
        <v>8.75</v>
      </c>
      <c r="I25" s="7">
        <v>18.125</v>
      </c>
      <c r="J25" s="7">
        <v>4</v>
      </c>
      <c r="K25" s="7">
        <v>5</v>
      </c>
      <c r="L25" s="7">
        <f>SUM(F25:K25)</f>
        <v>77.125</v>
      </c>
      <c r="M25" s="12"/>
      <c r="N25" s="8"/>
      <c r="O25" s="15" t="s">
        <v>84</v>
      </c>
      <c r="P25" s="30"/>
      <c r="Q25" s="15" t="s">
        <v>85</v>
      </c>
      <c r="R25" s="30"/>
      <c r="S25" s="28">
        <v>0.72</v>
      </c>
      <c r="T25" s="30"/>
      <c r="U25" s="16">
        <v>46022</v>
      </c>
      <c r="V25" s="30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</row>
    <row r="26" spans="1:87" s="6" customFormat="1" ht="12.75" customHeight="1" x14ac:dyDescent="0.2">
      <c r="A26" s="17" t="s">
        <v>106</v>
      </c>
      <c r="B26" s="14" t="s">
        <v>59</v>
      </c>
      <c r="C26" s="14" t="s">
        <v>79</v>
      </c>
      <c r="D26" s="18">
        <v>55882633</v>
      </c>
      <c r="E26" s="18">
        <v>12000000</v>
      </c>
      <c r="F26" s="7">
        <v>31.125</v>
      </c>
      <c r="G26" s="7">
        <v>11.625</v>
      </c>
      <c r="H26" s="7">
        <v>7.875</v>
      </c>
      <c r="I26" s="7">
        <v>18.25</v>
      </c>
      <c r="J26" s="7">
        <v>3</v>
      </c>
      <c r="K26" s="7">
        <v>5</v>
      </c>
      <c r="L26" s="7">
        <f>SUM(F26:K26)</f>
        <v>76.875</v>
      </c>
      <c r="M26" s="12"/>
      <c r="N26" s="8"/>
      <c r="O26" s="15" t="s">
        <v>84</v>
      </c>
      <c r="P26" s="30"/>
      <c r="Q26" s="15" t="s">
        <v>85</v>
      </c>
      <c r="R26" s="30"/>
      <c r="S26" s="28">
        <v>0.52</v>
      </c>
      <c r="T26" s="30"/>
      <c r="U26" s="16">
        <v>46477</v>
      </c>
      <c r="V26" s="30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</row>
    <row r="27" spans="1:87" s="6" customFormat="1" ht="12.75" customHeight="1" x14ac:dyDescent="0.2">
      <c r="A27" s="17" t="s">
        <v>99</v>
      </c>
      <c r="B27" s="17" t="s">
        <v>52</v>
      </c>
      <c r="C27" s="14" t="s">
        <v>72</v>
      </c>
      <c r="D27" s="18">
        <v>56705400</v>
      </c>
      <c r="E27" s="18">
        <v>18000000</v>
      </c>
      <c r="F27" s="7">
        <v>31</v>
      </c>
      <c r="G27" s="7">
        <v>10.625</v>
      </c>
      <c r="H27" s="7">
        <v>8.75</v>
      </c>
      <c r="I27" s="7">
        <v>18.125</v>
      </c>
      <c r="J27" s="7">
        <v>5</v>
      </c>
      <c r="K27" s="7">
        <v>3</v>
      </c>
      <c r="L27" s="7">
        <f>SUM(F27:K27)</f>
        <v>76.5</v>
      </c>
      <c r="M27" s="12"/>
      <c r="N27" s="8"/>
      <c r="O27" s="15" t="s">
        <v>84</v>
      </c>
      <c r="P27" s="30"/>
      <c r="Q27" s="15" t="s">
        <v>86</v>
      </c>
      <c r="R27" s="30"/>
      <c r="S27" s="28">
        <v>0.77</v>
      </c>
      <c r="T27" s="30"/>
      <c r="U27" s="16">
        <v>46477</v>
      </c>
      <c r="V27" s="30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</row>
    <row r="28" spans="1:87" s="6" customFormat="1" x14ac:dyDescent="0.2">
      <c r="A28" s="17" t="s">
        <v>100</v>
      </c>
      <c r="B28" s="14" t="s">
        <v>53</v>
      </c>
      <c r="C28" s="14" t="s">
        <v>73</v>
      </c>
      <c r="D28" s="18">
        <v>53226472</v>
      </c>
      <c r="E28" s="18">
        <v>8000000</v>
      </c>
      <c r="F28" s="7">
        <v>30.125</v>
      </c>
      <c r="G28" s="7">
        <v>9.125</v>
      </c>
      <c r="H28" s="7">
        <v>7</v>
      </c>
      <c r="I28" s="7">
        <v>18.625</v>
      </c>
      <c r="J28" s="7">
        <v>2</v>
      </c>
      <c r="K28" s="7">
        <v>4</v>
      </c>
      <c r="L28" s="7">
        <f>SUM(F28:K28)</f>
        <v>70.875</v>
      </c>
      <c r="M28" s="12"/>
      <c r="N28" s="8"/>
      <c r="O28" s="15" t="s">
        <v>84</v>
      </c>
      <c r="P28" s="30"/>
      <c r="Q28" s="15" t="s">
        <v>85</v>
      </c>
      <c r="R28" s="30"/>
      <c r="S28" s="28">
        <v>0.45</v>
      </c>
      <c r="T28" s="30"/>
      <c r="U28" s="16">
        <v>45716</v>
      </c>
      <c r="V28" s="30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</row>
    <row r="29" spans="1:87" s="6" customFormat="1" ht="12.75" customHeight="1" x14ac:dyDescent="0.2">
      <c r="A29" s="17" t="s">
        <v>98</v>
      </c>
      <c r="B29" s="17" t="s">
        <v>51</v>
      </c>
      <c r="C29" s="14" t="s">
        <v>71</v>
      </c>
      <c r="D29" s="18">
        <v>46201500</v>
      </c>
      <c r="E29" s="18">
        <v>14000000</v>
      </c>
      <c r="F29" s="7">
        <v>24.375</v>
      </c>
      <c r="G29" s="7">
        <v>9.125</v>
      </c>
      <c r="H29" s="7">
        <v>7.875</v>
      </c>
      <c r="I29" s="7">
        <v>18</v>
      </c>
      <c r="J29" s="7">
        <v>4</v>
      </c>
      <c r="K29" s="7">
        <v>4</v>
      </c>
      <c r="L29" s="7">
        <f>SUM(F29:K29)</f>
        <v>67.375</v>
      </c>
      <c r="M29" s="12"/>
      <c r="N29" s="8"/>
      <c r="O29" s="15" t="s">
        <v>84</v>
      </c>
      <c r="P29" s="30"/>
      <c r="Q29" s="15" t="s">
        <v>86</v>
      </c>
      <c r="R29" s="30"/>
      <c r="S29" s="28">
        <v>0.69</v>
      </c>
      <c r="T29" s="30"/>
      <c r="U29" s="16">
        <v>46477</v>
      </c>
      <c r="V29" s="30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</row>
    <row r="30" spans="1:87" s="6" customFormat="1" ht="12.75" customHeight="1" x14ac:dyDescent="0.2">
      <c r="A30" s="17" t="s">
        <v>103</v>
      </c>
      <c r="B30" s="17" t="s">
        <v>56</v>
      </c>
      <c r="C30" s="14" t="s">
        <v>76</v>
      </c>
      <c r="D30" s="18">
        <v>20100000</v>
      </c>
      <c r="E30" s="18">
        <v>10000000</v>
      </c>
      <c r="F30" s="7">
        <v>25.5</v>
      </c>
      <c r="G30" s="7">
        <v>9.625</v>
      </c>
      <c r="H30" s="7">
        <v>6</v>
      </c>
      <c r="I30" s="7">
        <v>19</v>
      </c>
      <c r="J30" s="7">
        <v>2</v>
      </c>
      <c r="K30" s="7">
        <v>5</v>
      </c>
      <c r="L30" s="7">
        <f>SUM(F30:K30)</f>
        <v>67.125</v>
      </c>
      <c r="M30" s="12"/>
      <c r="N30" s="8"/>
      <c r="O30" s="15" t="s">
        <v>84</v>
      </c>
      <c r="P30" s="30"/>
      <c r="Q30" s="15" t="s">
        <v>85</v>
      </c>
      <c r="R30" s="30"/>
      <c r="S30" s="28">
        <v>0.72</v>
      </c>
      <c r="T30" s="30"/>
      <c r="U30" s="16">
        <v>46022</v>
      </c>
      <c r="V30" s="30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</row>
    <row r="31" spans="1:87" s="6" customFormat="1" ht="12.75" customHeight="1" x14ac:dyDescent="0.2">
      <c r="A31" s="17" t="s">
        <v>110</v>
      </c>
      <c r="B31" s="17" t="s">
        <v>62</v>
      </c>
      <c r="C31" s="14" t="s">
        <v>83</v>
      </c>
      <c r="D31" s="18">
        <v>38080640</v>
      </c>
      <c r="E31" s="18">
        <v>7000000</v>
      </c>
      <c r="F31" s="7">
        <v>26</v>
      </c>
      <c r="G31" s="7">
        <v>9.875</v>
      </c>
      <c r="H31" s="7">
        <v>6.875</v>
      </c>
      <c r="I31" s="7">
        <v>16</v>
      </c>
      <c r="J31" s="7">
        <v>4</v>
      </c>
      <c r="K31" s="7">
        <v>4</v>
      </c>
      <c r="L31" s="7">
        <f>SUM(F31:K31)</f>
        <v>66.75</v>
      </c>
      <c r="M31" s="12"/>
      <c r="N31" s="8"/>
      <c r="O31" s="15" t="s">
        <v>84</v>
      </c>
      <c r="P31" s="30"/>
      <c r="Q31" s="15" t="s">
        <v>84</v>
      </c>
      <c r="R31" s="30"/>
      <c r="S31" s="28">
        <v>0.65</v>
      </c>
      <c r="T31" s="30"/>
      <c r="U31" s="16">
        <v>46113</v>
      </c>
      <c r="V31" s="30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</row>
    <row r="32" spans="1:87" s="6" customFormat="1" ht="12.75" customHeight="1" x14ac:dyDescent="0.2">
      <c r="A32" s="17" t="s">
        <v>108</v>
      </c>
      <c r="B32" s="14" t="s">
        <v>48</v>
      </c>
      <c r="C32" s="14" t="s">
        <v>81</v>
      </c>
      <c r="D32" s="18">
        <v>38187380</v>
      </c>
      <c r="E32" s="18">
        <v>8000000</v>
      </c>
      <c r="F32" s="7">
        <v>25.25</v>
      </c>
      <c r="G32" s="7">
        <v>8.875</v>
      </c>
      <c r="H32" s="7">
        <v>5.875</v>
      </c>
      <c r="I32" s="7">
        <v>18</v>
      </c>
      <c r="J32" s="7">
        <v>3</v>
      </c>
      <c r="K32" s="7">
        <v>5</v>
      </c>
      <c r="L32" s="7">
        <f>SUM(F32:K32)</f>
        <v>66</v>
      </c>
      <c r="M32" s="12"/>
      <c r="N32" s="8"/>
      <c r="O32" s="15" t="s">
        <v>85</v>
      </c>
      <c r="P32" s="30"/>
      <c r="Q32" s="15" t="s">
        <v>85</v>
      </c>
      <c r="R32" s="30"/>
      <c r="S32" s="28">
        <v>0.5</v>
      </c>
      <c r="T32" s="30"/>
      <c r="U32" s="16">
        <v>45961</v>
      </c>
      <c r="V32" s="30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</row>
    <row r="33" spans="1:87" s="6" customFormat="1" x14ac:dyDescent="0.2">
      <c r="A33" s="17" t="s">
        <v>96</v>
      </c>
      <c r="B33" s="14" t="s">
        <v>49</v>
      </c>
      <c r="C33" s="14" t="s">
        <v>112</v>
      </c>
      <c r="D33" s="18">
        <v>49452000</v>
      </c>
      <c r="E33" s="18">
        <v>7000000</v>
      </c>
      <c r="F33" s="7">
        <v>26.875</v>
      </c>
      <c r="G33" s="7">
        <v>10</v>
      </c>
      <c r="H33" s="7">
        <v>6.125</v>
      </c>
      <c r="I33" s="7">
        <v>13.625</v>
      </c>
      <c r="J33" s="7">
        <v>5</v>
      </c>
      <c r="K33" s="7">
        <v>3</v>
      </c>
      <c r="L33" s="7">
        <f>SUM(F33:K33)</f>
        <v>64.625</v>
      </c>
      <c r="M33" s="12"/>
      <c r="N33" s="8"/>
      <c r="O33" s="15" t="s">
        <v>84</v>
      </c>
      <c r="P33" s="30"/>
      <c r="Q33" s="15" t="s">
        <v>84</v>
      </c>
      <c r="R33" s="30"/>
      <c r="S33" s="28">
        <v>0.63</v>
      </c>
      <c r="T33" s="30"/>
      <c r="U33" s="16">
        <v>46387</v>
      </c>
      <c r="V33" s="30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</row>
    <row r="34" spans="1:87" s="6" customFormat="1" ht="12.75" customHeight="1" x14ac:dyDescent="0.2">
      <c r="A34" s="17" t="s">
        <v>102</v>
      </c>
      <c r="B34" s="14" t="s">
        <v>55</v>
      </c>
      <c r="C34" s="14" t="s">
        <v>75</v>
      </c>
      <c r="D34" s="18">
        <v>6515000</v>
      </c>
      <c r="E34" s="18">
        <v>4000000</v>
      </c>
      <c r="F34" s="7">
        <v>23</v>
      </c>
      <c r="G34" s="7">
        <v>8</v>
      </c>
      <c r="H34" s="7">
        <v>6</v>
      </c>
      <c r="I34" s="7">
        <v>19.875</v>
      </c>
      <c r="J34" s="7">
        <v>2</v>
      </c>
      <c r="K34" s="7">
        <v>5</v>
      </c>
      <c r="L34" s="7">
        <f>SUM(F34:K34)</f>
        <v>63.875</v>
      </c>
      <c r="M34" s="12"/>
      <c r="N34" s="8"/>
      <c r="O34" s="15" t="s">
        <v>84</v>
      </c>
      <c r="P34" s="30"/>
      <c r="Q34" s="15" t="s">
        <v>85</v>
      </c>
      <c r="R34" s="30"/>
      <c r="S34" s="28">
        <v>0.84</v>
      </c>
      <c r="T34" s="30"/>
      <c r="U34" s="16">
        <v>45716</v>
      </c>
      <c r="V34" s="30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</row>
    <row r="35" spans="1:87" s="6" customFormat="1" ht="12.75" customHeight="1" x14ac:dyDescent="0.2">
      <c r="A35" s="17" t="s">
        <v>92</v>
      </c>
      <c r="B35" s="14" t="s">
        <v>45</v>
      </c>
      <c r="C35" s="14" t="s">
        <v>66</v>
      </c>
      <c r="D35" s="18">
        <v>35526000</v>
      </c>
      <c r="E35" s="18">
        <v>10000000</v>
      </c>
      <c r="F35" s="7">
        <v>24</v>
      </c>
      <c r="G35" s="7">
        <v>8.875</v>
      </c>
      <c r="H35" s="7">
        <v>6.875</v>
      </c>
      <c r="I35" s="7">
        <v>19</v>
      </c>
      <c r="J35" s="7">
        <v>2</v>
      </c>
      <c r="K35" s="7">
        <v>3</v>
      </c>
      <c r="L35" s="7">
        <f>SUM(F35:K35)</f>
        <v>63.75</v>
      </c>
      <c r="M35" s="12"/>
      <c r="N35" s="8"/>
      <c r="O35" s="15" t="s">
        <v>84</v>
      </c>
      <c r="P35" s="30"/>
      <c r="Q35" s="15" t="s">
        <v>85</v>
      </c>
      <c r="R35" s="30"/>
      <c r="S35" s="28">
        <v>0.72</v>
      </c>
      <c r="T35" s="30"/>
      <c r="U35" s="16">
        <v>46053</v>
      </c>
      <c r="V35" s="30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</row>
    <row r="36" spans="1:87" s="6" customFormat="1" ht="12.75" customHeight="1" x14ac:dyDescent="0.2">
      <c r="A36" s="17" t="s">
        <v>93</v>
      </c>
      <c r="B36" s="17" t="s">
        <v>46</v>
      </c>
      <c r="C36" s="14" t="s">
        <v>67</v>
      </c>
      <c r="D36" s="18">
        <v>27818700</v>
      </c>
      <c r="E36" s="18">
        <v>7000000</v>
      </c>
      <c r="F36" s="7">
        <v>27</v>
      </c>
      <c r="G36" s="7">
        <v>8.5</v>
      </c>
      <c r="H36" s="7">
        <v>6.125</v>
      </c>
      <c r="I36" s="7">
        <v>16.625</v>
      </c>
      <c r="J36" s="7">
        <v>0</v>
      </c>
      <c r="K36" s="7">
        <v>4</v>
      </c>
      <c r="L36" s="7">
        <f>SUM(F36:K36)</f>
        <v>62.25</v>
      </c>
      <c r="M36" s="12"/>
      <c r="N36" s="8"/>
      <c r="O36" s="15" t="s">
        <v>84</v>
      </c>
      <c r="P36" s="30"/>
      <c r="Q36" s="15" t="s">
        <v>85</v>
      </c>
      <c r="R36" s="30"/>
      <c r="S36" s="28">
        <v>0.56000000000000005</v>
      </c>
      <c r="T36" s="30"/>
      <c r="U36" s="16">
        <v>45870</v>
      </c>
      <c r="V36" s="30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</row>
    <row r="37" spans="1:87" s="6" customFormat="1" ht="12.75" customHeight="1" x14ac:dyDescent="0.2">
      <c r="A37" s="17" t="s">
        <v>97</v>
      </c>
      <c r="B37" s="17" t="s">
        <v>50</v>
      </c>
      <c r="C37" s="14" t="s">
        <v>70</v>
      </c>
      <c r="D37" s="18">
        <v>27648250</v>
      </c>
      <c r="E37" s="18">
        <v>8575000</v>
      </c>
      <c r="F37" s="7">
        <v>23.625</v>
      </c>
      <c r="G37" s="7">
        <v>10</v>
      </c>
      <c r="H37" s="7">
        <v>8</v>
      </c>
      <c r="I37" s="7">
        <v>15.25</v>
      </c>
      <c r="J37" s="7">
        <v>2</v>
      </c>
      <c r="K37" s="7">
        <v>3</v>
      </c>
      <c r="L37" s="7">
        <f>SUM(F37:K37)</f>
        <v>61.875</v>
      </c>
      <c r="M37" s="12"/>
      <c r="N37" s="8"/>
      <c r="O37" s="15" t="s">
        <v>84</v>
      </c>
      <c r="P37" s="30"/>
      <c r="Q37" s="15" t="s">
        <v>84</v>
      </c>
      <c r="R37" s="30"/>
      <c r="S37" s="15" t="s">
        <v>121</v>
      </c>
      <c r="T37" s="30"/>
      <c r="U37" s="16">
        <v>45807</v>
      </c>
      <c r="V37" s="30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</row>
    <row r="38" spans="1:87" x14ac:dyDescent="0.25">
      <c r="D38" s="11">
        <f>SUM(D15:D37)</f>
        <v>883570029</v>
      </c>
      <c r="E38" s="11">
        <f>SUM(E15:E37)</f>
        <v>232212000</v>
      </c>
      <c r="M38" s="11">
        <f>SUM(M15:M37)</f>
        <v>60000000</v>
      </c>
    </row>
    <row r="39" spans="1:87" x14ac:dyDescent="0.25">
      <c r="E39" s="9"/>
      <c r="L39" s="2" t="s">
        <v>18</v>
      </c>
      <c r="M39" s="11">
        <f>60000000-M38</f>
        <v>0</v>
      </c>
    </row>
  </sheetData>
  <sortState xmlns:xlrd2="http://schemas.microsoft.com/office/spreadsheetml/2017/richdata2" ref="A15:X37">
    <sortCondition descending="1" ref="X15:X37"/>
  </sortState>
  <mergeCells count="24">
    <mergeCell ref="D10:L10"/>
    <mergeCell ref="D8:L8"/>
    <mergeCell ref="I12:I13"/>
    <mergeCell ref="J12:J13"/>
    <mergeCell ref="K12:K13"/>
    <mergeCell ref="L12:L13"/>
    <mergeCell ref="M12:M13"/>
    <mergeCell ref="A12:A14"/>
    <mergeCell ref="B12:B14"/>
    <mergeCell ref="C12:C14"/>
    <mergeCell ref="D12:D14"/>
    <mergeCell ref="E12:E14"/>
    <mergeCell ref="T12:T13"/>
    <mergeCell ref="U12:U13"/>
    <mergeCell ref="V12:V13"/>
    <mergeCell ref="N12:N13"/>
    <mergeCell ref="O12:O13"/>
    <mergeCell ref="P12:P13"/>
    <mergeCell ref="Q12:Q13"/>
    <mergeCell ref="R12:R13"/>
    <mergeCell ref="G12:G13"/>
    <mergeCell ref="F12:F13"/>
    <mergeCell ref="H12:H13"/>
    <mergeCell ref="S12:S13"/>
  </mergeCells>
  <dataValidations count="5">
    <dataValidation type="decimal" operator="lessThanOrEqual" allowBlank="1" showInputMessage="1" showErrorMessage="1" error="max. 40" sqref="F15:F37" xr:uid="{00000000-0002-0000-0000-000000000000}">
      <formula1>40</formula1>
    </dataValidation>
    <dataValidation type="decimal" operator="lessThanOrEqual" allowBlank="1" showInputMessage="1" showErrorMessage="1" error="max. 15" sqref="G15:G37" xr:uid="{00000000-0002-0000-0000-000001000000}">
      <formula1>15</formula1>
    </dataValidation>
    <dataValidation type="decimal" operator="lessThanOrEqual" allowBlank="1" showInputMessage="1" showErrorMessage="1" error="max. 10" sqref="H15:H37" xr:uid="{00000000-0002-0000-0000-000002000000}">
      <formula1>10</formula1>
    </dataValidation>
    <dataValidation type="decimal" operator="lessThanOrEqual" allowBlank="1" showInputMessage="1" showErrorMessage="1" error="max. 5" sqref="J15:K37" xr:uid="{00000000-0002-0000-0000-000003000000}">
      <formula1>5</formula1>
    </dataValidation>
    <dataValidation type="decimal" operator="lessThanOrEqual" allowBlank="1" showInputMessage="1" showErrorMessage="1" error="max. 25" sqref="I15:I37" xr:uid="{F4995EDC-ACD7-416D-B7DD-FCA1EF0C6D0A}">
      <formula1>25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E9087-CA01-4B22-8E08-8D037B55EA2A}">
  <dimension ref="A1:BY39"/>
  <sheetViews>
    <sheetView zoomScale="80" zoomScaleNormal="80" workbookViewId="0"/>
  </sheetViews>
  <sheetFormatPr defaultColWidth="9.140625" defaultRowHeight="1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7" ht="38.25" customHeight="1" x14ac:dyDescent="0.25">
      <c r="A1" s="1" t="s">
        <v>28</v>
      </c>
    </row>
    <row r="2" spans="1:77" ht="12.75" x14ac:dyDescent="0.25">
      <c r="A2" s="3" t="s">
        <v>37</v>
      </c>
      <c r="D2" s="3" t="s">
        <v>22</v>
      </c>
    </row>
    <row r="3" spans="1:77" ht="12.75" x14ac:dyDescent="0.25">
      <c r="A3" s="3" t="s">
        <v>30</v>
      </c>
      <c r="D3" s="2" t="s">
        <v>25</v>
      </c>
    </row>
    <row r="4" spans="1:77" ht="12.75" x14ac:dyDescent="0.25">
      <c r="A4" s="3" t="s">
        <v>38</v>
      </c>
      <c r="D4" s="2" t="s">
        <v>26</v>
      </c>
    </row>
    <row r="5" spans="1:77" ht="12.75" x14ac:dyDescent="0.25">
      <c r="A5" s="3" t="s">
        <v>39</v>
      </c>
      <c r="D5" s="2" t="s">
        <v>27</v>
      </c>
    </row>
    <row r="6" spans="1:77" ht="12.75" x14ac:dyDescent="0.25">
      <c r="A6" s="2" t="s">
        <v>40</v>
      </c>
    </row>
    <row r="7" spans="1:77" ht="12.75" x14ac:dyDescent="0.25">
      <c r="A7" s="10" t="s">
        <v>31</v>
      </c>
      <c r="D7" s="3" t="s">
        <v>23</v>
      </c>
    </row>
    <row r="8" spans="1:77" ht="39.6" customHeight="1" x14ac:dyDescent="0.25">
      <c r="D8" s="20" t="s">
        <v>29</v>
      </c>
      <c r="E8" s="20"/>
      <c r="F8" s="20"/>
      <c r="G8" s="20"/>
      <c r="H8" s="20"/>
      <c r="I8" s="20"/>
      <c r="J8" s="20"/>
      <c r="K8" s="20"/>
      <c r="L8" s="20"/>
    </row>
    <row r="9" spans="1:77" ht="12.75" customHeight="1" x14ac:dyDescent="0.25">
      <c r="D9" s="19"/>
      <c r="E9" s="19"/>
      <c r="F9" s="19"/>
      <c r="G9" s="19"/>
      <c r="H9" s="19"/>
      <c r="I9" s="19"/>
      <c r="J9" s="19"/>
      <c r="K9" s="19"/>
      <c r="L9" s="19"/>
    </row>
    <row r="10" spans="1:77" ht="68.25" customHeight="1" x14ac:dyDescent="0.25">
      <c r="D10" s="20" t="s">
        <v>111</v>
      </c>
      <c r="E10" s="20"/>
      <c r="F10" s="20"/>
      <c r="G10" s="20"/>
      <c r="H10" s="20"/>
      <c r="I10" s="20"/>
      <c r="J10" s="20"/>
      <c r="K10" s="20"/>
      <c r="L10" s="20"/>
    </row>
    <row r="11" spans="1:77" ht="12.6" customHeight="1" x14ac:dyDescent="0.25">
      <c r="A11" s="3"/>
    </row>
    <row r="12" spans="1:77" ht="26.45" customHeight="1" x14ac:dyDescent="0.25">
      <c r="A12" s="21" t="s">
        <v>0</v>
      </c>
      <c r="B12" s="21" t="s">
        <v>1</v>
      </c>
      <c r="C12" s="21" t="s">
        <v>17</v>
      </c>
      <c r="D12" s="21" t="s">
        <v>12</v>
      </c>
      <c r="E12" s="24" t="s">
        <v>2</v>
      </c>
      <c r="F12" s="21" t="s">
        <v>14</v>
      </c>
      <c r="G12" s="21" t="s">
        <v>32</v>
      </c>
      <c r="H12" s="21" t="s">
        <v>13</v>
      </c>
      <c r="I12" s="21" t="s">
        <v>33</v>
      </c>
      <c r="J12" s="21" t="s">
        <v>34</v>
      </c>
      <c r="K12" s="21" t="s">
        <v>35</v>
      </c>
      <c r="L12" s="21" t="s">
        <v>3</v>
      </c>
    </row>
    <row r="13" spans="1:77" ht="59.45" customHeight="1" x14ac:dyDescent="0.25">
      <c r="A13" s="23"/>
      <c r="B13" s="23"/>
      <c r="C13" s="23"/>
      <c r="D13" s="23"/>
      <c r="E13" s="25"/>
      <c r="F13" s="22"/>
      <c r="G13" s="22"/>
      <c r="H13" s="22"/>
      <c r="I13" s="22"/>
      <c r="J13" s="22"/>
      <c r="K13" s="22"/>
      <c r="L13" s="22"/>
    </row>
    <row r="14" spans="1:77" ht="28.9" customHeight="1" x14ac:dyDescent="0.25">
      <c r="A14" s="22"/>
      <c r="B14" s="22"/>
      <c r="C14" s="22"/>
      <c r="D14" s="22"/>
      <c r="E14" s="26"/>
      <c r="F14" s="4" t="s">
        <v>24</v>
      </c>
      <c r="G14" s="4" t="s">
        <v>19</v>
      </c>
      <c r="H14" s="4" t="s">
        <v>21</v>
      </c>
      <c r="I14" s="4" t="s">
        <v>36</v>
      </c>
      <c r="J14" s="4" t="s">
        <v>20</v>
      </c>
      <c r="K14" s="4" t="s">
        <v>20</v>
      </c>
      <c r="L14" s="4"/>
    </row>
    <row r="15" spans="1:77" s="6" customFormat="1" ht="12.75" customHeight="1" x14ac:dyDescent="0.2">
      <c r="A15" s="17" t="s">
        <v>88</v>
      </c>
      <c r="B15" s="14" t="s">
        <v>41</v>
      </c>
      <c r="C15" s="14" t="s">
        <v>63</v>
      </c>
      <c r="D15" s="18">
        <v>45000000</v>
      </c>
      <c r="E15" s="18">
        <v>15000000</v>
      </c>
      <c r="F15" s="7">
        <v>38</v>
      </c>
      <c r="G15" s="7">
        <v>12</v>
      </c>
      <c r="H15" s="7">
        <v>9</v>
      </c>
      <c r="I15" s="7">
        <v>20</v>
      </c>
      <c r="J15" s="7">
        <v>2</v>
      </c>
      <c r="K15" s="7">
        <v>5</v>
      </c>
      <c r="L15" s="7">
        <f>SUM(F15:K15)</f>
        <v>86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6" customFormat="1" ht="12.75" customHeight="1" x14ac:dyDescent="0.2">
      <c r="A16" s="17" t="s">
        <v>89</v>
      </c>
      <c r="B16" s="14" t="s">
        <v>42</v>
      </c>
      <c r="C16" s="14" t="s">
        <v>112</v>
      </c>
      <c r="D16" s="18">
        <v>44892300</v>
      </c>
      <c r="E16" s="18">
        <v>7000000</v>
      </c>
      <c r="F16" s="7">
        <v>33</v>
      </c>
      <c r="G16" s="7">
        <v>10</v>
      </c>
      <c r="H16" s="7">
        <v>8</v>
      </c>
      <c r="I16" s="7">
        <v>21</v>
      </c>
      <c r="J16" s="7">
        <v>4</v>
      </c>
      <c r="K16" s="7">
        <v>5</v>
      </c>
      <c r="L16" s="7">
        <f t="shared" ref="L16:L37" si="0">SUM(F16:K16)</f>
        <v>81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6" customFormat="1" ht="12.75" customHeight="1" x14ac:dyDescent="0.2">
      <c r="A17" s="17" t="s">
        <v>90</v>
      </c>
      <c r="B17" s="14" t="s">
        <v>43</v>
      </c>
      <c r="C17" s="14" t="s">
        <v>64</v>
      </c>
      <c r="D17" s="18">
        <v>22151400</v>
      </c>
      <c r="E17" s="18">
        <v>10000000</v>
      </c>
      <c r="F17" s="7">
        <v>33</v>
      </c>
      <c r="G17" s="7">
        <v>10</v>
      </c>
      <c r="H17" s="7">
        <v>9</v>
      </c>
      <c r="I17" s="7">
        <v>18</v>
      </c>
      <c r="J17" s="7">
        <v>4</v>
      </c>
      <c r="K17" s="7">
        <v>5</v>
      </c>
      <c r="L17" s="7">
        <f t="shared" si="0"/>
        <v>79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6" customFormat="1" ht="12.75" customHeight="1" x14ac:dyDescent="0.2">
      <c r="A18" s="17" t="s">
        <v>91</v>
      </c>
      <c r="B18" s="14" t="s">
        <v>44</v>
      </c>
      <c r="C18" s="14" t="s">
        <v>65</v>
      </c>
      <c r="D18" s="18">
        <v>70696544</v>
      </c>
      <c r="E18" s="18">
        <v>15000000</v>
      </c>
      <c r="F18" s="7">
        <v>32</v>
      </c>
      <c r="G18" s="7">
        <v>10</v>
      </c>
      <c r="H18" s="7">
        <v>9</v>
      </c>
      <c r="I18" s="7">
        <v>24</v>
      </c>
      <c r="J18" s="7">
        <v>2</v>
      </c>
      <c r="K18" s="7">
        <v>5</v>
      </c>
      <c r="L18" s="7">
        <f t="shared" si="0"/>
        <v>82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6" customFormat="1" ht="12.75" customHeight="1" x14ac:dyDescent="0.2">
      <c r="A19" s="17" t="s">
        <v>92</v>
      </c>
      <c r="B19" s="14" t="s">
        <v>45</v>
      </c>
      <c r="C19" s="14" t="s">
        <v>66</v>
      </c>
      <c r="D19" s="18">
        <v>35526000</v>
      </c>
      <c r="E19" s="18">
        <v>10000000</v>
      </c>
      <c r="F19" s="7">
        <v>26</v>
      </c>
      <c r="G19" s="7">
        <v>9</v>
      </c>
      <c r="H19" s="7">
        <v>7</v>
      </c>
      <c r="I19" s="7">
        <v>19</v>
      </c>
      <c r="J19" s="7">
        <v>2</v>
      </c>
      <c r="K19" s="7">
        <v>3</v>
      </c>
      <c r="L19" s="7">
        <f t="shared" si="0"/>
        <v>66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6" customFormat="1" ht="12.75" x14ac:dyDescent="0.2">
      <c r="A20" s="17" t="s">
        <v>93</v>
      </c>
      <c r="B20" s="17" t="s">
        <v>46</v>
      </c>
      <c r="C20" s="14" t="s">
        <v>67</v>
      </c>
      <c r="D20" s="18">
        <v>27818700</v>
      </c>
      <c r="E20" s="18">
        <v>7000000</v>
      </c>
      <c r="F20" s="7">
        <v>26</v>
      </c>
      <c r="G20" s="7">
        <v>9</v>
      </c>
      <c r="H20" s="7">
        <v>6</v>
      </c>
      <c r="I20" s="7">
        <v>16</v>
      </c>
      <c r="J20" s="7">
        <v>0</v>
      </c>
      <c r="K20" s="7">
        <v>4</v>
      </c>
      <c r="L20" s="7">
        <f t="shared" si="0"/>
        <v>61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6" customFormat="1" ht="12.75" customHeight="1" x14ac:dyDescent="0.2">
      <c r="A21" s="17" t="s">
        <v>94</v>
      </c>
      <c r="B21" s="14" t="s">
        <v>47</v>
      </c>
      <c r="C21" s="14" t="s">
        <v>68</v>
      </c>
      <c r="D21" s="18">
        <v>40390800</v>
      </c>
      <c r="E21" s="18">
        <v>10000000</v>
      </c>
      <c r="F21" s="7">
        <v>30</v>
      </c>
      <c r="G21" s="7">
        <v>11</v>
      </c>
      <c r="H21" s="7">
        <v>8</v>
      </c>
      <c r="I21" s="7">
        <v>19</v>
      </c>
      <c r="J21" s="7">
        <v>4</v>
      </c>
      <c r="K21" s="7">
        <v>4</v>
      </c>
      <c r="L21" s="7">
        <f t="shared" si="0"/>
        <v>76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6" customFormat="1" ht="12.75" customHeight="1" x14ac:dyDescent="0.2">
      <c r="A22" s="17" t="s">
        <v>95</v>
      </c>
      <c r="B22" s="14" t="s">
        <v>48</v>
      </c>
      <c r="C22" s="14" t="s">
        <v>69</v>
      </c>
      <c r="D22" s="18">
        <v>14892600</v>
      </c>
      <c r="E22" s="18">
        <v>2500000</v>
      </c>
      <c r="F22" s="7">
        <v>32</v>
      </c>
      <c r="G22" s="7">
        <v>12</v>
      </c>
      <c r="H22" s="7">
        <v>9</v>
      </c>
      <c r="I22" s="7">
        <v>20</v>
      </c>
      <c r="J22" s="7">
        <v>3</v>
      </c>
      <c r="K22" s="7">
        <v>4</v>
      </c>
      <c r="L22" s="7">
        <f t="shared" si="0"/>
        <v>80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6" customFormat="1" ht="13.5" customHeight="1" x14ac:dyDescent="0.2">
      <c r="A23" s="17" t="s">
        <v>96</v>
      </c>
      <c r="B23" s="14" t="s">
        <v>49</v>
      </c>
      <c r="C23" s="14" t="s">
        <v>112</v>
      </c>
      <c r="D23" s="18">
        <v>49452000</v>
      </c>
      <c r="E23" s="18">
        <v>7000000</v>
      </c>
      <c r="F23" s="7">
        <v>27</v>
      </c>
      <c r="G23" s="7">
        <v>10</v>
      </c>
      <c r="H23" s="7">
        <v>6</v>
      </c>
      <c r="I23" s="7">
        <v>14</v>
      </c>
      <c r="J23" s="7">
        <v>5</v>
      </c>
      <c r="K23" s="7">
        <v>3</v>
      </c>
      <c r="L23" s="7">
        <f t="shared" si="0"/>
        <v>65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6" customFormat="1" ht="12.75" customHeight="1" x14ac:dyDescent="0.2">
      <c r="A24" s="17" t="s">
        <v>97</v>
      </c>
      <c r="B24" s="17" t="s">
        <v>50</v>
      </c>
      <c r="C24" s="14" t="s">
        <v>70</v>
      </c>
      <c r="D24" s="18">
        <v>27648250</v>
      </c>
      <c r="E24" s="18">
        <v>8575000</v>
      </c>
      <c r="F24" s="7">
        <v>22</v>
      </c>
      <c r="G24" s="7">
        <v>10</v>
      </c>
      <c r="H24" s="7">
        <v>8</v>
      </c>
      <c r="I24" s="7">
        <v>15</v>
      </c>
      <c r="J24" s="7">
        <v>2</v>
      </c>
      <c r="K24" s="7">
        <v>3</v>
      </c>
      <c r="L24" s="7">
        <f t="shared" si="0"/>
        <v>60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6" customFormat="1" ht="12.75" customHeight="1" x14ac:dyDescent="0.2">
      <c r="A25" s="17" t="s">
        <v>98</v>
      </c>
      <c r="B25" s="17" t="s">
        <v>51</v>
      </c>
      <c r="C25" s="14" t="s">
        <v>71</v>
      </c>
      <c r="D25" s="18">
        <v>46201500</v>
      </c>
      <c r="E25" s="18">
        <v>14000000</v>
      </c>
      <c r="F25" s="7">
        <v>26</v>
      </c>
      <c r="G25" s="7">
        <v>9</v>
      </c>
      <c r="H25" s="7">
        <v>8</v>
      </c>
      <c r="I25" s="7">
        <v>18</v>
      </c>
      <c r="J25" s="7">
        <v>4</v>
      </c>
      <c r="K25" s="7">
        <v>4</v>
      </c>
      <c r="L25" s="7">
        <f t="shared" si="0"/>
        <v>69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6" customFormat="1" ht="12.75" customHeight="1" x14ac:dyDescent="0.2">
      <c r="A26" s="17" t="s">
        <v>99</v>
      </c>
      <c r="B26" s="17" t="s">
        <v>52</v>
      </c>
      <c r="C26" s="14" t="s">
        <v>72</v>
      </c>
      <c r="D26" s="18">
        <v>56705400</v>
      </c>
      <c r="E26" s="18">
        <v>18000000</v>
      </c>
      <c r="F26" s="7">
        <v>29</v>
      </c>
      <c r="G26" s="7">
        <v>9</v>
      </c>
      <c r="H26" s="7">
        <v>9</v>
      </c>
      <c r="I26" s="7">
        <v>18</v>
      </c>
      <c r="J26" s="7">
        <v>5</v>
      </c>
      <c r="K26" s="7">
        <v>3</v>
      </c>
      <c r="L26" s="7">
        <f t="shared" si="0"/>
        <v>73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6" customFormat="1" ht="12.75" customHeight="1" x14ac:dyDescent="0.2">
      <c r="A27" s="17" t="s">
        <v>100</v>
      </c>
      <c r="B27" s="14" t="s">
        <v>53</v>
      </c>
      <c r="C27" s="14" t="s">
        <v>73</v>
      </c>
      <c r="D27" s="18">
        <v>53226472</v>
      </c>
      <c r="E27" s="18">
        <v>8000000</v>
      </c>
      <c r="F27" s="7">
        <v>29</v>
      </c>
      <c r="G27" s="7">
        <v>9</v>
      </c>
      <c r="H27" s="7">
        <v>7</v>
      </c>
      <c r="I27" s="7">
        <v>18</v>
      </c>
      <c r="J27" s="7">
        <v>2</v>
      </c>
      <c r="K27" s="7">
        <v>4</v>
      </c>
      <c r="L27" s="7">
        <f t="shared" si="0"/>
        <v>69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s="6" customFormat="1" ht="12.75" x14ac:dyDescent="0.2">
      <c r="A28" s="17" t="s">
        <v>101</v>
      </c>
      <c r="B28" s="17" t="s">
        <v>54</v>
      </c>
      <c r="C28" s="14" t="s">
        <v>74</v>
      </c>
      <c r="D28" s="18">
        <v>34380410</v>
      </c>
      <c r="E28" s="18">
        <v>10000000</v>
      </c>
      <c r="F28" s="7">
        <v>32</v>
      </c>
      <c r="G28" s="7">
        <v>10</v>
      </c>
      <c r="H28" s="7">
        <v>8</v>
      </c>
      <c r="I28" s="7">
        <v>20</v>
      </c>
      <c r="J28" s="7">
        <v>3</v>
      </c>
      <c r="K28" s="7">
        <v>5</v>
      </c>
      <c r="L28" s="7">
        <f t="shared" si="0"/>
        <v>78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</row>
    <row r="29" spans="1:77" s="6" customFormat="1" ht="12.75" customHeight="1" x14ac:dyDescent="0.2">
      <c r="A29" s="17" t="s">
        <v>102</v>
      </c>
      <c r="B29" s="14" t="s">
        <v>55</v>
      </c>
      <c r="C29" s="14" t="s">
        <v>75</v>
      </c>
      <c r="D29" s="18">
        <v>6515000</v>
      </c>
      <c r="E29" s="18">
        <v>4000000</v>
      </c>
      <c r="F29" s="7">
        <v>23</v>
      </c>
      <c r="G29" s="7">
        <v>8</v>
      </c>
      <c r="H29" s="7">
        <v>6</v>
      </c>
      <c r="I29" s="7">
        <v>20</v>
      </c>
      <c r="J29" s="7">
        <v>2</v>
      </c>
      <c r="K29" s="7">
        <v>5</v>
      </c>
      <c r="L29" s="7">
        <f t="shared" si="0"/>
        <v>64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</row>
    <row r="30" spans="1:77" s="6" customFormat="1" ht="12.75" customHeight="1" x14ac:dyDescent="0.2">
      <c r="A30" s="17" t="s">
        <v>103</v>
      </c>
      <c r="B30" s="17" t="s">
        <v>56</v>
      </c>
      <c r="C30" s="14" t="s">
        <v>76</v>
      </c>
      <c r="D30" s="18">
        <v>20100000</v>
      </c>
      <c r="E30" s="18">
        <v>10000000</v>
      </c>
      <c r="F30" s="7">
        <v>25</v>
      </c>
      <c r="G30" s="7">
        <v>8</v>
      </c>
      <c r="H30" s="7">
        <v>6</v>
      </c>
      <c r="I30" s="7">
        <v>19</v>
      </c>
      <c r="J30" s="7">
        <v>2</v>
      </c>
      <c r="K30" s="7">
        <v>5</v>
      </c>
      <c r="L30" s="7">
        <f t="shared" si="0"/>
        <v>65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</row>
    <row r="31" spans="1:77" s="6" customFormat="1" ht="12.75" customHeight="1" x14ac:dyDescent="0.2">
      <c r="A31" s="17" t="s">
        <v>104</v>
      </c>
      <c r="B31" s="17" t="s">
        <v>57</v>
      </c>
      <c r="C31" s="14" t="s">
        <v>77</v>
      </c>
      <c r="D31" s="18">
        <v>1433500</v>
      </c>
      <c r="E31" s="18">
        <v>1137000</v>
      </c>
      <c r="F31" s="7">
        <v>37</v>
      </c>
      <c r="G31" s="7">
        <v>9</v>
      </c>
      <c r="H31" s="7">
        <v>8</v>
      </c>
      <c r="I31" s="7">
        <v>22</v>
      </c>
      <c r="J31" s="7">
        <v>4</v>
      </c>
      <c r="K31" s="7">
        <v>4</v>
      </c>
      <c r="L31" s="7">
        <f t="shared" si="0"/>
        <v>84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</row>
    <row r="32" spans="1:77" s="6" customFormat="1" ht="12.75" customHeight="1" x14ac:dyDescent="0.2">
      <c r="A32" s="17" t="s">
        <v>105</v>
      </c>
      <c r="B32" s="14" t="s">
        <v>58</v>
      </c>
      <c r="C32" s="14" t="s">
        <v>78</v>
      </c>
      <c r="D32" s="18">
        <v>89968500</v>
      </c>
      <c r="E32" s="18">
        <v>25000000</v>
      </c>
      <c r="F32" s="7">
        <v>33</v>
      </c>
      <c r="G32" s="7">
        <v>11</v>
      </c>
      <c r="H32" s="7">
        <v>8</v>
      </c>
      <c r="I32" s="7">
        <v>20</v>
      </c>
      <c r="J32" s="7">
        <v>4</v>
      </c>
      <c r="K32" s="7">
        <v>4</v>
      </c>
      <c r="L32" s="7">
        <f t="shared" si="0"/>
        <v>80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</row>
    <row r="33" spans="1:77" s="6" customFormat="1" ht="12.75" x14ac:dyDescent="0.2">
      <c r="A33" s="17" t="s">
        <v>106</v>
      </c>
      <c r="B33" s="14" t="s">
        <v>59</v>
      </c>
      <c r="C33" s="14" t="s">
        <v>79</v>
      </c>
      <c r="D33" s="18">
        <v>55882633</v>
      </c>
      <c r="E33" s="18">
        <v>12000000</v>
      </c>
      <c r="F33" s="7">
        <v>31</v>
      </c>
      <c r="G33" s="7">
        <v>12</v>
      </c>
      <c r="H33" s="7">
        <v>9</v>
      </c>
      <c r="I33" s="7">
        <v>18</v>
      </c>
      <c r="J33" s="7">
        <v>3</v>
      </c>
      <c r="K33" s="7">
        <v>5</v>
      </c>
      <c r="L33" s="7">
        <f t="shared" si="0"/>
        <v>78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</row>
    <row r="34" spans="1:77" s="6" customFormat="1" ht="12.75" customHeight="1" x14ac:dyDescent="0.2">
      <c r="A34" s="17" t="s">
        <v>107</v>
      </c>
      <c r="B34" s="17" t="s">
        <v>60</v>
      </c>
      <c r="C34" s="14" t="s">
        <v>80</v>
      </c>
      <c r="D34" s="18">
        <v>26900000</v>
      </c>
      <c r="E34" s="18">
        <v>10000000</v>
      </c>
      <c r="F34" s="7">
        <v>30</v>
      </c>
      <c r="G34" s="7">
        <v>13</v>
      </c>
      <c r="H34" s="7">
        <v>7</v>
      </c>
      <c r="I34" s="7">
        <v>20</v>
      </c>
      <c r="J34" s="7">
        <v>2</v>
      </c>
      <c r="K34" s="7">
        <v>5</v>
      </c>
      <c r="L34" s="7">
        <f t="shared" si="0"/>
        <v>77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</row>
    <row r="35" spans="1:77" s="6" customFormat="1" ht="12.75" customHeight="1" x14ac:dyDescent="0.2">
      <c r="A35" s="17" t="s">
        <v>108</v>
      </c>
      <c r="B35" s="14" t="s">
        <v>48</v>
      </c>
      <c r="C35" s="14" t="s">
        <v>81</v>
      </c>
      <c r="D35" s="18">
        <v>38187380</v>
      </c>
      <c r="E35" s="18">
        <v>8000000</v>
      </c>
      <c r="F35" s="7">
        <v>26</v>
      </c>
      <c r="G35" s="7">
        <v>9</v>
      </c>
      <c r="H35" s="7">
        <v>7</v>
      </c>
      <c r="I35" s="7">
        <v>18</v>
      </c>
      <c r="J35" s="7">
        <v>3</v>
      </c>
      <c r="K35" s="7">
        <v>5</v>
      </c>
      <c r="L35" s="7">
        <f t="shared" si="0"/>
        <v>68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</row>
    <row r="36" spans="1:77" s="6" customFormat="1" ht="12.75" customHeight="1" x14ac:dyDescent="0.2">
      <c r="A36" s="17" t="s">
        <v>109</v>
      </c>
      <c r="B36" s="17" t="s">
        <v>61</v>
      </c>
      <c r="C36" s="14" t="s">
        <v>82</v>
      </c>
      <c r="D36" s="18">
        <v>37520000</v>
      </c>
      <c r="E36" s="18">
        <v>13000000</v>
      </c>
      <c r="F36" s="7">
        <v>37</v>
      </c>
      <c r="G36" s="7">
        <v>10</v>
      </c>
      <c r="H36" s="7">
        <v>8</v>
      </c>
      <c r="I36" s="7">
        <v>22</v>
      </c>
      <c r="J36" s="7">
        <v>2</v>
      </c>
      <c r="K36" s="7">
        <v>5</v>
      </c>
      <c r="L36" s="7">
        <f t="shared" si="0"/>
        <v>84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</row>
    <row r="37" spans="1:77" s="6" customFormat="1" ht="12.75" customHeight="1" x14ac:dyDescent="0.2">
      <c r="A37" s="17" t="s">
        <v>110</v>
      </c>
      <c r="B37" s="17" t="s">
        <v>62</v>
      </c>
      <c r="C37" s="14" t="s">
        <v>83</v>
      </c>
      <c r="D37" s="18">
        <v>38080640</v>
      </c>
      <c r="E37" s="18">
        <v>7000000</v>
      </c>
      <c r="F37" s="7">
        <v>28</v>
      </c>
      <c r="G37" s="7">
        <v>10</v>
      </c>
      <c r="H37" s="7">
        <v>7</v>
      </c>
      <c r="I37" s="7">
        <v>16</v>
      </c>
      <c r="J37" s="7">
        <v>4</v>
      </c>
      <c r="K37" s="7">
        <v>4</v>
      </c>
      <c r="L37" s="7">
        <f t="shared" si="0"/>
        <v>69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</row>
    <row r="38" spans="1:77" ht="12.75" x14ac:dyDescent="0.25">
      <c r="D38" s="11">
        <f>SUM(D15:D37)</f>
        <v>883570029</v>
      </c>
      <c r="E38" s="11">
        <f>SUM(E15:E37)</f>
        <v>232212000</v>
      </c>
    </row>
    <row r="39" spans="1:77" ht="12.75" x14ac:dyDescent="0.25">
      <c r="E39" s="9"/>
    </row>
  </sheetData>
  <mergeCells count="14">
    <mergeCell ref="I12:I13"/>
    <mergeCell ref="J12:J13"/>
    <mergeCell ref="K12:K13"/>
    <mergeCell ref="L12:L13"/>
    <mergeCell ref="D8:L8"/>
    <mergeCell ref="D10:L10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37" xr:uid="{7096218E-F122-4EEC-8B8A-429F991428A6}">
      <formula1>40</formula1>
    </dataValidation>
    <dataValidation type="decimal" operator="lessThanOrEqual" allowBlank="1" showInputMessage="1" showErrorMessage="1" error="max. 15" sqref="G15:G37" xr:uid="{26CA48F3-B119-459E-9699-C218D20CFECB}">
      <formula1>15</formula1>
    </dataValidation>
    <dataValidation type="decimal" operator="lessThanOrEqual" allowBlank="1" showInputMessage="1" showErrorMessage="1" error="max. 10" sqref="H15:H37" xr:uid="{AFEB4190-8003-4FCB-A187-C357B444242A}">
      <formula1>10</formula1>
    </dataValidation>
    <dataValidation type="decimal" operator="lessThanOrEqual" allowBlank="1" showInputMessage="1" showErrorMessage="1" error="max. 5" sqref="J15:K37" xr:uid="{796E84FC-E297-4432-814D-84AF69863D6C}">
      <formula1>5</formula1>
    </dataValidation>
    <dataValidation type="decimal" operator="lessThanOrEqual" allowBlank="1" showInputMessage="1" showErrorMessage="1" error="max. 25" sqref="I15:I37" xr:uid="{26D4164A-D446-4093-9E1B-B1CAB0C4A43B}">
      <formula1>25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4E80B-7FED-44F0-8550-96AC83634E31}">
  <dimension ref="A1:BY39"/>
  <sheetViews>
    <sheetView zoomScale="80" zoomScaleNormal="80" workbookViewId="0"/>
  </sheetViews>
  <sheetFormatPr defaultColWidth="9.140625" defaultRowHeight="1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7" ht="38.25" customHeight="1" x14ac:dyDescent="0.25">
      <c r="A1" s="1" t="s">
        <v>28</v>
      </c>
    </row>
    <row r="2" spans="1:77" ht="12.75" x14ac:dyDescent="0.25">
      <c r="A2" s="3" t="s">
        <v>37</v>
      </c>
      <c r="D2" s="3" t="s">
        <v>22</v>
      </c>
    </row>
    <row r="3" spans="1:77" ht="12.75" x14ac:dyDescent="0.25">
      <c r="A3" s="3" t="s">
        <v>30</v>
      </c>
      <c r="D3" s="2" t="s">
        <v>25</v>
      </c>
    </row>
    <row r="4" spans="1:77" ht="12.75" x14ac:dyDescent="0.25">
      <c r="A4" s="3" t="s">
        <v>38</v>
      </c>
      <c r="D4" s="2" t="s">
        <v>26</v>
      </c>
    </row>
    <row r="5" spans="1:77" ht="12.75" x14ac:dyDescent="0.25">
      <c r="A5" s="3" t="s">
        <v>39</v>
      </c>
      <c r="D5" s="2" t="s">
        <v>27</v>
      </c>
    </row>
    <row r="6" spans="1:77" ht="12.75" x14ac:dyDescent="0.25">
      <c r="A6" s="2" t="s">
        <v>40</v>
      </c>
    </row>
    <row r="7" spans="1:77" ht="12.75" x14ac:dyDescent="0.25">
      <c r="A7" s="10" t="s">
        <v>31</v>
      </c>
      <c r="D7" s="3" t="s">
        <v>23</v>
      </c>
    </row>
    <row r="8" spans="1:77" ht="39.6" customHeight="1" x14ac:dyDescent="0.25">
      <c r="D8" s="20" t="s">
        <v>29</v>
      </c>
      <c r="E8" s="20"/>
      <c r="F8" s="20"/>
      <c r="G8" s="20"/>
      <c r="H8" s="20"/>
      <c r="I8" s="20"/>
      <c r="J8" s="20"/>
      <c r="K8" s="20"/>
      <c r="L8" s="20"/>
    </row>
    <row r="9" spans="1:77" ht="12.75" customHeight="1" x14ac:dyDescent="0.25">
      <c r="D9" s="19"/>
      <c r="E9" s="19"/>
      <c r="F9" s="19"/>
      <c r="G9" s="19"/>
      <c r="H9" s="19"/>
      <c r="I9" s="19"/>
      <c r="J9" s="19"/>
      <c r="K9" s="19"/>
      <c r="L9" s="19"/>
    </row>
    <row r="10" spans="1:77" ht="68.25" customHeight="1" x14ac:dyDescent="0.25">
      <c r="D10" s="20" t="s">
        <v>111</v>
      </c>
      <c r="E10" s="20"/>
      <c r="F10" s="20"/>
      <c r="G10" s="20"/>
      <c r="H10" s="20"/>
      <c r="I10" s="20"/>
      <c r="J10" s="20"/>
      <c r="K10" s="20"/>
      <c r="L10" s="20"/>
    </row>
    <row r="11" spans="1:77" ht="12.6" customHeight="1" x14ac:dyDescent="0.25">
      <c r="A11" s="3"/>
    </row>
    <row r="12" spans="1:77" ht="26.45" customHeight="1" x14ac:dyDescent="0.25">
      <c r="A12" s="21" t="s">
        <v>0</v>
      </c>
      <c r="B12" s="21" t="s">
        <v>1</v>
      </c>
      <c r="C12" s="21" t="s">
        <v>17</v>
      </c>
      <c r="D12" s="21" t="s">
        <v>12</v>
      </c>
      <c r="E12" s="24" t="s">
        <v>2</v>
      </c>
      <c r="F12" s="21" t="s">
        <v>14</v>
      </c>
      <c r="G12" s="21" t="s">
        <v>32</v>
      </c>
      <c r="H12" s="21" t="s">
        <v>13</v>
      </c>
      <c r="I12" s="21" t="s">
        <v>33</v>
      </c>
      <c r="J12" s="21" t="s">
        <v>34</v>
      </c>
      <c r="K12" s="21" t="s">
        <v>35</v>
      </c>
      <c r="L12" s="21" t="s">
        <v>3</v>
      </c>
    </row>
    <row r="13" spans="1:77" ht="59.45" customHeight="1" x14ac:dyDescent="0.25">
      <c r="A13" s="23"/>
      <c r="B13" s="23"/>
      <c r="C13" s="23"/>
      <c r="D13" s="23"/>
      <c r="E13" s="25"/>
      <c r="F13" s="22"/>
      <c r="G13" s="22"/>
      <c r="H13" s="22"/>
      <c r="I13" s="22"/>
      <c r="J13" s="22"/>
      <c r="K13" s="22"/>
      <c r="L13" s="22"/>
    </row>
    <row r="14" spans="1:77" ht="28.9" customHeight="1" x14ac:dyDescent="0.25">
      <c r="A14" s="22"/>
      <c r="B14" s="22"/>
      <c r="C14" s="22"/>
      <c r="D14" s="22"/>
      <c r="E14" s="26"/>
      <c r="F14" s="4" t="s">
        <v>24</v>
      </c>
      <c r="G14" s="4" t="s">
        <v>19</v>
      </c>
      <c r="H14" s="4" t="s">
        <v>21</v>
      </c>
      <c r="I14" s="4" t="s">
        <v>36</v>
      </c>
      <c r="J14" s="4" t="s">
        <v>20</v>
      </c>
      <c r="K14" s="4" t="s">
        <v>20</v>
      </c>
      <c r="L14" s="4"/>
    </row>
    <row r="15" spans="1:77" s="6" customFormat="1" ht="12.75" customHeight="1" x14ac:dyDescent="0.2">
      <c r="A15" s="17" t="s">
        <v>88</v>
      </c>
      <c r="B15" s="14" t="s">
        <v>41</v>
      </c>
      <c r="C15" s="14" t="s">
        <v>63</v>
      </c>
      <c r="D15" s="18">
        <v>45000000</v>
      </c>
      <c r="E15" s="18">
        <v>15000000</v>
      </c>
      <c r="F15" s="7">
        <v>33</v>
      </c>
      <c r="G15" s="7">
        <v>11</v>
      </c>
      <c r="H15" s="7">
        <v>9</v>
      </c>
      <c r="I15" s="7">
        <v>20</v>
      </c>
      <c r="J15" s="7">
        <v>2</v>
      </c>
      <c r="K15" s="7">
        <v>5</v>
      </c>
      <c r="L15" s="7">
        <f>SUM(F15:K15)</f>
        <v>80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6" customFormat="1" ht="12.75" customHeight="1" x14ac:dyDescent="0.2">
      <c r="A16" s="17" t="s">
        <v>89</v>
      </c>
      <c r="B16" s="14" t="s">
        <v>42</v>
      </c>
      <c r="C16" s="14" t="s">
        <v>112</v>
      </c>
      <c r="D16" s="18">
        <v>44892300</v>
      </c>
      <c r="E16" s="18">
        <v>7000000</v>
      </c>
      <c r="F16" s="7">
        <v>30</v>
      </c>
      <c r="G16" s="7">
        <v>10</v>
      </c>
      <c r="H16" s="7">
        <v>8</v>
      </c>
      <c r="I16" s="7">
        <v>21</v>
      </c>
      <c r="J16" s="7">
        <v>4</v>
      </c>
      <c r="K16" s="7">
        <v>5</v>
      </c>
      <c r="L16" s="7">
        <f t="shared" ref="L16:L37" si="0">SUM(F16:K16)</f>
        <v>78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6" customFormat="1" ht="12.75" customHeight="1" x14ac:dyDescent="0.2">
      <c r="A17" s="17" t="s">
        <v>90</v>
      </c>
      <c r="B17" s="14" t="s">
        <v>43</v>
      </c>
      <c r="C17" s="14" t="s">
        <v>64</v>
      </c>
      <c r="D17" s="18">
        <v>22151400</v>
      </c>
      <c r="E17" s="18">
        <v>10000000</v>
      </c>
      <c r="F17" s="7">
        <v>27</v>
      </c>
      <c r="G17" s="7">
        <v>12</v>
      </c>
      <c r="H17" s="7">
        <v>9</v>
      </c>
      <c r="I17" s="7">
        <v>18</v>
      </c>
      <c r="J17" s="7">
        <v>4</v>
      </c>
      <c r="K17" s="7">
        <v>5</v>
      </c>
      <c r="L17" s="7">
        <f t="shared" si="0"/>
        <v>75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6" customFormat="1" ht="12.75" customHeight="1" x14ac:dyDescent="0.2">
      <c r="A18" s="17" t="s">
        <v>91</v>
      </c>
      <c r="B18" s="14" t="s">
        <v>44</v>
      </c>
      <c r="C18" s="14" t="s">
        <v>65</v>
      </c>
      <c r="D18" s="18">
        <v>70696544</v>
      </c>
      <c r="E18" s="18">
        <v>15000000</v>
      </c>
      <c r="F18" s="7">
        <v>32</v>
      </c>
      <c r="G18" s="7">
        <v>12</v>
      </c>
      <c r="H18" s="7">
        <v>9</v>
      </c>
      <c r="I18" s="7">
        <v>24</v>
      </c>
      <c r="J18" s="7">
        <v>2</v>
      </c>
      <c r="K18" s="7">
        <v>5</v>
      </c>
      <c r="L18" s="7">
        <f t="shared" si="0"/>
        <v>84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6" customFormat="1" ht="12.75" customHeight="1" x14ac:dyDescent="0.2">
      <c r="A19" s="17" t="s">
        <v>92</v>
      </c>
      <c r="B19" s="14" t="s">
        <v>45</v>
      </c>
      <c r="C19" s="14" t="s">
        <v>66</v>
      </c>
      <c r="D19" s="18">
        <v>35526000</v>
      </c>
      <c r="E19" s="18">
        <v>10000000</v>
      </c>
      <c r="F19" s="7">
        <v>18</v>
      </c>
      <c r="G19" s="7">
        <v>8</v>
      </c>
      <c r="H19" s="7">
        <v>7</v>
      </c>
      <c r="I19" s="7">
        <v>19</v>
      </c>
      <c r="J19" s="7">
        <v>2</v>
      </c>
      <c r="K19" s="7">
        <v>3</v>
      </c>
      <c r="L19" s="7">
        <f t="shared" si="0"/>
        <v>57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6" customFormat="1" ht="12.75" x14ac:dyDescent="0.2">
      <c r="A20" s="17" t="s">
        <v>93</v>
      </c>
      <c r="B20" s="17" t="s">
        <v>46</v>
      </c>
      <c r="C20" s="14" t="s">
        <v>67</v>
      </c>
      <c r="D20" s="18">
        <v>27818700</v>
      </c>
      <c r="E20" s="18">
        <v>7000000</v>
      </c>
      <c r="F20" s="7">
        <v>26</v>
      </c>
      <c r="G20" s="7">
        <v>8</v>
      </c>
      <c r="H20" s="7">
        <v>6</v>
      </c>
      <c r="I20" s="7">
        <v>16</v>
      </c>
      <c r="J20" s="7">
        <v>0</v>
      </c>
      <c r="K20" s="7">
        <v>4</v>
      </c>
      <c r="L20" s="7">
        <f t="shared" si="0"/>
        <v>60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6" customFormat="1" ht="12.75" customHeight="1" x14ac:dyDescent="0.2">
      <c r="A21" s="17" t="s">
        <v>94</v>
      </c>
      <c r="B21" s="14" t="s">
        <v>47</v>
      </c>
      <c r="C21" s="14" t="s">
        <v>68</v>
      </c>
      <c r="D21" s="18">
        <v>40390800</v>
      </c>
      <c r="E21" s="18">
        <v>10000000</v>
      </c>
      <c r="F21" s="7">
        <v>32</v>
      </c>
      <c r="G21" s="7">
        <v>12</v>
      </c>
      <c r="H21" s="7">
        <v>9</v>
      </c>
      <c r="I21" s="7">
        <v>18</v>
      </c>
      <c r="J21" s="7">
        <v>4</v>
      </c>
      <c r="K21" s="7">
        <v>4</v>
      </c>
      <c r="L21" s="7">
        <f t="shared" si="0"/>
        <v>79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6" customFormat="1" ht="12.75" customHeight="1" x14ac:dyDescent="0.2">
      <c r="A22" s="17" t="s">
        <v>95</v>
      </c>
      <c r="B22" s="14" t="s">
        <v>48</v>
      </c>
      <c r="C22" s="14" t="s">
        <v>69</v>
      </c>
      <c r="D22" s="18">
        <v>14892600</v>
      </c>
      <c r="E22" s="18">
        <v>2500000</v>
      </c>
      <c r="F22" s="7">
        <v>34</v>
      </c>
      <c r="G22" s="7">
        <v>12</v>
      </c>
      <c r="H22" s="7">
        <v>9</v>
      </c>
      <c r="I22" s="7">
        <v>20</v>
      </c>
      <c r="J22" s="7">
        <v>3</v>
      </c>
      <c r="K22" s="7">
        <v>4</v>
      </c>
      <c r="L22" s="7">
        <f t="shared" si="0"/>
        <v>82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6" customFormat="1" ht="13.5" customHeight="1" x14ac:dyDescent="0.2">
      <c r="A23" s="17" t="s">
        <v>96</v>
      </c>
      <c r="B23" s="14" t="s">
        <v>49</v>
      </c>
      <c r="C23" s="14" t="s">
        <v>112</v>
      </c>
      <c r="D23" s="18">
        <v>49452000</v>
      </c>
      <c r="E23" s="18">
        <v>7000000</v>
      </c>
      <c r="F23" s="7">
        <v>20</v>
      </c>
      <c r="G23" s="7">
        <v>10</v>
      </c>
      <c r="H23" s="7">
        <v>6</v>
      </c>
      <c r="I23" s="7">
        <v>14</v>
      </c>
      <c r="J23" s="7">
        <v>5</v>
      </c>
      <c r="K23" s="7">
        <v>3</v>
      </c>
      <c r="L23" s="7">
        <f t="shared" si="0"/>
        <v>58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6" customFormat="1" ht="12.75" customHeight="1" x14ac:dyDescent="0.2">
      <c r="A24" s="17" t="s">
        <v>97</v>
      </c>
      <c r="B24" s="17" t="s">
        <v>50</v>
      </c>
      <c r="C24" s="14" t="s">
        <v>70</v>
      </c>
      <c r="D24" s="18">
        <v>27648250</v>
      </c>
      <c r="E24" s="18">
        <v>8575000</v>
      </c>
      <c r="F24" s="7">
        <v>18</v>
      </c>
      <c r="G24" s="7">
        <v>10</v>
      </c>
      <c r="H24" s="7">
        <v>8</v>
      </c>
      <c r="I24" s="7">
        <v>15</v>
      </c>
      <c r="J24" s="7">
        <v>2</v>
      </c>
      <c r="K24" s="7">
        <v>3</v>
      </c>
      <c r="L24" s="7">
        <f t="shared" si="0"/>
        <v>56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6" customFormat="1" ht="12.75" customHeight="1" x14ac:dyDescent="0.2">
      <c r="A25" s="17" t="s">
        <v>98</v>
      </c>
      <c r="B25" s="17" t="s">
        <v>51</v>
      </c>
      <c r="C25" s="14" t="s">
        <v>71</v>
      </c>
      <c r="D25" s="18">
        <v>46201500</v>
      </c>
      <c r="E25" s="18">
        <v>14000000</v>
      </c>
      <c r="F25" s="7">
        <v>22</v>
      </c>
      <c r="G25" s="7">
        <v>10</v>
      </c>
      <c r="H25" s="7">
        <v>8</v>
      </c>
      <c r="I25" s="7">
        <v>18</v>
      </c>
      <c r="J25" s="7">
        <v>4</v>
      </c>
      <c r="K25" s="7">
        <v>4</v>
      </c>
      <c r="L25" s="7">
        <f t="shared" si="0"/>
        <v>66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6" customFormat="1" ht="12.75" customHeight="1" x14ac:dyDescent="0.2">
      <c r="A26" s="17" t="s">
        <v>99</v>
      </c>
      <c r="B26" s="17" t="s">
        <v>52</v>
      </c>
      <c r="C26" s="14" t="s">
        <v>72</v>
      </c>
      <c r="D26" s="18">
        <v>56705400</v>
      </c>
      <c r="E26" s="18">
        <v>18000000</v>
      </c>
      <c r="F26" s="7">
        <v>28</v>
      </c>
      <c r="G26" s="7">
        <v>9</v>
      </c>
      <c r="H26" s="7">
        <v>8</v>
      </c>
      <c r="I26" s="7">
        <v>18</v>
      </c>
      <c r="J26" s="7">
        <v>5</v>
      </c>
      <c r="K26" s="7">
        <v>3</v>
      </c>
      <c r="L26" s="7">
        <f t="shared" si="0"/>
        <v>71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6" customFormat="1" ht="12.75" customHeight="1" x14ac:dyDescent="0.2">
      <c r="A27" s="17" t="s">
        <v>100</v>
      </c>
      <c r="B27" s="14" t="s">
        <v>53</v>
      </c>
      <c r="C27" s="14" t="s">
        <v>73</v>
      </c>
      <c r="D27" s="18">
        <v>53226472</v>
      </c>
      <c r="E27" s="18">
        <v>8000000</v>
      </c>
      <c r="F27" s="7">
        <v>30</v>
      </c>
      <c r="G27" s="7">
        <v>9</v>
      </c>
      <c r="H27" s="7">
        <v>7</v>
      </c>
      <c r="I27" s="7">
        <v>18</v>
      </c>
      <c r="J27" s="7">
        <v>2</v>
      </c>
      <c r="K27" s="7">
        <v>4</v>
      </c>
      <c r="L27" s="7">
        <f t="shared" si="0"/>
        <v>70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s="6" customFormat="1" ht="12.75" x14ac:dyDescent="0.2">
      <c r="A28" s="17" t="s">
        <v>101</v>
      </c>
      <c r="B28" s="17" t="s">
        <v>54</v>
      </c>
      <c r="C28" s="14" t="s">
        <v>74</v>
      </c>
      <c r="D28" s="18">
        <v>34380410</v>
      </c>
      <c r="E28" s="18">
        <v>10000000</v>
      </c>
      <c r="F28" s="7">
        <v>36</v>
      </c>
      <c r="G28" s="7">
        <v>11</v>
      </c>
      <c r="H28" s="7">
        <v>8</v>
      </c>
      <c r="I28" s="7">
        <v>20</v>
      </c>
      <c r="J28" s="7">
        <v>3</v>
      </c>
      <c r="K28" s="7">
        <v>5</v>
      </c>
      <c r="L28" s="7">
        <f t="shared" si="0"/>
        <v>83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</row>
    <row r="29" spans="1:77" s="6" customFormat="1" ht="12.75" customHeight="1" x14ac:dyDescent="0.2">
      <c r="A29" s="17" t="s">
        <v>102</v>
      </c>
      <c r="B29" s="14" t="s">
        <v>55</v>
      </c>
      <c r="C29" s="14" t="s">
        <v>75</v>
      </c>
      <c r="D29" s="18">
        <v>6515000</v>
      </c>
      <c r="E29" s="18">
        <v>4000000</v>
      </c>
      <c r="F29" s="7">
        <v>20</v>
      </c>
      <c r="G29" s="7">
        <v>8</v>
      </c>
      <c r="H29" s="7">
        <v>6</v>
      </c>
      <c r="I29" s="7">
        <v>20</v>
      </c>
      <c r="J29" s="7">
        <v>2</v>
      </c>
      <c r="K29" s="7">
        <v>5</v>
      </c>
      <c r="L29" s="7">
        <f t="shared" si="0"/>
        <v>61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</row>
    <row r="30" spans="1:77" s="6" customFormat="1" ht="12.75" customHeight="1" x14ac:dyDescent="0.2">
      <c r="A30" s="17" t="s">
        <v>103</v>
      </c>
      <c r="B30" s="17" t="s">
        <v>56</v>
      </c>
      <c r="C30" s="14" t="s">
        <v>76</v>
      </c>
      <c r="D30" s="18">
        <v>20100000</v>
      </c>
      <c r="E30" s="18">
        <v>10000000</v>
      </c>
      <c r="F30" s="7">
        <v>27</v>
      </c>
      <c r="G30" s="7">
        <v>10</v>
      </c>
      <c r="H30" s="7">
        <v>6</v>
      </c>
      <c r="I30" s="7">
        <v>19</v>
      </c>
      <c r="J30" s="7">
        <v>2</v>
      </c>
      <c r="K30" s="7">
        <v>5</v>
      </c>
      <c r="L30" s="7">
        <f t="shared" si="0"/>
        <v>69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</row>
    <row r="31" spans="1:77" s="6" customFormat="1" ht="12.75" customHeight="1" x14ac:dyDescent="0.2">
      <c r="A31" s="17" t="s">
        <v>104</v>
      </c>
      <c r="B31" s="17" t="s">
        <v>57</v>
      </c>
      <c r="C31" s="14" t="s">
        <v>77</v>
      </c>
      <c r="D31" s="18">
        <v>1433500</v>
      </c>
      <c r="E31" s="18">
        <v>1137000</v>
      </c>
      <c r="F31" s="7">
        <v>34</v>
      </c>
      <c r="G31" s="7">
        <v>10</v>
      </c>
      <c r="H31" s="7">
        <v>8</v>
      </c>
      <c r="I31" s="7">
        <v>22</v>
      </c>
      <c r="J31" s="7">
        <v>4</v>
      </c>
      <c r="K31" s="7">
        <v>4</v>
      </c>
      <c r="L31" s="7">
        <f t="shared" si="0"/>
        <v>82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</row>
    <row r="32" spans="1:77" s="6" customFormat="1" ht="12.75" customHeight="1" x14ac:dyDescent="0.2">
      <c r="A32" s="17" t="s">
        <v>105</v>
      </c>
      <c r="B32" s="14" t="s">
        <v>58</v>
      </c>
      <c r="C32" s="14" t="s">
        <v>78</v>
      </c>
      <c r="D32" s="18">
        <v>89968500</v>
      </c>
      <c r="E32" s="18">
        <v>25000000</v>
      </c>
      <c r="F32" s="7">
        <v>25</v>
      </c>
      <c r="G32" s="7">
        <v>11</v>
      </c>
      <c r="H32" s="7">
        <v>9</v>
      </c>
      <c r="I32" s="7">
        <v>20</v>
      </c>
      <c r="J32" s="7">
        <v>4</v>
      </c>
      <c r="K32" s="7">
        <v>4</v>
      </c>
      <c r="L32" s="7">
        <f t="shared" si="0"/>
        <v>73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</row>
    <row r="33" spans="1:77" s="6" customFormat="1" ht="12.75" x14ac:dyDescent="0.2">
      <c r="A33" s="17" t="s">
        <v>106</v>
      </c>
      <c r="B33" s="14" t="s">
        <v>59</v>
      </c>
      <c r="C33" s="14" t="s">
        <v>79</v>
      </c>
      <c r="D33" s="18">
        <v>55882633</v>
      </c>
      <c r="E33" s="18">
        <v>12000000</v>
      </c>
      <c r="F33" s="7">
        <v>32</v>
      </c>
      <c r="G33" s="7">
        <v>10</v>
      </c>
      <c r="H33" s="7">
        <v>7</v>
      </c>
      <c r="I33" s="7">
        <v>18</v>
      </c>
      <c r="J33" s="7">
        <v>3</v>
      </c>
      <c r="K33" s="7">
        <v>5</v>
      </c>
      <c r="L33" s="7">
        <f t="shared" si="0"/>
        <v>75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</row>
    <row r="34" spans="1:77" s="6" customFormat="1" ht="12.75" customHeight="1" x14ac:dyDescent="0.2">
      <c r="A34" s="17" t="s">
        <v>107</v>
      </c>
      <c r="B34" s="17" t="s">
        <v>60</v>
      </c>
      <c r="C34" s="14" t="s">
        <v>80</v>
      </c>
      <c r="D34" s="18">
        <v>26900000</v>
      </c>
      <c r="E34" s="18">
        <v>10000000</v>
      </c>
      <c r="F34" s="7">
        <v>35</v>
      </c>
      <c r="G34" s="7">
        <v>11</v>
      </c>
      <c r="H34" s="7">
        <v>7</v>
      </c>
      <c r="I34" s="7">
        <v>22</v>
      </c>
      <c r="J34" s="7">
        <v>2</v>
      </c>
      <c r="K34" s="7">
        <v>5</v>
      </c>
      <c r="L34" s="7">
        <f t="shared" si="0"/>
        <v>82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</row>
    <row r="35" spans="1:77" s="6" customFormat="1" ht="12.75" customHeight="1" x14ac:dyDescent="0.2">
      <c r="A35" s="17" t="s">
        <v>108</v>
      </c>
      <c r="B35" s="14" t="s">
        <v>48</v>
      </c>
      <c r="C35" s="14" t="s">
        <v>81</v>
      </c>
      <c r="D35" s="18">
        <v>38187380</v>
      </c>
      <c r="E35" s="18">
        <v>8000000</v>
      </c>
      <c r="F35" s="7">
        <v>22</v>
      </c>
      <c r="G35" s="7">
        <v>9</v>
      </c>
      <c r="H35" s="7">
        <v>7</v>
      </c>
      <c r="I35" s="7">
        <v>18</v>
      </c>
      <c r="J35" s="7">
        <v>3</v>
      </c>
      <c r="K35" s="7">
        <v>5</v>
      </c>
      <c r="L35" s="7">
        <f t="shared" si="0"/>
        <v>64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</row>
    <row r="36" spans="1:77" s="6" customFormat="1" ht="12.75" customHeight="1" x14ac:dyDescent="0.2">
      <c r="A36" s="17" t="s">
        <v>109</v>
      </c>
      <c r="B36" s="17" t="s">
        <v>61</v>
      </c>
      <c r="C36" s="14" t="s">
        <v>82</v>
      </c>
      <c r="D36" s="18">
        <v>37520000</v>
      </c>
      <c r="E36" s="18">
        <v>13000000</v>
      </c>
      <c r="F36" s="7">
        <v>33</v>
      </c>
      <c r="G36" s="7">
        <v>11</v>
      </c>
      <c r="H36" s="7">
        <v>8</v>
      </c>
      <c r="I36" s="7">
        <v>22</v>
      </c>
      <c r="J36" s="7">
        <v>2</v>
      </c>
      <c r="K36" s="7">
        <v>5</v>
      </c>
      <c r="L36" s="7">
        <f t="shared" si="0"/>
        <v>81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</row>
    <row r="37" spans="1:77" s="6" customFormat="1" ht="12.75" customHeight="1" x14ac:dyDescent="0.2">
      <c r="A37" s="17" t="s">
        <v>110</v>
      </c>
      <c r="B37" s="17" t="s">
        <v>62</v>
      </c>
      <c r="C37" s="14" t="s">
        <v>83</v>
      </c>
      <c r="D37" s="18">
        <v>38080640</v>
      </c>
      <c r="E37" s="18">
        <v>7000000</v>
      </c>
      <c r="F37" s="7">
        <v>18</v>
      </c>
      <c r="G37" s="7">
        <v>12</v>
      </c>
      <c r="H37" s="7">
        <v>7</v>
      </c>
      <c r="I37" s="7">
        <v>16</v>
      </c>
      <c r="J37" s="7">
        <v>4</v>
      </c>
      <c r="K37" s="7">
        <v>4</v>
      </c>
      <c r="L37" s="7">
        <f t="shared" si="0"/>
        <v>61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</row>
    <row r="38" spans="1:77" ht="12.75" x14ac:dyDescent="0.25">
      <c r="D38" s="11">
        <f>SUM(D15:D37)</f>
        <v>883570029</v>
      </c>
      <c r="E38" s="11">
        <f>SUM(E15:E37)</f>
        <v>232212000</v>
      </c>
    </row>
    <row r="39" spans="1:77" ht="12.75" x14ac:dyDescent="0.25">
      <c r="E39" s="9"/>
    </row>
  </sheetData>
  <mergeCells count="14">
    <mergeCell ref="I12:I13"/>
    <mergeCell ref="J12:J13"/>
    <mergeCell ref="K12:K13"/>
    <mergeCell ref="L12:L13"/>
    <mergeCell ref="D8:L8"/>
    <mergeCell ref="D10:L10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37" xr:uid="{F646EFA6-51FC-40DB-B136-5CCAF17B6648}">
      <formula1>40</formula1>
    </dataValidation>
    <dataValidation type="decimal" operator="lessThanOrEqual" allowBlank="1" showInputMessage="1" showErrorMessage="1" error="max. 15" sqref="G15:G37" xr:uid="{AE5A6B0A-F020-49CC-B417-11E9BFA81C79}">
      <formula1>15</formula1>
    </dataValidation>
    <dataValidation type="decimal" operator="lessThanOrEqual" allowBlank="1" showInputMessage="1" showErrorMessage="1" error="max. 10" sqref="H15:H37" xr:uid="{D8BE5E22-8DD3-4ABC-A758-923D3A2F1C72}">
      <formula1>10</formula1>
    </dataValidation>
    <dataValidation type="decimal" operator="lessThanOrEqual" allowBlank="1" showInputMessage="1" showErrorMessage="1" error="max. 5" sqref="J15:K37" xr:uid="{CF0CE85B-33EA-42ED-B82D-DB7AC8972BA9}">
      <formula1>5</formula1>
    </dataValidation>
    <dataValidation type="decimal" operator="lessThanOrEqual" allowBlank="1" showInputMessage="1" showErrorMessage="1" error="max. 25" sqref="I15:I37" xr:uid="{05425095-16C3-4E1B-8899-8CE01BC6ACDA}">
      <formula1>25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F4C49-76FB-4FB2-98FB-7F8FA65220FF}">
  <dimension ref="A1:BY39"/>
  <sheetViews>
    <sheetView zoomScale="80" zoomScaleNormal="80" workbookViewId="0"/>
  </sheetViews>
  <sheetFormatPr defaultColWidth="9.140625" defaultRowHeight="1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7" ht="38.25" customHeight="1" x14ac:dyDescent="0.25">
      <c r="A1" s="1" t="s">
        <v>28</v>
      </c>
    </row>
    <row r="2" spans="1:77" ht="12.75" x14ac:dyDescent="0.25">
      <c r="A2" s="3" t="s">
        <v>37</v>
      </c>
      <c r="D2" s="3" t="s">
        <v>22</v>
      </c>
    </row>
    <row r="3" spans="1:77" ht="12.75" x14ac:dyDescent="0.25">
      <c r="A3" s="3" t="s">
        <v>30</v>
      </c>
      <c r="D3" s="2" t="s">
        <v>25</v>
      </c>
    </row>
    <row r="4" spans="1:77" ht="12.75" x14ac:dyDescent="0.25">
      <c r="A4" s="3" t="s">
        <v>38</v>
      </c>
      <c r="D4" s="2" t="s">
        <v>26</v>
      </c>
    </row>
    <row r="5" spans="1:77" ht="12.75" x14ac:dyDescent="0.25">
      <c r="A5" s="3" t="s">
        <v>39</v>
      </c>
      <c r="D5" s="2" t="s">
        <v>27</v>
      </c>
    </row>
    <row r="6" spans="1:77" ht="12.75" x14ac:dyDescent="0.25">
      <c r="A6" s="2" t="s">
        <v>40</v>
      </c>
    </row>
    <row r="7" spans="1:77" ht="12.75" x14ac:dyDescent="0.25">
      <c r="A7" s="10" t="s">
        <v>31</v>
      </c>
      <c r="D7" s="3" t="s">
        <v>23</v>
      </c>
    </row>
    <row r="8" spans="1:77" ht="39.6" customHeight="1" x14ac:dyDescent="0.25">
      <c r="D8" s="20" t="s">
        <v>29</v>
      </c>
      <c r="E8" s="20"/>
      <c r="F8" s="20"/>
      <c r="G8" s="20"/>
      <c r="H8" s="20"/>
      <c r="I8" s="20"/>
      <c r="J8" s="20"/>
      <c r="K8" s="20"/>
      <c r="L8" s="20"/>
    </row>
    <row r="9" spans="1:77" ht="12.75" customHeight="1" x14ac:dyDescent="0.25">
      <c r="D9" s="19"/>
      <c r="E9" s="19"/>
      <c r="F9" s="19"/>
      <c r="G9" s="19"/>
      <c r="H9" s="19"/>
      <c r="I9" s="19"/>
      <c r="J9" s="19"/>
      <c r="K9" s="19"/>
      <c r="L9" s="19"/>
    </row>
    <row r="10" spans="1:77" ht="68.25" customHeight="1" x14ac:dyDescent="0.25">
      <c r="D10" s="20" t="s">
        <v>111</v>
      </c>
      <c r="E10" s="20"/>
      <c r="F10" s="20"/>
      <c r="G10" s="20"/>
      <c r="H10" s="20"/>
      <c r="I10" s="20"/>
      <c r="J10" s="20"/>
      <c r="K10" s="20"/>
      <c r="L10" s="20"/>
    </row>
    <row r="11" spans="1:77" ht="12.6" customHeight="1" x14ac:dyDescent="0.25">
      <c r="A11" s="3"/>
    </row>
    <row r="12" spans="1:77" ht="26.45" customHeight="1" x14ac:dyDescent="0.25">
      <c r="A12" s="21" t="s">
        <v>0</v>
      </c>
      <c r="B12" s="21" t="s">
        <v>1</v>
      </c>
      <c r="C12" s="21" t="s">
        <v>17</v>
      </c>
      <c r="D12" s="21" t="s">
        <v>12</v>
      </c>
      <c r="E12" s="24" t="s">
        <v>2</v>
      </c>
      <c r="F12" s="21" t="s">
        <v>14</v>
      </c>
      <c r="G12" s="21" t="s">
        <v>32</v>
      </c>
      <c r="H12" s="21" t="s">
        <v>13</v>
      </c>
      <c r="I12" s="21" t="s">
        <v>33</v>
      </c>
      <c r="J12" s="21" t="s">
        <v>34</v>
      </c>
      <c r="K12" s="21" t="s">
        <v>35</v>
      </c>
      <c r="L12" s="21" t="s">
        <v>3</v>
      </c>
    </row>
    <row r="13" spans="1:77" ht="59.45" customHeight="1" x14ac:dyDescent="0.25">
      <c r="A13" s="23"/>
      <c r="B13" s="23"/>
      <c r="C13" s="23"/>
      <c r="D13" s="23"/>
      <c r="E13" s="25"/>
      <c r="F13" s="22"/>
      <c r="G13" s="22"/>
      <c r="H13" s="22"/>
      <c r="I13" s="22"/>
      <c r="J13" s="22"/>
      <c r="K13" s="22"/>
      <c r="L13" s="22"/>
    </row>
    <row r="14" spans="1:77" ht="28.9" customHeight="1" x14ac:dyDescent="0.25">
      <c r="A14" s="22"/>
      <c r="B14" s="22"/>
      <c r="C14" s="22"/>
      <c r="D14" s="22"/>
      <c r="E14" s="26"/>
      <c r="F14" s="4" t="s">
        <v>24</v>
      </c>
      <c r="G14" s="4" t="s">
        <v>19</v>
      </c>
      <c r="H14" s="4" t="s">
        <v>21</v>
      </c>
      <c r="I14" s="4" t="s">
        <v>36</v>
      </c>
      <c r="J14" s="4" t="s">
        <v>20</v>
      </c>
      <c r="K14" s="4" t="s">
        <v>20</v>
      </c>
      <c r="L14" s="4"/>
    </row>
    <row r="15" spans="1:77" s="6" customFormat="1" ht="12.75" customHeight="1" x14ac:dyDescent="0.2">
      <c r="A15" s="17" t="s">
        <v>88</v>
      </c>
      <c r="B15" s="14" t="s">
        <v>41</v>
      </c>
      <c r="C15" s="14" t="s">
        <v>63</v>
      </c>
      <c r="D15" s="18">
        <v>45000000</v>
      </c>
      <c r="E15" s="18">
        <v>15000000</v>
      </c>
      <c r="F15" s="7">
        <v>38</v>
      </c>
      <c r="G15" s="7">
        <v>13</v>
      </c>
      <c r="H15" s="7">
        <v>9</v>
      </c>
      <c r="I15" s="7">
        <v>22</v>
      </c>
      <c r="J15" s="7">
        <v>2</v>
      </c>
      <c r="K15" s="7">
        <v>5</v>
      </c>
      <c r="L15" s="7">
        <f>SUM(F15:K15)</f>
        <v>89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6" customFormat="1" ht="12.75" customHeight="1" x14ac:dyDescent="0.2">
      <c r="A16" s="17" t="s">
        <v>89</v>
      </c>
      <c r="B16" s="14" t="s">
        <v>42</v>
      </c>
      <c r="C16" s="14" t="s">
        <v>112</v>
      </c>
      <c r="D16" s="18">
        <v>44892300</v>
      </c>
      <c r="E16" s="18">
        <v>7000000</v>
      </c>
      <c r="F16" s="7">
        <v>34</v>
      </c>
      <c r="G16" s="7">
        <v>12</v>
      </c>
      <c r="H16" s="7">
        <v>8</v>
      </c>
      <c r="I16" s="7">
        <v>21</v>
      </c>
      <c r="J16" s="7">
        <v>4</v>
      </c>
      <c r="K16" s="7">
        <v>5</v>
      </c>
      <c r="L16" s="7">
        <f t="shared" ref="L16:L37" si="0">SUM(F16:K16)</f>
        <v>84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6" customFormat="1" ht="12.75" customHeight="1" x14ac:dyDescent="0.2">
      <c r="A17" s="17" t="s">
        <v>90</v>
      </c>
      <c r="B17" s="14" t="s">
        <v>43</v>
      </c>
      <c r="C17" s="14" t="s">
        <v>64</v>
      </c>
      <c r="D17" s="18">
        <v>22151400</v>
      </c>
      <c r="E17" s="18">
        <v>10000000</v>
      </c>
      <c r="F17" s="7">
        <v>32</v>
      </c>
      <c r="G17" s="7">
        <v>11</v>
      </c>
      <c r="H17" s="7">
        <v>9</v>
      </c>
      <c r="I17" s="7">
        <v>18</v>
      </c>
      <c r="J17" s="7">
        <v>4</v>
      </c>
      <c r="K17" s="7">
        <v>5</v>
      </c>
      <c r="L17" s="7">
        <f t="shared" si="0"/>
        <v>79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6" customFormat="1" ht="12.75" customHeight="1" x14ac:dyDescent="0.2">
      <c r="A18" s="17" t="s">
        <v>91</v>
      </c>
      <c r="B18" s="14" t="s">
        <v>44</v>
      </c>
      <c r="C18" s="14" t="s">
        <v>65</v>
      </c>
      <c r="D18" s="18">
        <v>70696544</v>
      </c>
      <c r="E18" s="18">
        <v>15000000</v>
      </c>
      <c r="F18" s="7">
        <v>35</v>
      </c>
      <c r="G18" s="7">
        <v>12</v>
      </c>
      <c r="H18" s="7">
        <v>9</v>
      </c>
      <c r="I18" s="7">
        <v>24</v>
      </c>
      <c r="J18" s="7">
        <v>2</v>
      </c>
      <c r="K18" s="7">
        <v>5</v>
      </c>
      <c r="L18" s="7">
        <f t="shared" si="0"/>
        <v>87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6" customFormat="1" ht="12.75" customHeight="1" x14ac:dyDescent="0.2">
      <c r="A19" s="17" t="s">
        <v>92</v>
      </c>
      <c r="B19" s="14" t="s">
        <v>45</v>
      </c>
      <c r="C19" s="14" t="s">
        <v>66</v>
      </c>
      <c r="D19" s="18">
        <v>35526000</v>
      </c>
      <c r="E19" s="18">
        <v>10000000</v>
      </c>
      <c r="F19" s="7">
        <v>25</v>
      </c>
      <c r="G19" s="7">
        <v>9</v>
      </c>
      <c r="H19" s="7">
        <v>7</v>
      </c>
      <c r="I19" s="7">
        <v>19</v>
      </c>
      <c r="J19" s="7">
        <v>2</v>
      </c>
      <c r="K19" s="7">
        <v>3</v>
      </c>
      <c r="L19" s="7">
        <f t="shared" si="0"/>
        <v>65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6" customFormat="1" ht="12.75" x14ac:dyDescent="0.2">
      <c r="A20" s="17" t="s">
        <v>93</v>
      </c>
      <c r="B20" s="17" t="s">
        <v>46</v>
      </c>
      <c r="C20" s="14" t="s">
        <v>67</v>
      </c>
      <c r="D20" s="18">
        <v>27818700</v>
      </c>
      <c r="E20" s="18">
        <v>7000000</v>
      </c>
      <c r="F20" s="7">
        <v>30</v>
      </c>
      <c r="G20" s="7">
        <v>10</v>
      </c>
      <c r="H20" s="7">
        <v>6</v>
      </c>
      <c r="I20" s="7">
        <v>16</v>
      </c>
      <c r="J20" s="7">
        <v>0</v>
      </c>
      <c r="K20" s="7">
        <v>4</v>
      </c>
      <c r="L20" s="7">
        <f t="shared" si="0"/>
        <v>66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6" customFormat="1" ht="12.75" customHeight="1" x14ac:dyDescent="0.2">
      <c r="A21" s="17" t="s">
        <v>94</v>
      </c>
      <c r="B21" s="14" t="s">
        <v>47</v>
      </c>
      <c r="C21" s="14" t="s">
        <v>68</v>
      </c>
      <c r="D21" s="18">
        <v>40390800</v>
      </c>
      <c r="E21" s="18">
        <v>10000000</v>
      </c>
      <c r="F21" s="7">
        <v>33</v>
      </c>
      <c r="G21" s="7">
        <v>11</v>
      </c>
      <c r="H21" s="7">
        <v>8</v>
      </c>
      <c r="I21" s="7">
        <v>19</v>
      </c>
      <c r="J21" s="7">
        <v>4</v>
      </c>
      <c r="K21" s="7">
        <v>4</v>
      </c>
      <c r="L21" s="7">
        <f t="shared" si="0"/>
        <v>79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6" customFormat="1" ht="12.75" customHeight="1" x14ac:dyDescent="0.2">
      <c r="A22" s="17" t="s">
        <v>95</v>
      </c>
      <c r="B22" s="14" t="s">
        <v>48</v>
      </c>
      <c r="C22" s="14" t="s">
        <v>69</v>
      </c>
      <c r="D22" s="18">
        <v>14892600</v>
      </c>
      <c r="E22" s="18">
        <v>2500000</v>
      </c>
      <c r="F22" s="7">
        <v>33</v>
      </c>
      <c r="G22" s="7">
        <v>13</v>
      </c>
      <c r="H22" s="7">
        <v>9</v>
      </c>
      <c r="I22" s="7">
        <v>20</v>
      </c>
      <c r="J22" s="7">
        <v>3</v>
      </c>
      <c r="K22" s="7">
        <v>4</v>
      </c>
      <c r="L22" s="7">
        <f t="shared" si="0"/>
        <v>82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6" customFormat="1" ht="13.5" customHeight="1" x14ac:dyDescent="0.2">
      <c r="A23" s="17" t="s">
        <v>96</v>
      </c>
      <c r="B23" s="14" t="s">
        <v>49</v>
      </c>
      <c r="C23" s="14" t="s">
        <v>112</v>
      </c>
      <c r="D23" s="18">
        <v>49452000</v>
      </c>
      <c r="E23" s="18">
        <v>7000000</v>
      </c>
      <c r="F23" s="7">
        <v>25</v>
      </c>
      <c r="G23" s="7">
        <v>10</v>
      </c>
      <c r="H23" s="7">
        <v>6</v>
      </c>
      <c r="I23" s="7">
        <v>14</v>
      </c>
      <c r="J23" s="7">
        <v>5</v>
      </c>
      <c r="K23" s="7">
        <v>3</v>
      </c>
      <c r="L23" s="7">
        <f t="shared" si="0"/>
        <v>63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6" customFormat="1" ht="12.75" customHeight="1" x14ac:dyDescent="0.2">
      <c r="A24" s="17" t="s">
        <v>97</v>
      </c>
      <c r="B24" s="17" t="s">
        <v>50</v>
      </c>
      <c r="C24" s="14" t="s">
        <v>70</v>
      </c>
      <c r="D24" s="18">
        <v>27648250</v>
      </c>
      <c r="E24" s="18">
        <v>8575000</v>
      </c>
      <c r="F24" s="7">
        <v>21</v>
      </c>
      <c r="G24" s="7">
        <v>10</v>
      </c>
      <c r="H24" s="7">
        <v>8</v>
      </c>
      <c r="I24" s="7">
        <v>15</v>
      </c>
      <c r="J24" s="7">
        <v>2</v>
      </c>
      <c r="K24" s="7">
        <v>3</v>
      </c>
      <c r="L24" s="7">
        <f t="shared" si="0"/>
        <v>59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6" customFormat="1" ht="12.75" customHeight="1" x14ac:dyDescent="0.2">
      <c r="A25" s="17" t="s">
        <v>98</v>
      </c>
      <c r="B25" s="17" t="s">
        <v>51</v>
      </c>
      <c r="C25" s="14" t="s">
        <v>71</v>
      </c>
      <c r="D25" s="18">
        <v>46201500</v>
      </c>
      <c r="E25" s="18">
        <v>14000000</v>
      </c>
      <c r="F25" s="7">
        <v>25</v>
      </c>
      <c r="G25" s="7">
        <v>9</v>
      </c>
      <c r="H25" s="7">
        <v>8</v>
      </c>
      <c r="I25" s="7">
        <v>18</v>
      </c>
      <c r="J25" s="7">
        <v>4</v>
      </c>
      <c r="K25" s="7">
        <v>4</v>
      </c>
      <c r="L25" s="7">
        <f t="shared" si="0"/>
        <v>68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6" customFormat="1" ht="12.75" customHeight="1" x14ac:dyDescent="0.2">
      <c r="A26" s="17" t="s">
        <v>99</v>
      </c>
      <c r="B26" s="17" t="s">
        <v>52</v>
      </c>
      <c r="C26" s="14" t="s">
        <v>72</v>
      </c>
      <c r="D26" s="18">
        <v>56705400</v>
      </c>
      <c r="E26" s="18">
        <v>18000000</v>
      </c>
      <c r="F26" s="7">
        <v>32</v>
      </c>
      <c r="G26" s="7">
        <v>12</v>
      </c>
      <c r="H26" s="7">
        <v>9</v>
      </c>
      <c r="I26" s="7">
        <v>18</v>
      </c>
      <c r="J26" s="7">
        <v>5</v>
      </c>
      <c r="K26" s="7">
        <v>3</v>
      </c>
      <c r="L26" s="7">
        <f t="shared" si="0"/>
        <v>79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6" customFormat="1" ht="12.75" customHeight="1" x14ac:dyDescent="0.2">
      <c r="A27" s="17" t="s">
        <v>100</v>
      </c>
      <c r="B27" s="14" t="s">
        <v>53</v>
      </c>
      <c r="C27" s="14" t="s">
        <v>73</v>
      </c>
      <c r="D27" s="18">
        <v>53226472</v>
      </c>
      <c r="E27" s="18">
        <v>8000000</v>
      </c>
      <c r="F27" s="7">
        <v>30</v>
      </c>
      <c r="G27" s="7">
        <v>9</v>
      </c>
      <c r="H27" s="7">
        <v>7</v>
      </c>
      <c r="I27" s="7">
        <v>18</v>
      </c>
      <c r="J27" s="7">
        <v>2</v>
      </c>
      <c r="K27" s="7">
        <v>4</v>
      </c>
      <c r="L27" s="7">
        <f t="shared" si="0"/>
        <v>70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s="6" customFormat="1" ht="12.75" x14ac:dyDescent="0.2">
      <c r="A28" s="17" t="s">
        <v>101</v>
      </c>
      <c r="B28" s="17" t="s">
        <v>54</v>
      </c>
      <c r="C28" s="14" t="s">
        <v>74</v>
      </c>
      <c r="D28" s="18">
        <v>34380410</v>
      </c>
      <c r="E28" s="18">
        <v>10000000</v>
      </c>
      <c r="F28" s="7">
        <v>35</v>
      </c>
      <c r="G28" s="7">
        <v>11</v>
      </c>
      <c r="H28" s="7">
        <v>8</v>
      </c>
      <c r="I28" s="7">
        <v>20</v>
      </c>
      <c r="J28" s="7">
        <v>3</v>
      </c>
      <c r="K28" s="7">
        <v>5</v>
      </c>
      <c r="L28" s="7">
        <f t="shared" si="0"/>
        <v>82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</row>
    <row r="29" spans="1:77" s="6" customFormat="1" ht="12.75" customHeight="1" x14ac:dyDescent="0.2">
      <c r="A29" s="17" t="s">
        <v>102</v>
      </c>
      <c r="B29" s="14" t="s">
        <v>55</v>
      </c>
      <c r="C29" s="14" t="s">
        <v>75</v>
      </c>
      <c r="D29" s="18">
        <v>6515000</v>
      </c>
      <c r="E29" s="18">
        <v>4000000</v>
      </c>
      <c r="F29" s="7">
        <v>23</v>
      </c>
      <c r="G29" s="7">
        <v>8</v>
      </c>
      <c r="H29" s="7">
        <v>6</v>
      </c>
      <c r="I29" s="7">
        <v>20</v>
      </c>
      <c r="J29" s="7">
        <v>2</v>
      </c>
      <c r="K29" s="7">
        <v>5</v>
      </c>
      <c r="L29" s="7">
        <f t="shared" si="0"/>
        <v>64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</row>
    <row r="30" spans="1:77" s="6" customFormat="1" ht="12.75" customHeight="1" x14ac:dyDescent="0.2">
      <c r="A30" s="17" t="s">
        <v>103</v>
      </c>
      <c r="B30" s="17" t="s">
        <v>56</v>
      </c>
      <c r="C30" s="14" t="s">
        <v>76</v>
      </c>
      <c r="D30" s="18">
        <v>20100000</v>
      </c>
      <c r="E30" s="18">
        <v>10000000</v>
      </c>
      <c r="F30" s="7">
        <v>25</v>
      </c>
      <c r="G30" s="7">
        <v>10</v>
      </c>
      <c r="H30" s="7">
        <v>6</v>
      </c>
      <c r="I30" s="7">
        <v>19</v>
      </c>
      <c r="J30" s="7">
        <v>2</v>
      </c>
      <c r="K30" s="7">
        <v>5</v>
      </c>
      <c r="L30" s="7">
        <f t="shared" si="0"/>
        <v>67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</row>
    <row r="31" spans="1:77" s="6" customFormat="1" ht="12.75" customHeight="1" x14ac:dyDescent="0.2">
      <c r="A31" s="17" t="s">
        <v>104</v>
      </c>
      <c r="B31" s="17" t="s">
        <v>57</v>
      </c>
      <c r="C31" s="14" t="s">
        <v>77</v>
      </c>
      <c r="D31" s="18">
        <v>1433500</v>
      </c>
      <c r="E31" s="18">
        <v>1137000</v>
      </c>
      <c r="F31" s="7">
        <v>31</v>
      </c>
      <c r="G31" s="7">
        <v>13</v>
      </c>
      <c r="H31" s="7">
        <v>8</v>
      </c>
      <c r="I31" s="7">
        <v>20</v>
      </c>
      <c r="J31" s="7">
        <v>4</v>
      </c>
      <c r="K31" s="7">
        <v>4</v>
      </c>
      <c r="L31" s="7">
        <f t="shared" si="0"/>
        <v>80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</row>
    <row r="32" spans="1:77" s="6" customFormat="1" ht="12.75" customHeight="1" x14ac:dyDescent="0.2">
      <c r="A32" s="17" t="s">
        <v>105</v>
      </c>
      <c r="B32" s="14" t="s">
        <v>58</v>
      </c>
      <c r="C32" s="14" t="s">
        <v>78</v>
      </c>
      <c r="D32" s="18">
        <v>89968500</v>
      </c>
      <c r="E32" s="18">
        <v>25000000</v>
      </c>
      <c r="F32" s="7">
        <v>32</v>
      </c>
      <c r="G32" s="7">
        <v>11</v>
      </c>
      <c r="H32" s="7">
        <v>8</v>
      </c>
      <c r="I32" s="7">
        <v>20</v>
      </c>
      <c r="J32" s="7">
        <v>4</v>
      </c>
      <c r="K32" s="7">
        <v>4</v>
      </c>
      <c r="L32" s="7">
        <f t="shared" si="0"/>
        <v>79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</row>
    <row r="33" spans="1:77" s="6" customFormat="1" ht="12.75" x14ac:dyDescent="0.2">
      <c r="A33" s="17" t="s">
        <v>106</v>
      </c>
      <c r="B33" s="14" t="s">
        <v>59</v>
      </c>
      <c r="C33" s="14" t="s">
        <v>79</v>
      </c>
      <c r="D33" s="18">
        <v>55882633</v>
      </c>
      <c r="E33" s="18">
        <v>12000000</v>
      </c>
      <c r="F33" s="7">
        <v>31</v>
      </c>
      <c r="G33" s="7">
        <v>12</v>
      </c>
      <c r="H33" s="7">
        <v>8</v>
      </c>
      <c r="I33" s="7">
        <v>18</v>
      </c>
      <c r="J33" s="7">
        <v>3</v>
      </c>
      <c r="K33" s="7">
        <v>5</v>
      </c>
      <c r="L33" s="7">
        <f t="shared" si="0"/>
        <v>77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</row>
    <row r="34" spans="1:77" s="6" customFormat="1" ht="12.75" customHeight="1" x14ac:dyDescent="0.2">
      <c r="A34" s="17" t="s">
        <v>107</v>
      </c>
      <c r="B34" s="17" t="s">
        <v>60</v>
      </c>
      <c r="C34" s="14" t="s">
        <v>80</v>
      </c>
      <c r="D34" s="18">
        <v>26900000</v>
      </c>
      <c r="E34" s="18">
        <v>10000000</v>
      </c>
      <c r="F34" s="7">
        <v>31</v>
      </c>
      <c r="G34" s="7">
        <v>13</v>
      </c>
      <c r="H34" s="7">
        <v>7</v>
      </c>
      <c r="I34" s="7">
        <v>22</v>
      </c>
      <c r="J34" s="7">
        <v>2</v>
      </c>
      <c r="K34" s="7">
        <v>5</v>
      </c>
      <c r="L34" s="7">
        <f t="shared" si="0"/>
        <v>80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</row>
    <row r="35" spans="1:77" s="6" customFormat="1" ht="12.75" customHeight="1" x14ac:dyDescent="0.2">
      <c r="A35" s="17" t="s">
        <v>108</v>
      </c>
      <c r="B35" s="14" t="s">
        <v>48</v>
      </c>
      <c r="C35" s="14" t="s">
        <v>81</v>
      </c>
      <c r="D35" s="18">
        <v>38187380</v>
      </c>
      <c r="E35" s="18">
        <v>8000000</v>
      </c>
      <c r="F35" s="7">
        <v>25</v>
      </c>
      <c r="G35" s="7">
        <v>9</v>
      </c>
      <c r="H35" s="7">
        <v>5</v>
      </c>
      <c r="I35" s="7">
        <v>18</v>
      </c>
      <c r="J35" s="7">
        <v>3</v>
      </c>
      <c r="K35" s="7">
        <v>5</v>
      </c>
      <c r="L35" s="7">
        <f t="shared" si="0"/>
        <v>65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</row>
    <row r="36" spans="1:77" s="6" customFormat="1" ht="12.75" customHeight="1" x14ac:dyDescent="0.2">
      <c r="A36" s="17" t="s">
        <v>109</v>
      </c>
      <c r="B36" s="17" t="s">
        <v>61</v>
      </c>
      <c r="C36" s="14" t="s">
        <v>82</v>
      </c>
      <c r="D36" s="18">
        <v>37520000</v>
      </c>
      <c r="E36" s="18">
        <v>13000000</v>
      </c>
      <c r="F36" s="7">
        <v>36</v>
      </c>
      <c r="G36" s="7">
        <v>11</v>
      </c>
      <c r="H36" s="7">
        <v>8</v>
      </c>
      <c r="I36" s="7">
        <v>22</v>
      </c>
      <c r="J36" s="7">
        <v>2</v>
      </c>
      <c r="K36" s="7">
        <v>5</v>
      </c>
      <c r="L36" s="7">
        <f t="shared" si="0"/>
        <v>84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</row>
    <row r="37" spans="1:77" s="6" customFormat="1" ht="12.75" customHeight="1" x14ac:dyDescent="0.2">
      <c r="A37" s="17" t="s">
        <v>110</v>
      </c>
      <c r="B37" s="17" t="s">
        <v>62</v>
      </c>
      <c r="C37" s="14" t="s">
        <v>83</v>
      </c>
      <c r="D37" s="18">
        <v>38080640</v>
      </c>
      <c r="E37" s="18">
        <v>7000000</v>
      </c>
      <c r="F37" s="7">
        <v>21</v>
      </c>
      <c r="G37" s="7">
        <v>9</v>
      </c>
      <c r="H37" s="7">
        <v>7</v>
      </c>
      <c r="I37" s="7">
        <v>16</v>
      </c>
      <c r="J37" s="7">
        <v>4</v>
      </c>
      <c r="K37" s="7">
        <v>4</v>
      </c>
      <c r="L37" s="7">
        <f t="shared" si="0"/>
        <v>61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</row>
    <row r="38" spans="1:77" ht="12.75" x14ac:dyDescent="0.25">
      <c r="D38" s="11">
        <f>SUM(D15:D37)</f>
        <v>883570029</v>
      </c>
      <c r="E38" s="11">
        <f>SUM(E15:E37)</f>
        <v>232212000</v>
      </c>
    </row>
    <row r="39" spans="1:77" ht="12.75" x14ac:dyDescent="0.25">
      <c r="E39" s="9"/>
    </row>
  </sheetData>
  <mergeCells count="14">
    <mergeCell ref="I12:I13"/>
    <mergeCell ref="J12:J13"/>
    <mergeCell ref="K12:K13"/>
    <mergeCell ref="L12:L13"/>
    <mergeCell ref="D8:L8"/>
    <mergeCell ref="D10:L10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37" xr:uid="{2061E7E7-453E-4846-BBBC-BE85E5321783}">
      <formula1>40</formula1>
    </dataValidation>
    <dataValidation type="decimal" operator="lessThanOrEqual" allowBlank="1" showInputMessage="1" showErrorMessage="1" error="max. 15" sqref="G15:G37" xr:uid="{02A93D0F-D466-41F5-8E80-81846A13F559}">
      <formula1>15</formula1>
    </dataValidation>
    <dataValidation type="decimal" operator="lessThanOrEqual" allowBlank="1" showInputMessage="1" showErrorMessage="1" error="max. 10" sqref="H15:H37" xr:uid="{E16AE118-3252-4F1C-9A36-49BBEAE1ED12}">
      <formula1>10</formula1>
    </dataValidation>
    <dataValidation type="decimal" operator="lessThanOrEqual" allowBlank="1" showInputMessage="1" showErrorMessage="1" error="max. 5" sqref="J15:K37" xr:uid="{0A754622-272D-4686-BBAC-2E30C62EC3BB}">
      <formula1>5</formula1>
    </dataValidation>
    <dataValidation type="decimal" operator="lessThanOrEqual" allowBlank="1" showInputMessage="1" showErrorMessage="1" error="max. 25" sqref="I15:I37" xr:uid="{F94C4DA7-40C4-41E8-ACD1-47D8BE663DE2}">
      <formula1>25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25164-584E-43C8-97BD-E67D9ED21975}">
  <dimension ref="A1:BY39"/>
  <sheetViews>
    <sheetView zoomScale="80" zoomScaleNormal="80" workbookViewId="0"/>
  </sheetViews>
  <sheetFormatPr defaultColWidth="9.140625" defaultRowHeight="1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7" ht="38.25" customHeight="1" x14ac:dyDescent="0.25">
      <c r="A1" s="1" t="s">
        <v>28</v>
      </c>
    </row>
    <row r="2" spans="1:77" ht="12.75" x14ac:dyDescent="0.25">
      <c r="A2" s="3" t="s">
        <v>37</v>
      </c>
      <c r="D2" s="3" t="s">
        <v>22</v>
      </c>
    </row>
    <row r="3" spans="1:77" ht="12.75" x14ac:dyDescent="0.25">
      <c r="A3" s="3" t="s">
        <v>30</v>
      </c>
      <c r="D3" s="2" t="s">
        <v>25</v>
      </c>
    </row>
    <row r="4" spans="1:77" ht="12.75" x14ac:dyDescent="0.25">
      <c r="A4" s="3" t="s">
        <v>38</v>
      </c>
      <c r="D4" s="2" t="s">
        <v>26</v>
      </c>
    </row>
    <row r="5" spans="1:77" ht="12.75" x14ac:dyDescent="0.25">
      <c r="A5" s="3" t="s">
        <v>39</v>
      </c>
      <c r="D5" s="2" t="s">
        <v>27</v>
      </c>
    </row>
    <row r="6" spans="1:77" ht="12.75" x14ac:dyDescent="0.25">
      <c r="A6" s="2" t="s">
        <v>40</v>
      </c>
    </row>
    <row r="7" spans="1:77" ht="12.75" x14ac:dyDescent="0.25">
      <c r="A7" s="10" t="s">
        <v>31</v>
      </c>
      <c r="D7" s="3" t="s">
        <v>23</v>
      </c>
    </row>
    <row r="8" spans="1:77" ht="39.6" customHeight="1" x14ac:dyDescent="0.25">
      <c r="D8" s="20" t="s">
        <v>29</v>
      </c>
      <c r="E8" s="20"/>
      <c r="F8" s="20"/>
      <c r="G8" s="20"/>
      <c r="H8" s="20"/>
      <c r="I8" s="20"/>
      <c r="J8" s="20"/>
      <c r="K8" s="20"/>
      <c r="L8" s="20"/>
    </row>
    <row r="9" spans="1:77" ht="12.75" customHeight="1" x14ac:dyDescent="0.25">
      <c r="D9" s="19"/>
      <c r="E9" s="19"/>
      <c r="F9" s="19"/>
      <c r="G9" s="19"/>
      <c r="H9" s="19"/>
      <c r="I9" s="19"/>
      <c r="J9" s="19"/>
      <c r="K9" s="19"/>
      <c r="L9" s="19"/>
    </row>
    <row r="10" spans="1:77" ht="68.25" customHeight="1" x14ac:dyDescent="0.25">
      <c r="D10" s="20" t="s">
        <v>111</v>
      </c>
      <c r="E10" s="20"/>
      <c r="F10" s="20"/>
      <c r="G10" s="20"/>
      <c r="H10" s="20"/>
      <c r="I10" s="20"/>
      <c r="J10" s="20"/>
      <c r="K10" s="20"/>
      <c r="L10" s="20"/>
    </row>
    <row r="11" spans="1:77" ht="12.6" customHeight="1" x14ac:dyDescent="0.25">
      <c r="A11" s="3"/>
    </row>
    <row r="12" spans="1:77" ht="26.45" customHeight="1" x14ac:dyDescent="0.25">
      <c r="A12" s="21" t="s">
        <v>0</v>
      </c>
      <c r="B12" s="21" t="s">
        <v>1</v>
      </c>
      <c r="C12" s="21" t="s">
        <v>17</v>
      </c>
      <c r="D12" s="21" t="s">
        <v>12</v>
      </c>
      <c r="E12" s="24" t="s">
        <v>2</v>
      </c>
      <c r="F12" s="21" t="s">
        <v>14</v>
      </c>
      <c r="G12" s="21" t="s">
        <v>32</v>
      </c>
      <c r="H12" s="21" t="s">
        <v>13</v>
      </c>
      <c r="I12" s="21" t="s">
        <v>33</v>
      </c>
      <c r="J12" s="21" t="s">
        <v>34</v>
      </c>
      <c r="K12" s="21" t="s">
        <v>35</v>
      </c>
      <c r="L12" s="21" t="s">
        <v>3</v>
      </c>
    </row>
    <row r="13" spans="1:77" ht="59.45" customHeight="1" x14ac:dyDescent="0.25">
      <c r="A13" s="23"/>
      <c r="B13" s="23"/>
      <c r="C13" s="23"/>
      <c r="D13" s="23"/>
      <c r="E13" s="25"/>
      <c r="F13" s="22"/>
      <c r="G13" s="22"/>
      <c r="H13" s="22"/>
      <c r="I13" s="22"/>
      <c r="J13" s="22"/>
      <c r="K13" s="22"/>
      <c r="L13" s="22"/>
    </row>
    <row r="14" spans="1:77" ht="28.9" customHeight="1" x14ac:dyDescent="0.25">
      <c r="A14" s="22"/>
      <c r="B14" s="22"/>
      <c r="C14" s="22"/>
      <c r="D14" s="22"/>
      <c r="E14" s="26"/>
      <c r="F14" s="4" t="s">
        <v>24</v>
      </c>
      <c r="G14" s="4" t="s">
        <v>19</v>
      </c>
      <c r="H14" s="4" t="s">
        <v>21</v>
      </c>
      <c r="I14" s="4" t="s">
        <v>36</v>
      </c>
      <c r="J14" s="4" t="s">
        <v>20</v>
      </c>
      <c r="K14" s="4" t="s">
        <v>20</v>
      </c>
      <c r="L14" s="4"/>
    </row>
    <row r="15" spans="1:77" s="6" customFormat="1" ht="12.75" customHeight="1" x14ac:dyDescent="0.2">
      <c r="A15" s="17" t="s">
        <v>88</v>
      </c>
      <c r="B15" s="14" t="s">
        <v>41</v>
      </c>
      <c r="C15" s="14" t="s">
        <v>63</v>
      </c>
      <c r="D15" s="18">
        <v>45000000</v>
      </c>
      <c r="E15" s="18">
        <v>15000000</v>
      </c>
      <c r="F15" s="7">
        <v>34</v>
      </c>
      <c r="G15" s="7">
        <v>12</v>
      </c>
      <c r="H15" s="7">
        <v>9</v>
      </c>
      <c r="I15" s="7">
        <v>20</v>
      </c>
      <c r="J15" s="7">
        <v>2</v>
      </c>
      <c r="K15" s="7">
        <v>5</v>
      </c>
      <c r="L15" s="7">
        <f>SUM(F15:K15)</f>
        <v>82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6" customFormat="1" ht="12.75" customHeight="1" x14ac:dyDescent="0.2">
      <c r="A16" s="17" t="s">
        <v>89</v>
      </c>
      <c r="B16" s="14" t="s">
        <v>42</v>
      </c>
      <c r="C16" s="14" t="s">
        <v>112</v>
      </c>
      <c r="D16" s="18">
        <v>44892300</v>
      </c>
      <c r="E16" s="18">
        <v>7000000</v>
      </c>
      <c r="F16" s="7">
        <v>33</v>
      </c>
      <c r="G16" s="7">
        <v>12</v>
      </c>
      <c r="H16" s="7">
        <v>8</v>
      </c>
      <c r="I16" s="7">
        <v>21</v>
      </c>
      <c r="J16" s="7">
        <v>4</v>
      </c>
      <c r="K16" s="7">
        <v>5</v>
      </c>
      <c r="L16" s="7">
        <f t="shared" ref="L16:L37" si="0">SUM(F16:K16)</f>
        <v>83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6" customFormat="1" ht="12.75" customHeight="1" x14ac:dyDescent="0.2">
      <c r="A17" s="17" t="s">
        <v>90</v>
      </c>
      <c r="B17" s="14" t="s">
        <v>43</v>
      </c>
      <c r="C17" s="14" t="s">
        <v>64</v>
      </c>
      <c r="D17" s="18">
        <v>22151400</v>
      </c>
      <c r="E17" s="18">
        <v>10000000</v>
      </c>
      <c r="F17" s="7">
        <v>30</v>
      </c>
      <c r="G17" s="7">
        <v>10</v>
      </c>
      <c r="H17" s="7">
        <v>8</v>
      </c>
      <c r="I17" s="7">
        <v>18</v>
      </c>
      <c r="J17" s="7">
        <v>4</v>
      </c>
      <c r="K17" s="7">
        <v>5</v>
      </c>
      <c r="L17" s="7">
        <f t="shared" si="0"/>
        <v>75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6" customFormat="1" ht="12.75" customHeight="1" x14ac:dyDescent="0.2">
      <c r="A18" s="17" t="s">
        <v>91</v>
      </c>
      <c r="B18" s="14" t="s">
        <v>44</v>
      </c>
      <c r="C18" s="14" t="s">
        <v>65</v>
      </c>
      <c r="D18" s="18">
        <v>70696544</v>
      </c>
      <c r="E18" s="18">
        <v>15000000</v>
      </c>
      <c r="F18" s="7">
        <v>34</v>
      </c>
      <c r="G18" s="7">
        <v>12</v>
      </c>
      <c r="H18" s="7">
        <v>9</v>
      </c>
      <c r="I18" s="7">
        <v>24</v>
      </c>
      <c r="J18" s="7">
        <v>2</v>
      </c>
      <c r="K18" s="7">
        <v>5</v>
      </c>
      <c r="L18" s="7">
        <f t="shared" si="0"/>
        <v>86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6" customFormat="1" ht="12.75" customHeight="1" x14ac:dyDescent="0.2">
      <c r="A19" s="17" t="s">
        <v>92</v>
      </c>
      <c r="B19" s="14" t="s">
        <v>45</v>
      </c>
      <c r="C19" s="14" t="s">
        <v>66</v>
      </c>
      <c r="D19" s="18">
        <v>35526000</v>
      </c>
      <c r="E19" s="18">
        <v>10000000</v>
      </c>
      <c r="F19" s="7">
        <v>25</v>
      </c>
      <c r="G19" s="7">
        <v>9</v>
      </c>
      <c r="H19" s="7">
        <v>7</v>
      </c>
      <c r="I19" s="7">
        <v>19</v>
      </c>
      <c r="J19" s="7">
        <v>2</v>
      </c>
      <c r="K19" s="7">
        <v>3</v>
      </c>
      <c r="L19" s="7">
        <f t="shared" si="0"/>
        <v>65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6" customFormat="1" ht="12.75" x14ac:dyDescent="0.2">
      <c r="A20" s="17" t="s">
        <v>93</v>
      </c>
      <c r="B20" s="17" t="s">
        <v>46</v>
      </c>
      <c r="C20" s="14" t="s">
        <v>67</v>
      </c>
      <c r="D20" s="18">
        <v>27818700</v>
      </c>
      <c r="E20" s="18">
        <v>7000000</v>
      </c>
      <c r="F20" s="7">
        <v>26</v>
      </c>
      <c r="G20" s="7">
        <v>8</v>
      </c>
      <c r="H20" s="7">
        <v>6</v>
      </c>
      <c r="I20" s="7">
        <v>16</v>
      </c>
      <c r="J20" s="7">
        <v>0</v>
      </c>
      <c r="K20" s="7">
        <v>4</v>
      </c>
      <c r="L20" s="7">
        <f t="shared" si="0"/>
        <v>60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6" customFormat="1" ht="12.75" customHeight="1" x14ac:dyDescent="0.2">
      <c r="A21" s="17" t="s">
        <v>94</v>
      </c>
      <c r="B21" s="14" t="s">
        <v>47</v>
      </c>
      <c r="C21" s="14" t="s">
        <v>68</v>
      </c>
      <c r="D21" s="18">
        <v>40390800</v>
      </c>
      <c r="E21" s="18">
        <v>10000000</v>
      </c>
      <c r="F21" s="7">
        <v>33</v>
      </c>
      <c r="G21" s="7">
        <v>11</v>
      </c>
      <c r="H21" s="7">
        <v>8</v>
      </c>
      <c r="I21" s="7">
        <v>19</v>
      </c>
      <c r="J21" s="7">
        <v>4</v>
      </c>
      <c r="K21" s="7">
        <v>4</v>
      </c>
      <c r="L21" s="7">
        <f t="shared" si="0"/>
        <v>79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6" customFormat="1" ht="12.75" customHeight="1" x14ac:dyDescent="0.2">
      <c r="A22" s="17" t="s">
        <v>95</v>
      </c>
      <c r="B22" s="14" t="s">
        <v>48</v>
      </c>
      <c r="C22" s="14" t="s">
        <v>69</v>
      </c>
      <c r="D22" s="18">
        <v>14892600</v>
      </c>
      <c r="E22" s="18">
        <v>2500000</v>
      </c>
      <c r="F22" s="7">
        <v>35</v>
      </c>
      <c r="G22" s="7">
        <v>13</v>
      </c>
      <c r="H22" s="7">
        <v>9</v>
      </c>
      <c r="I22" s="7">
        <v>20</v>
      </c>
      <c r="J22" s="7">
        <v>3</v>
      </c>
      <c r="K22" s="7">
        <v>4</v>
      </c>
      <c r="L22" s="7">
        <f t="shared" si="0"/>
        <v>84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6" customFormat="1" ht="13.5" customHeight="1" x14ac:dyDescent="0.2">
      <c r="A23" s="17" t="s">
        <v>96</v>
      </c>
      <c r="B23" s="14" t="s">
        <v>49</v>
      </c>
      <c r="C23" s="14" t="s">
        <v>112</v>
      </c>
      <c r="D23" s="18">
        <v>49452000</v>
      </c>
      <c r="E23" s="18">
        <v>7000000</v>
      </c>
      <c r="F23" s="7">
        <v>29</v>
      </c>
      <c r="G23" s="7">
        <v>10</v>
      </c>
      <c r="H23" s="7">
        <v>7</v>
      </c>
      <c r="I23" s="7">
        <v>14</v>
      </c>
      <c r="J23" s="7">
        <v>5</v>
      </c>
      <c r="K23" s="7">
        <v>3</v>
      </c>
      <c r="L23" s="7">
        <f t="shared" si="0"/>
        <v>68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6" customFormat="1" ht="12.75" customHeight="1" x14ac:dyDescent="0.2">
      <c r="A24" s="17" t="s">
        <v>97</v>
      </c>
      <c r="B24" s="17" t="s">
        <v>50</v>
      </c>
      <c r="C24" s="14" t="s">
        <v>70</v>
      </c>
      <c r="D24" s="18">
        <v>27648250</v>
      </c>
      <c r="E24" s="18">
        <v>8575000</v>
      </c>
      <c r="F24" s="7">
        <v>25</v>
      </c>
      <c r="G24" s="7">
        <v>10</v>
      </c>
      <c r="H24" s="7">
        <v>8</v>
      </c>
      <c r="I24" s="7">
        <v>15</v>
      </c>
      <c r="J24" s="7">
        <v>2</v>
      </c>
      <c r="K24" s="7">
        <v>3</v>
      </c>
      <c r="L24" s="7">
        <f t="shared" si="0"/>
        <v>63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6" customFormat="1" ht="12.75" customHeight="1" x14ac:dyDescent="0.2">
      <c r="A25" s="17" t="s">
        <v>98</v>
      </c>
      <c r="B25" s="17" t="s">
        <v>51</v>
      </c>
      <c r="C25" s="14" t="s">
        <v>71</v>
      </c>
      <c r="D25" s="18">
        <v>46201500</v>
      </c>
      <c r="E25" s="18">
        <v>14000000</v>
      </c>
      <c r="F25" s="7">
        <v>23</v>
      </c>
      <c r="G25" s="7">
        <v>9</v>
      </c>
      <c r="H25" s="7">
        <v>8</v>
      </c>
      <c r="I25" s="7">
        <v>18</v>
      </c>
      <c r="J25" s="7">
        <v>4</v>
      </c>
      <c r="K25" s="7">
        <v>4</v>
      </c>
      <c r="L25" s="7">
        <f t="shared" si="0"/>
        <v>66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6" customFormat="1" ht="12.75" customHeight="1" x14ac:dyDescent="0.2">
      <c r="A26" s="17" t="s">
        <v>99</v>
      </c>
      <c r="B26" s="17" t="s">
        <v>52</v>
      </c>
      <c r="C26" s="14" t="s">
        <v>72</v>
      </c>
      <c r="D26" s="18">
        <v>56705400</v>
      </c>
      <c r="E26" s="18">
        <v>18000000</v>
      </c>
      <c r="F26" s="7">
        <v>32</v>
      </c>
      <c r="G26" s="7">
        <v>11</v>
      </c>
      <c r="H26" s="7">
        <v>9</v>
      </c>
      <c r="I26" s="7">
        <v>17</v>
      </c>
      <c r="J26" s="7">
        <v>5</v>
      </c>
      <c r="K26" s="7">
        <v>3</v>
      </c>
      <c r="L26" s="7">
        <f t="shared" si="0"/>
        <v>77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6" customFormat="1" ht="12.75" customHeight="1" x14ac:dyDescent="0.2">
      <c r="A27" s="17" t="s">
        <v>100</v>
      </c>
      <c r="B27" s="14" t="s">
        <v>53</v>
      </c>
      <c r="C27" s="14" t="s">
        <v>73</v>
      </c>
      <c r="D27" s="18">
        <v>53226472</v>
      </c>
      <c r="E27" s="18">
        <v>8000000</v>
      </c>
      <c r="F27" s="7">
        <v>30</v>
      </c>
      <c r="G27" s="7">
        <v>9</v>
      </c>
      <c r="H27" s="7">
        <v>7</v>
      </c>
      <c r="I27" s="7">
        <v>18</v>
      </c>
      <c r="J27" s="7">
        <v>2</v>
      </c>
      <c r="K27" s="7">
        <v>4</v>
      </c>
      <c r="L27" s="7">
        <f t="shared" si="0"/>
        <v>70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s="6" customFormat="1" ht="12.75" x14ac:dyDescent="0.2">
      <c r="A28" s="17" t="s">
        <v>101</v>
      </c>
      <c r="B28" s="17" t="s">
        <v>54</v>
      </c>
      <c r="C28" s="14" t="s">
        <v>74</v>
      </c>
      <c r="D28" s="18">
        <v>34380410</v>
      </c>
      <c r="E28" s="18">
        <v>10000000</v>
      </c>
      <c r="F28" s="7">
        <v>34</v>
      </c>
      <c r="G28" s="7">
        <v>11</v>
      </c>
      <c r="H28" s="7">
        <v>8</v>
      </c>
      <c r="I28" s="7">
        <v>20</v>
      </c>
      <c r="J28" s="7">
        <v>3</v>
      </c>
      <c r="K28" s="7">
        <v>5</v>
      </c>
      <c r="L28" s="7">
        <f t="shared" si="0"/>
        <v>81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</row>
    <row r="29" spans="1:77" s="6" customFormat="1" ht="12.75" customHeight="1" x14ac:dyDescent="0.2">
      <c r="A29" s="17" t="s">
        <v>102</v>
      </c>
      <c r="B29" s="14" t="s">
        <v>55</v>
      </c>
      <c r="C29" s="14" t="s">
        <v>75</v>
      </c>
      <c r="D29" s="18">
        <v>6515000</v>
      </c>
      <c r="E29" s="18">
        <v>4000000</v>
      </c>
      <c r="F29" s="7">
        <v>23</v>
      </c>
      <c r="G29" s="7">
        <v>8</v>
      </c>
      <c r="H29" s="7">
        <v>6</v>
      </c>
      <c r="I29" s="7">
        <v>20</v>
      </c>
      <c r="J29" s="7">
        <v>2</v>
      </c>
      <c r="K29" s="7">
        <v>5</v>
      </c>
      <c r="L29" s="7">
        <f t="shared" si="0"/>
        <v>64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</row>
    <row r="30" spans="1:77" s="6" customFormat="1" ht="12.75" customHeight="1" x14ac:dyDescent="0.2">
      <c r="A30" s="17" t="s">
        <v>103</v>
      </c>
      <c r="B30" s="17" t="s">
        <v>56</v>
      </c>
      <c r="C30" s="14" t="s">
        <v>76</v>
      </c>
      <c r="D30" s="18">
        <v>20100000</v>
      </c>
      <c r="E30" s="18">
        <v>10000000</v>
      </c>
      <c r="F30" s="7">
        <v>25</v>
      </c>
      <c r="G30" s="7">
        <v>10</v>
      </c>
      <c r="H30" s="7">
        <v>6</v>
      </c>
      <c r="I30" s="7">
        <v>19</v>
      </c>
      <c r="J30" s="7">
        <v>2</v>
      </c>
      <c r="K30" s="7">
        <v>5</v>
      </c>
      <c r="L30" s="7">
        <f t="shared" si="0"/>
        <v>67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</row>
    <row r="31" spans="1:77" s="6" customFormat="1" ht="12.75" customHeight="1" x14ac:dyDescent="0.2">
      <c r="A31" s="17" t="s">
        <v>104</v>
      </c>
      <c r="B31" s="17" t="s">
        <v>57</v>
      </c>
      <c r="C31" s="14" t="s">
        <v>77</v>
      </c>
      <c r="D31" s="18">
        <v>1433500</v>
      </c>
      <c r="E31" s="18">
        <v>1137000</v>
      </c>
      <c r="F31" s="7">
        <v>37</v>
      </c>
      <c r="G31" s="7">
        <v>12</v>
      </c>
      <c r="H31" s="7">
        <v>7</v>
      </c>
      <c r="I31" s="7">
        <v>22</v>
      </c>
      <c r="J31" s="7">
        <v>4</v>
      </c>
      <c r="K31" s="7">
        <v>4</v>
      </c>
      <c r="L31" s="7">
        <f t="shared" si="0"/>
        <v>86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</row>
    <row r="32" spans="1:77" s="6" customFormat="1" ht="12.75" customHeight="1" x14ac:dyDescent="0.2">
      <c r="A32" s="17" t="s">
        <v>105</v>
      </c>
      <c r="B32" s="14" t="s">
        <v>58</v>
      </c>
      <c r="C32" s="14" t="s">
        <v>78</v>
      </c>
      <c r="D32" s="18">
        <v>89968500</v>
      </c>
      <c r="E32" s="18">
        <v>25000000</v>
      </c>
      <c r="F32" s="7">
        <v>30</v>
      </c>
      <c r="G32" s="7">
        <v>13</v>
      </c>
      <c r="H32" s="7">
        <v>9</v>
      </c>
      <c r="I32" s="7">
        <v>20</v>
      </c>
      <c r="J32" s="7">
        <v>4</v>
      </c>
      <c r="K32" s="7">
        <v>4</v>
      </c>
      <c r="L32" s="7">
        <f t="shared" si="0"/>
        <v>80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</row>
    <row r="33" spans="1:77" s="6" customFormat="1" ht="12.75" x14ac:dyDescent="0.2">
      <c r="A33" s="17" t="s">
        <v>106</v>
      </c>
      <c r="B33" s="14" t="s">
        <v>59</v>
      </c>
      <c r="C33" s="14" t="s">
        <v>79</v>
      </c>
      <c r="D33" s="18">
        <v>55882633</v>
      </c>
      <c r="E33" s="18">
        <v>12000000</v>
      </c>
      <c r="F33" s="7">
        <v>31</v>
      </c>
      <c r="G33" s="7">
        <v>12</v>
      </c>
      <c r="H33" s="7">
        <v>8</v>
      </c>
      <c r="I33" s="7">
        <v>18</v>
      </c>
      <c r="J33" s="7">
        <v>3</v>
      </c>
      <c r="K33" s="7">
        <v>5</v>
      </c>
      <c r="L33" s="7">
        <f t="shared" si="0"/>
        <v>77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</row>
    <row r="34" spans="1:77" s="6" customFormat="1" ht="12.75" customHeight="1" x14ac:dyDescent="0.2">
      <c r="A34" s="17" t="s">
        <v>107</v>
      </c>
      <c r="B34" s="17" t="s">
        <v>60</v>
      </c>
      <c r="C34" s="14" t="s">
        <v>80</v>
      </c>
      <c r="D34" s="18">
        <v>26900000</v>
      </c>
      <c r="E34" s="18">
        <v>10000000</v>
      </c>
      <c r="F34" s="7">
        <v>34</v>
      </c>
      <c r="G34" s="7">
        <v>13</v>
      </c>
      <c r="H34" s="7">
        <v>7</v>
      </c>
      <c r="I34" s="7">
        <v>20</v>
      </c>
      <c r="J34" s="7">
        <v>2</v>
      </c>
      <c r="K34" s="7">
        <v>5</v>
      </c>
      <c r="L34" s="7">
        <f t="shared" si="0"/>
        <v>81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</row>
    <row r="35" spans="1:77" s="6" customFormat="1" ht="12.75" customHeight="1" x14ac:dyDescent="0.2">
      <c r="A35" s="17" t="s">
        <v>108</v>
      </c>
      <c r="B35" s="14" t="s">
        <v>48</v>
      </c>
      <c r="C35" s="14" t="s">
        <v>81</v>
      </c>
      <c r="D35" s="18">
        <v>38187380</v>
      </c>
      <c r="E35" s="18">
        <v>8000000</v>
      </c>
      <c r="F35" s="7">
        <v>25</v>
      </c>
      <c r="G35" s="7">
        <v>9</v>
      </c>
      <c r="H35" s="7">
        <v>6</v>
      </c>
      <c r="I35" s="7">
        <v>18</v>
      </c>
      <c r="J35" s="7">
        <v>3</v>
      </c>
      <c r="K35" s="7">
        <v>5</v>
      </c>
      <c r="L35" s="7">
        <f t="shared" si="0"/>
        <v>66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</row>
    <row r="36" spans="1:77" s="6" customFormat="1" ht="12.75" customHeight="1" x14ac:dyDescent="0.2">
      <c r="A36" s="17" t="s">
        <v>109</v>
      </c>
      <c r="B36" s="17" t="s">
        <v>61</v>
      </c>
      <c r="C36" s="14" t="s">
        <v>82</v>
      </c>
      <c r="D36" s="18">
        <v>37520000</v>
      </c>
      <c r="E36" s="18">
        <v>13000000</v>
      </c>
      <c r="F36" s="7">
        <v>36</v>
      </c>
      <c r="G36" s="7">
        <v>12</v>
      </c>
      <c r="H36" s="7">
        <v>8</v>
      </c>
      <c r="I36" s="7">
        <v>22</v>
      </c>
      <c r="J36" s="7">
        <v>2</v>
      </c>
      <c r="K36" s="7">
        <v>5</v>
      </c>
      <c r="L36" s="7">
        <f t="shared" si="0"/>
        <v>85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</row>
    <row r="37" spans="1:77" s="6" customFormat="1" ht="12.75" customHeight="1" x14ac:dyDescent="0.2">
      <c r="A37" s="17" t="s">
        <v>110</v>
      </c>
      <c r="B37" s="17" t="s">
        <v>62</v>
      </c>
      <c r="C37" s="14" t="s">
        <v>83</v>
      </c>
      <c r="D37" s="18">
        <v>38080640</v>
      </c>
      <c r="E37" s="18">
        <v>7000000</v>
      </c>
      <c r="F37" s="7">
        <v>28</v>
      </c>
      <c r="G37" s="7">
        <v>9</v>
      </c>
      <c r="H37" s="7">
        <v>7</v>
      </c>
      <c r="I37" s="7">
        <v>16</v>
      </c>
      <c r="J37" s="7">
        <v>4</v>
      </c>
      <c r="K37" s="7">
        <v>4</v>
      </c>
      <c r="L37" s="7">
        <f t="shared" si="0"/>
        <v>68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</row>
    <row r="38" spans="1:77" ht="12.75" x14ac:dyDescent="0.25">
      <c r="D38" s="11">
        <f>SUM(D15:D37)</f>
        <v>883570029</v>
      </c>
      <c r="E38" s="11">
        <f>SUM(E15:E37)</f>
        <v>232212000</v>
      </c>
    </row>
    <row r="39" spans="1:77" ht="12.75" x14ac:dyDescent="0.25">
      <c r="E39" s="9"/>
    </row>
  </sheetData>
  <mergeCells count="14">
    <mergeCell ref="I12:I13"/>
    <mergeCell ref="J12:J13"/>
    <mergeCell ref="K12:K13"/>
    <mergeCell ref="L12:L13"/>
    <mergeCell ref="D8:L8"/>
    <mergeCell ref="D10:L10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37" xr:uid="{161189A0-26B9-47A9-8BAF-ED6A1BD8237B}">
      <formula1>40</formula1>
    </dataValidation>
    <dataValidation type="decimal" operator="lessThanOrEqual" allowBlank="1" showInputMessage="1" showErrorMessage="1" error="max. 15" sqref="G15:G37" xr:uid="{3C09474C-1AF1-439D-A034-3B0B0B506C59}">
      <formula1>15</formula1>
    </dataValidation>
    <dataValidation type="decimal" operator="lessThanOrEqual" allowBlank="1" showInputMessage="1" showErrorMessage="1" error="max. 10" sqref="H15:H37" xr:uid="{2661987D-DE98-4850-B1A5-531D90F652AC}">
      <formula1>10</formula1>
    </dataValidation>
    <dataValidation type="decimal" operator="lessThanOrEqual" allowBlank="1" showInputMessage="1" showErrorMessage="1" error="max. 5" sqref="J15:K37" xr:uid="{637FC92A-A416-42FC-9E04-8D8F46E20D96}">
      <formula1>5</formula1>
    </dataValidation>
    <dataValidation type="decimal" operator="lessThanOrEqual" allowBlank="1" showInputMessage="1" showErrorMessage="1" error="max. 25" sqref="I15:I37" xr:uid="{CE4E7ED8-9C43-432E-BC17-804543550712}">
      <formula1>25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C9689-B612-4C3B-BC7F-44D2200A03D7}">
  <dimension ref="A1:BY39"/>
  <sheetViews>
    <sheetView zoomScale="80" zoomScaleNormal="80" workbookViewId="0"/>
  </sheetViews>
  <sheetFormatPr defaultColWidth="9.140625" defaultRowHeight="1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7" ht="38.25" customHeight="1" x14ac:dyDescent="0.25">
      <c r="A1" s="1" t="s">
        <v>28</v>
      </c>
    </row>
    <row r="2" spans="1:77" ht="12.75" x14ac:dyDescent="0.25">
      <c r="A2" s="3" t="s">
        <v>37</v>
      </c>
      <c r="D2" s="3" t="s">
        <v>22</v>
      </c>
    </row>
    <row r="3" spans="1:77" ht="12.75" x14ac:dyDescent="0.25">
      <c r="A3" s="3" t="s">
        <v>30</v>
      </c>
      <c r="D3" s="2" t="s">
        <v>25</v>
      </c>
    </row>
    <row r="4" spans="1:77" ht="12.75" x14ac:dyDescent="0.25">
      <c r="A4" s="3" t="s">
        <v>38</v>
      </c>
      <c r="D4" s="2" t="s">
        <v>26</v>
      </c>
    </row>
    <row r="5" spans="1:77" ht="12.75" x14ac:dyDescent="0.25">
      <c r="A5" s="3" t="s">
        <v>39</v>
      </c>
      <c r="D5" s="2" t="s">
        <v>27</v>
      </c>
    </row>
    <row r="6" spans="1:77" ht="12.75" x14ac:dyDescent="0.25">
      <c r="A6" s="2" t="s">
        <v>40</v>
      </c>
    </row>
    <row r="7" spans="1:77" ht="12.75" x14ac:dyDescent="0.25">
      <c r="A7" s="10" t="s">
        <v>31</v>
      </c>
      <c r="D7" s="3" t="s">
        <v>23</v>
      </c>
    </row>
    <row r="8" spans="1:77" ht="39.6" customHeight="1" x14ac:dyDescent="0.25">
      <c r="D8" s="20" t="s">
        <v>29</v>
      </c>
      <c r="E8" s="20"/>
      <c r="F8" s="20"/>
      <c r="G8" s="20"/>
      <c r="H8" s="20"/>
      <c r="I8" s="20"/>
      <c r="J8" s="20"/>
      <c r="K8" s="20"/>
      <c r="L8" s="20"/>
    </row>
    <row r="9" spans="1:77" ht="12.75" customHeight="1" x14ac:dyDescent="0.25">
      <c r="D9" s="19"/>
      <c r="E9" s="19"/>
      <c r="F9" s="19"/>
      <c r="G9" s="19"/>
      <c r="H9" s="19"/>
      <c r="I9" s="19"/>
      <c r="J9" s="19"/>
      <c r="K9" s="19"/>
      <c r="L9" s="19"/>
    </row>
    <row r="10" spans="1:77" ht="68.25" customHeight="1" x14ac:dyDescent="0.25">
      <c r="D10" s="20" t="s">
        <v>111</v>
      </c>
      <c r="E10" s="20"/>
      <c r="F10" s="20"/>
      <c r="G10" s="20"/>
      <c r="H10" s="20"/>
      <c r="I10" s="20"/>
      <c r="J10" s="20"/>
      <c r="K10" s="20"/>
      <c r="L10" s="20"/>
    </row>
    <row r="11" spans="1:77" ht="12.6" customHeight="1" x14ac:dyDescent="0.25">
      <c r="A11" s="3"/>
    </row>
    <row r="12" spans="1:77" ht="26.45" customHeight="1" x14ac:dyDescent="0.25">
      <c r="A12" s="21" t="s">
        <v>0</v>
      </c>
      <c r="B12" s="21" t="s">
        <v>1</v>
      </c>
      <c r="C12" s="21" t="s">
        <v>17</v>
      </c>
      <c r="D12" s="21" t="s">
        <v>12</v>
      </c>
      <c r="E12" s="24" t="s">
        <v>2</v>
      </c>
      <c r="F12" s="21" t="s">
        <v>14</v>
      </c>
      <c r="G12" s="21" t="s">
        <v>32</v>
      </c>
      <c r="H12" s="21" t="s">
        <v>13</v>
      </c>
      <c r="I12" s="21" t="s">
        <v>33</v>
      </c>
      <c r="J12" s="21" t="s">
        <v>34</v>
      </c>
      <c r="K12" s="21" t="s">
        <v>35</v>
      </c>
      <c r="L12" s="21" t="s">
        <v>3</v>
      </c>
    </row>
    <row r="13" spans="1:77" ht="59.45" customHeight="1" x14ac:dyDescent="0.25">
      <c r="A13" s="23"/>
      <c r="B13" s="23"/>
      <c r="C13" s="23"/>
      <c r="D13" s="23"/>
      <c r="E13" s="25"/>
      <c r="F13" s="22"/>
      <c r="G13" s="22"/>
      <c r="H13" s="22"/>
      <c r="I13" s="22"/>
      <c r="J13" s="22"/>
      <c r="K13" s="22"/>
      <c r="L13" s="22"/>
    </row>
    <row r="14" spans="1:77" ht="28.9" customHeight="1" x14ac:dyDescent="0.25">
      <c r="A14" s="22"/>
      <c r="B14" s="22"/>
      <c r="C14" s="22"/>
      <c r="D14" s="22"/>
      <c r="E14" s="26"/>
      <c r="F14" s="4" t="s">
        <v>24</v>
      </c>
      <c r="G14" s="4" t="s">
        <v>19</v>
      </c>
      <c r="H14" s="4" t="s">
        <v>21</v>
      </c>
      <c r="I14" s="4" t="s">
        <v>36</v>
      </c>
      <c r="J14" s="4" t="s">
        <v>20</v>
      </c>
      <c r="K14" s="4" t="s">
        <v>20</v>
      </c>
      <c r="L14" s="4"/>
    </row>
    <row r="15" spans="1:77" s="6" customFormat="1" ht="12.75" customHeight="1" x14ac:dyDescent="0.2">
      <c r="A15" s="17" t="s">
        <v>88</v>
      </c>
      <c r="B15" s="14" t="s">
        <v>41</v>
      </c>
      <c r="C15" s="14" t="s">
        <v>63</v>
      </c>
      <c r="D15" s="18">
        <v>45000000</v>
      </c>
      <c r="E15" s="18">
        <v>15000000</v>
      </c>
      <c r="F15" s="7">
        <v>38</v>
      </c>
      <c r="G15" s="7">
        <v>15</v>
      </c>
      <c r="H15" s="7">
        <v>10</v>
      </c>
      <c r="I15" s="7">
        <v>22</v>
      </c>
      <c r="J15" s="7">
        <v>2</v>
      </c>
      <c r="K15" s="7">
        <v>5</v>
      </c>
      <c r="L15" s="7">
        <f>SUM(F15:K15)</f>
        <v>92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6" customFormat="1" ht="12.75" customHeight="1" x14ac:dyDescent="0.2">
      <c r="A16" s="17" t="s">
        <v>89</v>
      </c>
      <c r="B16" s="14" t="s">
        <v>42</v>
      </c>
      <c r="C16" s="14" t="s">
        <v>112</v>
      </c>
      <c r="D16" s="18">
        <v>44892300</v>
      </c>
      <c r="E16" s="18">
        <v>7000000</v>
      </c>
      <c r="F16" s="7">
        <v>33</v>
      </c>
      <c r="G16" s="7">
        <v>13</v>
      </c>
      <c r="H16" s="7">
        <v>8</v>
      </c>
      <c r="I16" s="7">
        <v>23</v>
      </c>
      <c r="J16" s="7">
        <v>4</v>
      </c>
      <c r="K16" s="7">
        <v>5</v>
      </c>
      <c r="L16" s="7">
        <f t="shared" ref="L16:L37" si="0">SUM(F16:K16)</f>
        <v>86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6" customFormat="1" ht="12.75" customHeight="1" x14ac:dyDescent="0.2">
      <c r="A17" s="17" t="s">
        <v>90</v>
      </c>
      <c r="B17" s="14" t="s">
        <v>43</v>
      </c>
      <c r="C17" s="14" t="s">
        <v>64</v>
      </c>
      <c r="D17" s="18">
        <v>22151400</v>
      </c>
      <c r="E17" s="18">
        <v>10000000</v>
      </c>
      <c r="F17" s="7">
        <v>31</v>
      </c>
      <c r="G17" s="7">
        <v>10</v>
      </c>
      <c r="H17" s="7">
        <v>9</v>
      </c>
      <c r="I17" s="7">
        <v>18</v>
      </c>
      <c r="J17" s="7">
        <v>4</v>
      </c>
      <c r="K17" s="7">
        <v>5</v>
      </c>
      <c r="L17" s="7">
        <f t="shared" si="0"/>
        <v>77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6" customFormat="1" ht="12.75" customHeight="1" x14ac:dyDescent="0.2">
      <c r="A18" s="17" t="s">
        <v>91</v>
      </c>
      <c r="B18" s="14" t="s">
        <v>44</v>
      </c>
      <c r="C18" s="14" t="s">
        <v>65</v>
      </c>
      <c r="D18" s="18">
        <v>70696544</v>
      </c>
      <c r="E18" s="18">
        <v>15000000</v>
      </c>
      <c r="F18" s="7">
        <v>36</v>
      </c>
      <c r="G18" s="7">
        <v>13</v>
      </c>
      <c r="H18" s="7">
        <v>9</v>
      </c>
      <c r="I18" s="7">
        <v>24</v>
      </c>
      <c r="J18" s="7">
        <v>2</v>
      </c>
      <c r="K18" s="7">
        <v>5</v>
      </c>
      <c r="L18" s="7">
        <f t="shared" si="0"/>
        <v>89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6" customFormat="1" ht="12.75" customHeight="1" x14ac:dyDescent="0.2">
      <c r="A19" s="17" t="s">
        <v>92</v>
      </c>
      <c r="B19" s="14" t="s">
        <v>45</v>
      </c>
      <c r="C19" s="14" t="s">
        <v>66</v>
      </c>
      <c r="D19" s="18">
        <v>35526000</v>
      </c>
      <c r="E19" s="18">
        <v>10000000</v>
      </c>
      <c r="F19" s="7">
        <v>24</v>
      </c>
      <c r="G19" s="7">
        <v>9</v>
      </c>
      <c r="H19" s="7">
        <v>7</v>
      </c>
      <c r="I19" s="7">
        <v>19</v>
      </c>
      <c r="J19" s="7">
        <v>2</v>
      </c>
      <c r="K19" s="7">
        <v>3</v>
      </c>
      <c r="L19" s="7">
        <f t="shared" si="0"/>
        <v>64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6" customFormat="1" ht="12.75" x14ac:dyDescent="0.2">
      <c r="A20" s="17" t="s">
        <v>93</v>
      </c>
      <c r="B20" s="17" t="s">
        <v>46</v>
      </c>
      <c r="C20" s="14" t="s">
        <v>67</v>
      </c>
      <c r="D20" s="18">
        <v>27818700</v>
      </c>
      <c r="E20" s="18">
        <v>7000000</v>
      </c>
      <c r="F20" s="7">
        <v>30</v>
      </c>
      <c r="G20" s="7">
        <v>9</v>
      </c>
      <c r="H20" s="7">
        <v>7</v>
      </c>
      <c r="I20" s="7">
        <v>19</v>
      </c>
      <c r="J20" s="7">
        <v>0</v>
      </c>
      <c r="K20" s="7">
        <v>4</v>
      </c>
      <c r="L20" s="7">
        <f t="shared" si="0"/>
        <v>69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6" customFormat="1" ht="12.75" customHeight="1" x14ac:dyDescent="0.2">
      <c r="A21" s="17" t="s">
        <v>94</v>
      </c>
      <c r="B21" s="14" t="s">
        <v>47</v>
      </c>
      <c r="C21" s="14" t="s">
        <v>68</v>
      </c>
      <c r="D21" s="18">
        <v>40390800</v>
      </c>
      <c r="E21" s="18">
        <v>10000000</v>
      </c>
      <c r="F21" s="7">
        <v>31</v>
      </c>
      <c r="G21" s="7">
        <v>11</v>
      </c>
      <c r="H21" s="7">
        <v>9</v>
      </c>
      <c r="I21" s="7">
        <v>20</v>
      </c>
      <c r="J21" s="7">
        <v>4</v>
      </c>
      <c r="K21" s="7">
        <v>4</v>
      </c>
      <c r="L21" s="7">
        <f t="shared" si="0"/>
        <v>79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6" customFormat="1" ht="12.75" customHeight="1" x14ac:dyDescent="0.2">
      <c r="A22" s="17" t="s">
        <v>95</v>
      </c>
      <c r="B22" s="14" t="s">
        <v>48</v>
      </c>
      <c r="C22" s="14" t="s">
        <v>69</v>
      </c>
      <c r="D22" s="18">
        <v>14892600</v>
      </c>
      <c r="E22" s="18">
        <v>2500000</v>
      </c>
      <c r="F22" s="7">
        <v>32</v>
      </c>
      <c r="G22" s="7">
        <v>12</v>
      </c>
      <c r="H22" s="7">
        <v>9</v>
      </c>
      <c r="I22" s="7">
        <v>20</v>
      </c>
      <c r="J22" s="7">
        <v>3</v>
      </c>
      <c r="K22" s="7">
        <v>4</v>
      </c>
      <c r="L22" s="7">
        <f t="shared" si="0"/>
        <v>80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6" customFormat="1" ht="13.5" customHeight="1" x14ac:dyDescent="0.2">
      <c r="A23" s="17" t="s">
        <v>96</v>
      </c>
      <c r="B23" s="14" t="s">
        <v>49</v>
      </c>
      <c r="C23" s="14" t="s">
        <v>112</v>
      </c>
      <c r="D23" s="18">
        <v>49452000</v>
      </c>
      <c r="E23" s="18">
        <v>7000000</v>
      </c>
      <c r="F23" s="7">
        <v>28</v>
      </c>
      <c r="G23" s="7">
        <v>10</v>
      </c>
      <c r="H23" s="7">
        <v>6</v>
      </c>
      <c r="I23" s="7">
        <v>10</v>
      </c>
      <c r="J23" s="7">
        <v>5</v>
      </c>
      <c r="K23" s="7">
        <v>3</v>
      </c>
      <c r="L23" s="7">
        <f t="shared" si="0"/>
        <v>62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6" customFormat="1" ht="12.75" customHeight="1" x14ac:dyDescent="0.2">
      <c r="A24" s="17" t="s">
        <v>97</v>
      </c>
      <c r="B24" s="17" t="s">
        <v>50</v>
      </c>
      <c r="C24" s="14" t="s">
        <v>70</v>
      </c>
      <c r="D24" s="18">
        <v>27648250</v>
      </c>
      <c r="E24" s="18">
        <v>8575000</v>
      </c>
      <c r="F24" s="7">
        <v>28</v>
      </c>
      <c r="G24" s="7">
        <v>10</v>
      </c>
      <c r="H24" s="7">
        <v>8</v>
      </c>
      <c r="I24" s="7">
        <v>17</v>
      </c>
      <c r="J24" s="7">
        <v>2</v>
      </c>
      <c r="K24" s="7">
        <v>3</v>
      </c>
      <c r="L24" s="7">
        <f t="shared" si="0"/>
        <v>68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6" customFormat="1" ht="12.75" customHeight="1" x14ac:dyDescent="0.2">
      <c r="A25" s="17" t="s">
        <v>98</v>
      </c>
      <c r="B25" s="17" t="s">
        <v>51</v>
      </c>
      <c r="C25" s="14" t="s">
        <v>71</v>
      </c>
      <c r="D25" s="18">
        <v>46201500</v>
      </c>
      <c r="E25" s="18">
        <v>14000000</v>
      </c>
      <c r="F25" s="7">
        <v>25</v>
      </c>
      <c r="G25" s="7">
        <v>9</v>
      </c>
      <c r="H25" s="7">
        <v>8</v>
      </c>
      <c r="I25" s="7">
        <v>19</v>
      </c>
      <c r="J25" s="7">
        <v>4</v>
      </c>
      <c r="K25" s="7">
        <v>4</v>
      </c>
      <c r="L25" s="7">
        <f t="shared" si="0"/>
        <v>69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6" customFormat="1" ht="12.75" customHeight="1" x14ac:dyDescent="0.2">
      <c r="A26" s="17" t="s">
        <v>99</v>
      </c>
      <c r="B26" s="17" t="s">
        <v>52</v>
      </c>
      <c r="C26" s="14" t="s">
        <v>72</v>
      </c>
      <c r="D26" s="18">
        <v>56705400</v>
      </c>
      <c r="E26" s="18">
        <v>18000000</v>
      </c>
      <c r="F26" s="7">
        <v>32</v>
      </c>
      <c r="G26" s="7">
        <v>12</v>
      </c>
      <c r="H26" s="7">
        <v>9</v>
      </c>
      <c r="I26" s="7">
        <v>18</v>
      </c>
      <c r="J26" s="7">
        <v>5</v>
      </c>
      <c r="K26" s="7">
        <v>3</v>
      </c>
      <c r="L26" s="7">
        <f t="shared" si="0"/>
        <v>79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6" customFormat="1" ht="12.75" customHeight="1" x14ac:dyDescent="0.2">
      <c r="A27" s="17" t="s">
        <v>100</v>
      </c>
      <c r="B27" s="14" t="s">
        <v>53</v>
      </c>
      <c r="C27" s="14" t="s">
        <v>73</v>
      </c>
      <c r="D27" s="18">
        <v>53226472</v>
      </c>
      <c r="E27" s="18">
        <v>8000000</v>
      </c>
      <c r="F27" s="7">
        <v>31</v>
      </c>
      <c r="G27" s="7">
        <v>9</v>
      </c>
      <c r="H27" s="7">
        <v>7</v>
      </c>
      <c r="I27" s="7">
        <v>20</v>
      </c>
      <c r="J27" s="7">
        <v>2</v>
      </c>
      <c r="K27" s="7">
        <v>4</v>
      </c>
      <c r="L27" s="7">
        <f t="shared" si="0"/>
        <v>73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s="6" customFormat="1" ht="12.75" x14ac:dyDescent="0.2">
      <c r="A28" s="17" t="s">
        <v>101</v>
      </c>
      <c r="B28" s="17" t="s">
        <v>54</v>
      </c>
      <c r="C28" s="14" t="s">
        <v>74</v>
      </c>
      <c r="D28" s="18">
        <v>34380410</v>
      </c>
      <c r="E28" s="18">
        <v>10000000</v>
      </c>
      <c r="F28" s="7">
        <v>33</v>
      </c>
      <c r="G28" s="7">
        <v>11</v>
      </c>
      <c r="H28" s="7">
        <v>8</v>
      </c>
      <c r="I28" s="7">
        <v>20</v>
      </c>
      <c r="J28" s="7">
        <v>3</v>
      </c>
      <c r="K28" s="7">
        <v>5</v>
      </c>
      <c r="L28" s="7">
        <f t="shared" si="0"/>
        <v>80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</row>
    <row r="29" spans="1:77" s="6" customFormat="1" ht="12.75" customHeight="1" x14ac:dyDescent="0.2">
      <c r="A29" s="17" t="s">
        <v>102</v>
      </c>
      <c r="B29" s="14" t="s">
        <v>55</v>
      </c>
      <c r="C29" s="14" t="s">
        <v>75</v>
      </c>
      <c r="D29" s="18">
        <v>6515000</v>
      </c>
      <c r="E29" s="18">
        <v>4000000</v>
      </c>
      <c r="F29" s="7">
        <v>23</v>
      </c>
      <c r="G29" s="7">
        <v>8</v>
      </c>
      <c r="H29" s="7">
        <v>6</v>
      </c>
      <c r="I29" s="7">
        <v>20</v>
      </c>
      <c r="J29" s="7">
        <v>2</v>
      </c>
      <c r="K29" s="7">
        <v>5</v>
      </c>
      <c r="L29" s="7">
        <f t="shared" si="0"/>
        <v>64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</row>
    <row r="30" spans="1:77" s="6" customFormat="1" ht="12.75" customHeight="1" x14ac:dyDescent="0.2">
      <c r="A30" s="17" t="s">
        <v>103</v>
      </c>
      <c r="B30" s="17" t="s">
        <v>56</v>
      </c>
      <c r="C30" s="14" t="s">
        <v>76</v>
      </c>
      <c r="D30" s="18">
        <v>20100000</v>
      </c>
      <c r="E30" s="18">
        <v>10000000</v>
      </c>
      <c r="F30" s="7">
        <v>27</v>
      </c>
      <c r="G30" s="7">
        <v>10</v>
      </c>
      <c r="H30" s="7">
        <v>6</v>
      </c>
      <c r="I30" s="7">
        <v>19</v>
      </c>
      <c r="J30" s="7">
        <v>2</v>
      </c>
      <c r="K30" s="7">
        <v>5</v>
      </c>
      <c r="L30" s="7">
        <f t="shared" si="0"/>
        <v>69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</row>
    <row r="31" spans="1:77" s="6" customFormat="1" ht="12.75" customHeight="1" x14ac:dyDescent="0.2">
      <c r="A31" s="17" t="s">
        <v>104</v>
      </c>
      <c r="B31" s="17" t="s">
        <v>57</v>
      </c>
      <c r="C31" s="14" t="s">
        <v>77</v>
      </c>
      <c r="D31" s="18">
        <v>1433500</v>
      </c>
      <c r="E31" s="18">
        <v>1137000</v>
      </c>
      <c r="F31" s="7">
        <v>36</v>
      </c>
      <c r="G31" s="7">
        <v>13</v>
      </c>
      <c r="H31" s="7">
        <v>8</v>
      </c>
      <c r="I31" s="7">
        <v>21</v>
      </c>
      <c r="J31" s="7">
        <v>4</v>
      </c>
      <c r="K31" s="7">
        <v>4</v>
      </c>
      <c r="L31" s="7">
        <f t="shared" si="0"/>
        <v>86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</row>
    <row r="32" spans="1:77" s="6" customFormat="1" ht="12.75" customHeight="1" x14ac:dyDescent="0.2">
      <c r="A32" s="17" t="s">
        <v>105</v>
      </c>
      <c r="B32" s="14" t="s">
        <v>58</v>
      </c>
      <c r="C32" s="14" t="s">
        <v>78</v>
      </c>
      <c r="D32" s="18">
        <v>89968500</v>
      </c>
      <c r="E32" s="18">
        <v>25000000</v>
      </c>
      <c r="F32" s="7">
        <v>30</v>
      </c>
      <c r="G32" s="7">
        <v>11</v>
      </c>
      <c r="H32" s="7">
        <v>8</v>
      </c>
      <c r="I32" s="7">
        <v>20</v>
      </c>
      <c r="J32" s="7">
        <v>4</v>
      </c>
      <c r="K32" s="7">
        <v>4</v>
      </c>
      <c r="L32" s="7">
        <f t="shared" si="0"/>
        <v>77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</row>
    <row r="33" spans="1:77" s="6" customFormat="1" ht="12.75" x14ac:dyDescent="0.2">
      <c r="A33" s="17" t="s">
        <v>106</v>
      </c>
      <c r="B33" s="14" t="s">
        <v>59</v>
      </c>
      <c r="C33" s="14" t="s">
        <v>79</v>
      </c>
      <c r="D33" s="18">
        <v>55882633</v>
      </c>
      <c r="E33" s="18">
        <v>12000000</v>
      </c>
      <c r="F33" s="7">
        <v>30</v>
      </c>
      <c r="G33" s="7">
        <v>11</v>
      </c>
      <c r="H33" s="7">
        <v>8</v>
      </c>
      <c r="I33" s="7">
        <v>18</v>
      </c>
      <c r="J33" s="7">
        <v>3</v>
      </c>
      <c r="K33" s="7">
        <v>5</v>
      </c>
      <c r="L33" s="7">
        <f t="shared" si="0"/>
        <v>75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</row>
    <row r="34" spans="1:77" s="6" customFormat="1" ht="12.75" customHeight="1" x14ac:dyDescent="0.2">
      <c r="A34" s="17" t="s">
        <v>107</v>
      </c>
      <c r="B34" s="17" t="s">
        <v>60</v>
      </c>
      <c r="C34" s="14" t="s">
        <v>80</v>
      </c>
      <c r="D34" s="18">
        <v>26900000</v>
      </c>
      <c r="E34" s="18">
        <v>10000000</v>
      </c>
      <c r="F34" s="7">
        <v>33</v>
      </c>
      <c r="G34" s="7">
        <v>12</v>
      </c>
      <c r="H34" s="7">
        <v>7</v>
      </c>
      <c r="I34" s="7">
        <v>20</v>
      </c>
      <c r="J34" s="7">
        <v>2</v>
      </c>
      <c r="K34" s="7">
        <v>5</v>
      </c>
      <c r="L34" s="7">
        <f t="shared" si="0"/>
        <v>79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</row>
    <row r="35" spans="1:77" s="6" customFormat="1" ht="12.75" customHeight="1" x14ac:dyDescent="0.2">
      <c r="A35" s="17" t="s">
        <v>108</v>
      </c>
      <c r="B35" s="14" t="s">
        <v>48</v>
      </c>
      <c r="C35" s="14" t="s">
        <v>81</v>
      </c>
      <c r="D35" s="18">
        <v>38187380</v>
      </c>
      <c r="E35" s="18">
        <v>8000000</v>
      </c>
      <c r="F35" s="7">
        <v>27</v>
      </c>
      <c r="G35" s="7">
        <v>9</v>
      </c>
      <c r="H35" s="7">
        <v>5</v>
      </c>
      <c r="I35" s="7">
        <v>18</v>
      </c>
      <c r="J35" s="7">
        <v>3</v>
      </c>
      <c r="K35" s="7">
        <v>5</v>
      </c>
      <c r="L35" s="7">
        <f t="shared" si="0"/>
        <v>67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</row>
    <row r="36" spans="1:77" s="6" customFormat="1" ht="12.75" customHeight="1" x14ac:dyDescent="0.2">
      <c r="A36" s="17" t="s">
        <v>109</v>
      </c>
      <c r="B36" s="17" t="s">
        <v>61</v>
      </c>
      <c r="C36" s="14" t="s">
        <v>82</v>
      </c>
      <c r="D36" s="18">
        <v>37520000</v>
      </c>
      <c r="E36" s="18">
        <v>13000000</v>
      </c>
      <c r="F36" s="7">
        <v>37</v>
      </c>
      <c r="G36" s="7">
        <v>12</v>
      </c>
      <c r="H36" s="7">
        <v>8</v>
      </c>
      <c r="I36" s="7">
        <v>22</v>
      </c>
      <c r="J36" s="7">
        <v>2</v>
      </c>
      <c r="K36" s="7">
        <v>5</v>
      </c>
      <c r="L36" s="7">
        <f t="shared" si="0"/>
        <v>86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</row>
    <row r="37" spans="1:77" s="6" customFormat="1" ht="12.75" customHeight="1" x14ac:dyDescent="0.2">
      <c r="A37" s="17" t="s">
        <v>110</v>
      </c>
      <c r="B37" s="17" t="s">
        <v>62</v>
      </c>
      <c r="C37" s="14" t="s">
        <v>83</v>
      </c>
      <c r="D37" s="18">
        <v>38080640</v>
      </c>
      <c r="E37" s="18">
        <v>7000000</v>
      </c>
      <c r="F37" s="7">
        <v>28</v>
      </c>
      <c r="G37" s="7">
        <v>10</v>
      </c>
      <c r="H37" s="7">
        <v>7</v>
      </c>
      <c r="I37" s="7">
        <v>16</v>
      </c>
      <c r="J37" s="7">
        <v>4</v>
      </c>
      <c r="K37" s="7">
        <v>4</v>
      </c>
      <c r="L37" s="7">
        <f t="shared" si="0"/>
        <v>69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</row>
    <row r="38" spans="1:77" ht="12.75" x14ac:dyDescent="0.25">
      <c r="D38" s="11">
        <f>SUM(D15:D37)</f>
        <v>883570029</v>
      </c>
      <c r="E38" s="11">
        <f>SUM(E15:E37)</f>
        <v>232212000</v>
      </c>
    </row>
    <row r="39" spans="1:77" ht="12.75" x14ac:dyDescent="0.25">
      <c r="E39" s="9"/>
    </row>
  </sheetData>
  <mergeCells count="14">
    <mergeCell ref="I12:I13"/>
    <mergeCell ref="J12:J13"/>
    <mergeCell ref="K12:K13"/>
    <mergeCell ref="L12:L13"/>
    <mergeCell ref="D8:L8"/>
    <mergeCell ref="D10:L10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37" xr:uid="{663C0B50-A0B4-443A-B806-79BAA1F71B4A}">
      <formula1>40</formula1>
    </dataValidation>
    <dataValidation type="decimal" operator="lessThanOrEqual" allowBlank="1" showInputMessage="1" showErrorMessage="1" error="max. 15" sqref="G15:G37" xr:uid="{EEBB03E7-4B94-4A51-8B51-7FC53AC27C37}">
      <formula1>15</formula1>
    </dataValidation>
    <dataValidation type="decimal" operator="lessThanOrEqual" allowBlank="1" showInputMessage="1" showErrorMessage="1" error="max. 10" sqref="H15:H37" xr:uid="{B9315B2A-1579-4465-9E8E-5855050E5F0E}">
      <formula1>10</formula1>
    </dataValidation>
    <dataValidation type="decimal" operator="lessThanOrEqual" allowBlank="1" showInputMessage="1" showErrorMessage="1" error="max. 5" sqref="J15:K37" xr:uid="{D9638577-5B4F-47E7-A4C4-CAA2BF4473DF}">
      <formula1>5</formula1>
    </dataValidation>
    <dataValidation type="decimal" operator="lessThanOrEqual" allowBlank="1" showInputMessage="1" showErrorMessage="1" error="max. 25" sqref="I15:I37" xr:uid="{EAA4D644-908F-4271-B3B7-795557553CD0}">
      <formula1>25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71FA9-F439-463D-98B6-25F9868B3D1F}">
  <dimension ref="A1:BY39"/>
  <sheetViews>
    <sheetView zoomScale="80" zoomScaleNormal="80" workbookViewId="0"/>
  </sheetViews>
  <sheetFormatPr defaultColWidth="9.140625" defaultRowHeight="1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7" ht="38.25" customHeight="1" x14ac:dyDescent="0.25">
      <c r="A1" s="1" t="s">
        <v>28</v>
      </c>
    </row>
    <row r="2" spans="1:77" ht="12.75" x14ac:dyDescent="0.25">
      <c r="A2" s="3" t="s">
        <v>37</v>
      </c>
      <c r="D2" s="3" t="s">
        <v>22</v>
      </c>
    </row>
    <row r="3" spans="1:77" ht="12.75" x14ac:dyDescent="0.25">
      <c r="A3" s="3" t="s">
        <v>30</v>
      </c>
      <c r="D3" s="2" t="s">
        <v>25</v>
      </c>
    </row>
    <row r="4" spans="1:77" ht="12.75" x14ac:dyDescent="0.25">
      <c r="A4" s="3" t="s">
        <v>38</v>
      </c>
      <c r="D4" s="2" t="s">
        <v>26</v>
      </c>
    </row>
    <row r="5" spans="1:77" ht="12.75" x14ac:dyDescent="0.25">
      <c r="A5" s="3" t="s">
        <v>39</v>
      </c>
      <c r="D5" s="2" t="s">
        <v>27</v>
      </c>
    </row>
    <row r="6" spans="1:77" ht="12.75" x14ac:dyDescent="0.25">
      <c r="A6" s="2" t="s">
        <v>40</v>
      </c>
    </row>
    <row r="7" spans="1:77" ht="12.75" x14ac:dyDescent="0.25">
      <c r="A7" s="10" t="s">
        <v>31</v>
      </c>
      <c r="D7" s="3" t="s">
        <v>23</v>
      </c>
    </row>
    <row r="8" spans="1:77" ht="39.6" customHeight="1" x14ac:dyDescent="0.25">
      <c r="D8" s="20" t="s">
        <v>29</v>
      </c>
      <c r="E8" s="20"/>
      <c r="F8" s="20"/>
      <c r="G8" s="20"/>
      <c r="H8" s="20"/>
      <c r="I8" s="20"/>
      <c r="J8" s="20"/>
      <c r="K8" s="20"/>
      <c r="L8" s="20"/>
    </row>
    <row r="9" spans="1:77" ht="12.75" customHeight="1" x14ac:dyDescent="0.25">
      <c r="D9" s="19"/>
      <c r="E9" s="19"/>
      <c r="F9" s="19"/>
      <c r="G9" s="19"/>
      <c r="H9" s="19"/>
      <c r="I9" s="19"/>
      <c r="J9" s="19"/>
      <c r="K9" s="19"/>
      <c r="L9" s="19"/>
    </row>
    <row r="10" spans="1:77" ht="68.25" customHeight="1" x14ac:dyDescent="0.25">
      <c r="D10" s="20" t="s">
        <v>111</v>
      </c>
      <c r="E10" s="20"/>
      <c r="F10" s="20"/>
      <c r="G10" s="20"/>
      <c r="H10" s="20"/>
      <c r="I10" s="20"/>
      <c r="J10" s="20"/>
      <c r="K10" s="20"/>
      <c r="L10" s="20"/>
    </row>
    <row r="11" spans="1:77" ht="12.6" customHeight="1" x14ac:dyDescent="0.25">
      <c r="A11" s="3"/>
    </row>
    <row r="12" spans="1:77" ht="26.45" customHeight="1" x14ac:dyDescent="0.25">
      <c r="A12" s="21" t="s">
        <v>0</v>
      </c>
      <c r="B12" s="21" t="s">
        <v>1</v>
      </c>
      <c r="C12" s="21" t="s">
        <v>17</v>
      </c>
      <c r="D12" s="21" t="s">
        <v>12</v>
      </c>
      <c r="E12" s="24" t="s">
        <v>2</v>
      </c>
      <c r="F12" s="21" t="s">
        <v>14</v>
      </c>
      <c r="G12" s="21" t="s">
        <v>32</v>
      </c>
      <c r="H12" s="21" t="s">
        <v>13</v>
      </c>
      <c r="I12" s="21" t="s">
        <v>33</v>
      </c>
      <c r="J12" s="21" t="s">
        <v>34</v>
      </c>
      <c r="K12" s="21" t="s">
        <v>35</v>
      </c>
      <c r="L12" s="21" t="s">
        <v>3</v>
      </c>
    </row>
    <row r="13" spans="1:77" ht="59.45" customHeight="1" x14ac:dyDescent="0.25">
      <c r="A13" s="23"/>
      <c r="B13" s="23"/>
      <c r="C13" s="23"/>
      <c r="D13" s="23"/>
      <c r="E13" s="25"/>
      <c r="F13" s="22"/>
      <c r="G13" s="22"/>
      <c r="H13" s="22"/>
      <c r="I13" s="22"/>
      <c r="J13" s="22"/>
      <c r="K13" s="22"/>
      <c r="L13" s="22"/>
    </row>
    <row r="14" spans="1:77" ht="28.9" customHeight="1" x14ac:dyDescent="0.25">
      <c r="A14" s="22"/>
      <c r="B14" s="22"/>
      <c r="C14" s="22"/>
      <c r="D14" s="22"/>
      <c r="E14" s="26"/>
      <c r="F14" s="4" t="s">
        <v>24</v>
      </c>
      <c r="G14" s="4" t="s">
        <v>19</v>
      </c>
      <c r="H14" s="4" t="s">
        <v>21</v>
      </c>
      <c r="I14" s="4" t="s">
        <v>36</v>
      </c>
      <c r="J14" s="4" t="s">
        <v>20</v>
      </c>
      <c r="K14" s="4" t="s">
        <v>20</v>
      </c>
      <c r="L14" s="4"/>
    </row>
    <row r="15" spans="1:77" s="6" customFormat="1" ht="12.75" customHeight="1" x14ac:dyDescent="0.2">
      <c r="A15" s="17" t="s">
        <v>88</v>
      </c>
      <c r="B15" s="14" t="s">
        <v>41</v>
      </c>
      <c r="C15" s="14" t="s">
        <v>63</v>
      </c>
      <c r="D15" s="18">
        <v>45000000</v>
      </c>
      <c r="E15" s="18">
        <v>15000000</v>
      </c>
      <c r="F15" s="7">
        <v>36</v>
      </c>
      <c r="G15" s="7">
        <v>12</v>
      </c>
      <c r="H15" s="7">
        <v>8</v>
      </c>
      <c r="I15" s="7">
        <v>21</v>
      </c>
      <c r="J15" s="7">
        <v>2</v>
      </c>
      <c r="K15" s="7">
        <v>5</v>
      </c>
      <c r="L15" s="7">
        <f>SUM(F15:K15)</f>
        <v>84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6" customFormat="1" ht="12.75" customHeight="1" x14ac:dyDescent="0.2">
      <c r="A16" s="17" t="s">
        <v>89</v>
      </c>
      <c r="B16" s="14" t="s">
        <v>42</v>
      </c>
      <c r="C16" s="14" t="s">
        <v>112</v>
      </c>
      <c r="D16" s="18">
        <v>44892300</v>
      </c>
      <c r="E16" s="18">
        <v>7000000</v>
      </c>
      <c r="F16" s="7">
        <v>31</v>
      </c>
      <c r="G16" s="7">
        <v>11</v>
      </c>
      <c r="H16" s="7">
        <v>7</v>
      </c>
      <c r="I16" s="7">
        <v>22</v>
      </c>
      <c r="J16" s="7">
        <v>4</v>
      </c>
      <c r="K16" s="7">
        <v>5</v>
      </c>
      <c r="L16" s="7">
        <f t="shared" ref="L16:L37" si="0">SUM(F16:K16)</f>
        <v>80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6" customFormat="1" ht="12.75" customHeight="1" x14ac:dyDescent="0.2">
      <c r="A17" s="17" t="s">
        <v>90</v>
      </c>
      <c r="B17" s="14" t="s">
        <v>43</v>
      </c>
      <c r="C17" s="14" t="s">
        <v>64</v>
      </c>
      <c r="D17" s="18">
        <v>22151400</v>
      </c>
      <c r="E17" s="18">
        <v>10000000</v>
      </c>
      <c r="F17" s="7">
        <v>30</v>
      </c>
      <c r="G17" s="7">
        <v>10</v>
      </c>
      <c r="H17" s="7">
        <v>8</v>
      </c>
      <c r="I17" s="7">
        <v>19</v>
      </c>
      <c r="J17" s="7">
        <v>4</v>
      </c>
      <c r="K17" s="7">
        <v>5</v>
      </c>
      <c r="L17" s="7">
        <f t="shared" si="0"/>
        <v>76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6" customFormat="1" ht="12.75" customHeight="1" x14ac:dyDescent="0.2">
      <c r="A18" s="17" t="s">
        <v>91</v>
      </c>
      <c r="B18" s="14" t="s">
        <v>44</v>
      </c>
      <c r="C18" s="14" t="s">
        <v>65</v>
      </c>
      <c r="D18" s="18">
        <v>70696544</v>
      </c>
      <c r="E18" s="18">
        <v>15000000</v>
      </c>
      <c r="F18" s="7">
        <v>34</v>
      </c>
      <c r="G18" s="7">
        <v>12</v>
      </c>
      <c r="H18" s="7">
        <v>8</v>
      </c>
      <c r="I18" s="7">
        <v>24</v>
      </c>
      <c r="J18" s="7">
        <v>2</v>
      </c>
      <c r="K18" s="7">
        <v>5</v>
      </c>
      <c r="L18" s="7">
        <f t="shared" si="0"/>
        <v>85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6" customFormat="1" ht="12.75" customHeight="1" x14ac:dyDescent="0.2">
      <c r="A19" s="17" t="s">
        <v>92</v>
      </c>
      <c r="B19" s="14" t="s">
        <v>45</v>
      </c>
      <c r="C19" s="14" t="s">
        <v>66</v>
      </c>
      <c r="D19" s="18">
        <v>35526000</v>
      </c>
      <c r="E19" s="18">
        <v>10000000</v>
      </c>
      <c r="F19" s="7">
        <v>24</v>
      </c>
      <c r="G19" s="7">
        <v>9</v>
      </c>
      <c r="H19" s="7">
        <v>6</v>
      </c>
      <c r="I19" s="7">
        <v>19</v>
      </c>
      <c r="J19" s="7">
        <v>2</v>
      </c>
      <c r="K19" s="7">
        <v>3</v>
      </c>
      <c r="L19" s="7">
        <f t="shared" si="0"/>
        <v>63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6" customFormat="1" ht="12.75" x14ac:dyDescent="0.2">
      <c r="A20" s="17" t="s">
        <v>93</v>
      </c>
      <c r="B20" s="17" t="s">
        <v>46</v>
      </c>
      <c r="C20" s="14" t="s">
        <v>67</v>
      </c>
      <c r="D20" s="18">
        <v>27818700</v>
      </c>
      <c r="E20" s="18">
        <v>7000000</v>
      </c>
      <c r="F20" s="7">
        <v>26</v>
      </c>
      <c r="G20" s="7">
        <v>8</v>
      </c>
      <c r="H20" s="7">
        <v>6</v>
      </c>
      <c r="I20" s="7">
        <v>18</v>
      </c>
      <c r="J20" s="7">
        <v>0</v>
      </c>
      <c r="K20" s="7">
        <v>4</v>
      </c>
      <c r="L20" s="7">
        <f t="shared" si="0"/>
        <v>62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6" customFormat="1" ht="12.75" customHeight="1" x14ac:dyDescent="0.2">
      <c r="A21" s="17" t="s">
        <v>94</v>
      </c>
      <c r="B21" s="14" t="s">
        <v>47</v>
      </c>
      <c r="C21" s="14" t="s">
        <v>68</v>
      </c>
      <c r="D21" s="18">
        <v>40390800</v>
      </c>
      <c r="E21" s="18">
        <v>10000000</v>
      </c>
      <c r="F21" s="7">
        <v>30</v>
      </c>
      <c r="G21" s="7">
        <v>11</v>
      </c>
      <c r="H21" s="7">
        <v>8</v>
      </c>
      <c r="I21" s="7">
        <v>19</v>
      </c>
      <c r="J21" s="7">
        <v>4</v>
      </c>
      <c r="K21" s="7">
        <v>4</v>
      </c>
      <c r="L21" s="7">
        <f t="shared" si="0"/>
        <v>76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6" customFormat="1" ht="12.75" customHeight="1" x14ac:dyDescent="0.2">
      <c r="A22" s="17" t="s">
        <v>95</v>
      </c>
      <c r="B22" s="14" t="s">
        <v>48</v>
      </c>
      <c r="C22" s="14" t="s">
        <v>69</v>
      </c>
      <c r="D22" s="18">
        <v>14892600</v>
      </c>
      <c r="E22" s="18">
        <v>2500000</v>
      </c>
      <c r="F22" s="7">
        <v>35</v>
      </c>
      <c r="G22" s="7">
        <v>12</v>
      </c>
      <c r="H22" s="7">
        <v>9</v>
      </c>
      <c r="I22" s="7">
        <v>21</v>
      </c>
      <c r="J22" s="7">
        <v>3</v>
      </c>
      <c r="K22" s="7">
        <v>4</v>
      </c>
      <c r="L22" s="7">
        <f t="shared" si="0"/>
        <v>84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6" customFormat="1" ht="13.5" customHeight="1" x14ac:dyDescent="0.2">
      <c r="A23" s="17" t="s">
        <v>96</v>
      </c>
      <c r="B23" s="14" t="s">
        <v>49</v>
      </c>
      <c r="C23" s="14" t="s">
        <v>112</v>
      </c>
      <c r="D23" s="18">
        <v>49452000</v>
      </c>
      <c r="E23" s="18">
        <v>7000000</v>
      </c>
      <c r="F23" s="7">
        <v>28</v>
      </c>
      <c r="G23" s="7">
        <v>10</v>
      </c>
      <c r="H23" s="7">
        <v>6</v>
      </c>
      <c r="I23" s="7">
        <v>15</v>
      </c>
      <c r="J23" s="7">
        <v>5</v>
      </c>
      <c r="K23" s="7">
        <v>3</v>
      </c>
      <c r="L23" s="7">
        <f t="shared" si="0"/>
        <v>67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6" customFormat="1" ht="12.75" customHeight="1" x14ac:dyDescent="0.2">
      <c r="A24" s="17" t="s">
        <v>97</v>
      </c>
      <c r="B24" s="17" t="s">
        <v>50</v>
      </c>
      <c r="C24" s="14" t="s">
        <v>70</v>
      </c>
      <c r="D24" s="18">
        <v>27648250</v>
      </c>
      <c r="E24" s="18">
        <v>8575000</v>
      </c>
      <c r="F24" s="7">
        <v>25</v>
      </c>
      <c r="G24" s="7">
        <v>10</v>
      </c>
      <c r="H24" s="7">
        <v>8</v>
      </c>
      <c r="I24" s="7">
        <v>15</v>
      </c>
      <c r="J24" s="7">
        <v>2</v>
      </c>
      <c r="K24" s="7">
        <v>3</v>
      </c>
      <c r="L24" s="7">
        <f t="shared" si="0"/>
        <v>63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6" customFormat="1" ht="12.75" customHeight="1" x14ac:dyDescent="0.2">
      <c r="A25" s="17" t="s">
        <v>98</v>
      </c>
      <c r="B25" s="17" t="s">
        <v>51</v>
      </c>
      <c r="C25" s="14" t="s">
        <v>71</v>
      </c>
      <c r="D25" s="18">
        <v>46201500</v>
      </c>
      <c r="E25" s="18">
        <v>14000000</v>
      </c>
      <c r="F25" s="7">
        <v>28</v>
      </c>
      <c r="G25" s="7">
        <v>9</v>
      </c>
      <c r="H25" s="7">
        <v>7</v>
      </c>
      <c r="I25" s="7">
        <v>17</v>
      </c>
      <c r="J25" s="7">
        <v>4</v>
      </c>
      <c r="K25" s="7">
        <v>4</v>
      </c>
      <c r="L25" s="7">
        <f t="shared" si="0"/>
        <v>69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6" customFormat="1" ht="12.75" customHeight="1" x14ac:dyDescent="0.2">
      <c r="A26" s="17" t="s">
        <v>99</v>
      </c>
      <c r="B26" s="17" t="s">
        <v>52</v>
      </c>
      <c r="C26" s="14" t="s">
        <v>72</v>
      </c>
      <c r="D26" s="18">
        <v>56705400</v>
      </c>
      <c r="E26" s="18">
        <v>18000000</v>
      </c>
      <c r="F26" s="7">
        <v>31</v>
      </c>
      <c r="G26" s="7">
        <v>10</v>
      </c>
      <c r="H26" s="7">
        <v>8</v>
      </c>
      <c r="I26" s="7">
        <v>20</v>
      </c>
      <c r="J26" s="7">
        <v>5</v>
      </c>
      <c r="K26" s="7">
        <v>3</v>
      </c>
      <c r="L26" s="7">
        <f t="shared" si="0"/>
        <v>77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6" customFormat="1" ht="12.75" customHeight="1" x14ac:dyDescent="0.2">
      <c r="A27" s="17" t="s">
        <v>100</v>
      </c>
      <c r="B27" s="14" t="s">
        <v>53</v>
      </c>
      <c r="C27" s="14" t="s">
        <v>73</v>
      </c>
      <c r="D27" s="18">
        <v>53226472</v>
      </c>
      <c r="E27" s="18">
        <v>8000000</v>
      </c>
      <c r="F27" s="7">
        <v>31</v>
      </c>
      <c r="G27" s="7">
        <v>10</v>
      </c>
      <c r="H27" s="7">
        <v>7</v>
      </c>
      <c r="I27" s="7">
        <v>21</v>
      </c>
      <c r="J27" s="7">
        <v>2</v>
      </c>
      <c r="K27" s="7">
        <v>4</v>
      </c>
      <c r="L27" s="7">
        <f t="shared" si="0"/>
        <v>75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s="6" customFormat="1" ht="12.75" x14ac:dyDescent="0.2">
      <c r="A28" s="17" t="s">
        <v>101</v>
      </c>
      <c r="B28" s="17" t="s">
        <v>54</v>
      </c>
      <c r="C28" s="14" t="s">
        <v>74</v>
      </c>
      <c r="D28" s="18">
        <v>34380410</v>
      </c>
      <c r="E28" s="18">
        <v>10000000</v>
      </c>
      <c r="F28" s="7">
        <v>35</v>
      </c>
      <c r="G28" s="7">
        <v>11</v>
      </c>
      <c r="H28" s="7">
        <v>7</v>
      </c>
      <c r="I28" s="7">
        <v>20</v>
      </c>
      <c r="J28" s="7">
        <v>3</v>
      </c>
      <c r="K28" s="7">
        <v>5</v>
      </c>
      <c r="L28" s="7">
        <f t="shared" si="0"/>
        <v>81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</row>
    <row r="29" spans="1:77" s="6" customFormat="1" ht="12.75" customHeight="1" x14ac:dyDescent="0.2">
      <c r="A29" s="17" t="s">
        <v>102</v>
      </c>
      <c r="B29" s="14" t="s">
        <v>55</v>
      </c>
      <c r="C29" s="14" t="s">
        <v>75</v>
      </c>
      <c r="D29" s="18">
        <v>6515000</v>
      </c>
      <c r="E29" s="18">
        <v>4000000</v>
      </c>
      <c r="F29" s="7">
        <v>26</v>
      </c>
      <c r="G29" s="7">
        <v>8</v>
      </c>
      <c r="H29" s="7">
        <v>6</v>
      </c>
      <c r="I29" s="7">
        <v>19</v>
      </c>
      <c r="J29" s="7">
        <v>2</v>
      </c>
      <c r="K29" s="7">
        <v>5</v>
      </c>
      <c r="L29" s="7">
        <f t="shared" si="0"/>
        <v>66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</row>
    <row r="30" spans="1:77" s="6" customFormat="1" ht="12.75" customHeight="1" x14ac:dyDescent="0.2">
      <c r="A30" s="17" t="s">
        <v>103</v>
      </c>
      <c r="B30" s="17" t="s">
        <v>56</v>
      </c>
      <c r="C30" s="14" t="s">
        <v>76</v>
      </c>
      <c r="D30" s="18">
        <v>20100000</v>
      </c>
      <c r="E30" s="18">
        <v>10000000</v>
      </c>
      <c r="F30" s="7">
        <v>25</v>
      </c>
      <c r="G30" s="7">
        <v>9</v>
      </c>
      <c r="H30" s="7">
        <v>6</v>
      </c>
      <c r="I30" s="7">
        <v>19</v>
      </c>
      <c r="J30" s="7">
        <v>2</v>
      </c>
      <c r="K30" s="7">
        <v>5</v>
      </c>
      <c r="L30" s="7">
        <f t="shared" si="0"/>
        <v>66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</row>
    <row r="31" spans="1:77" s="6" customFormat="1" ht="12.75" customHeight="1" x14ac:dyDescent="0.2">
      <c r="A31" s="17" t="s">
        <v>104</v>
      </c>
      <c r="B31" s="17" t="s">
        <v>57</v>
      </c>
      <c r="C31" s="14" t="s">
        <v>77</v>
      </c>
      <c r="D31" s="18">
        <v>1433500</v>
      </c>
      <c r="E31" s="18">
        <v>1137000</v>
      </c>
      <c r="F31" s="7">
        <v>34</v>
      </c>
      <c r="G31" s="7">
        <v>12</v>
      </c>
      <c r="H31" s="7">
        <v>7</v>
      </c>
      <c r="I31" s="7">
        <v>22</v>
      </c>
      <c r="J31" s="7">
        <v>4</v>
      </c>
      <c r="K31" s="7">
        <v>4</v>
      </c>
      <c r="L31" s="7">
        <f t="shared" si="0"/>
        <v>83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</row>
    <row r="32" spans="1:77" s="6" customFormat="1" ht="12.75" customHeight="1" x14ac:dyDescent="0.2">
      <c r="A32" s="17" t="s">
        <v>105</v>
      </c>
      <c r="B32" s="14" t="s">
        <v>58</v>
      </c>
      <c r="C32" s="14" t="s">
        <v>78</v>
      </c>
      <c r="D32" s="18">
        <v>89968500</v>
      </c>
      <c r="E32" s="18">
        <v>25000000</v>
      </c>
      <c r="F32" s="7">
        <v>30</v>
      </c>
      <c r="G32" s="7">
        <v>10</v>
      </c>
      <c r="H32" s="7">
        <v>8</v>
      </c>
      <c r="I32" s="7">
        <v>20</v>
      </c>
      <c r="J32" s="7">
        <v>4</v>
      </c>
      <c r="K32" s="7">
        <v>4</v>
      </c>
      <c r="L32" s="7">
        <f t="shared" si="0"/>
        <v>76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</row>
    <row r="33" spans="1:77" s="6" customFormat="1" ht="12.75" x14ac:dyDescent="0.2">
      <c r="A33" s="17" t="s">
        <v>106</v>
      </c>
      <c r="B33" s="14" t="s">
        <v>59</v>
      </c>
      <c r="C33" s="14" t="s">
        <v>79</v>
      </c>
      <c r="D33" s="18">
        <v>55882633</v>
      </c>
      <c r="E33" s="18">
        <v>12000000</v>
      </c>
      <c r="F33" s="7">
        <v>32</v>
      </c>
      <c r="G33" s="7">
        <v>12</v>
      </c>
      <c r="H33" s="7">
        <v>7</v>
      </c>
      <c r="I33" s="7">
        <v>20</v>
      </c>
      <c r="J33" s="7">
        <v>3</v>
      </c>
      <c r="K33" s="7">
        <v>5</v>
      </c>
      <c r="L33" s="7">
        <f t="shared" si="0"/>
        <v>79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</row>
    <row r="34" spans="1:77" s="6" customFormat="1" ht="12.75" customHeight="1" x14ac:dyDescent="0.2">
      <c r="A34" s="17" t="s">
        <v>107</v>
      </c>
      <c r="B34" s="17" t="s">
        <v>60</v>
      </c>
      <c r="C34" s="14" t="s">
        <v>80</v>
      </c>
      <c r="D34" s="18">
        <v>26900000</v>
      </c>
      <c r="E34" s="18">
        <v>10000000</v>
      </c>
      <c r="F34" s="7">
        <v>31</v>
      </c>
      <c r="G34" s="7">
        <v>12</v>
      </c>
      <c r="H34" s="7">
        <v>7</v>
      </c>
      <c r="I34" s="7">
        <v>23</v>
      </c>
      <c r="J34" s="7">
        <v>2</v>
      </c>
      <c r="K34" s="7">
        <v>5</v>
      </c>
      <c r="L34" s="7">
        <f t="shared" si="0"/>
        <v>80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</row>
    <row r="35" spans="1:77" s="6" customFormat="1" ht="12.75" customHeight="1" x14ac:dyDescent="0.2">
      <c r="A35" s="17" t="s">
        <v>108</v>
      </c>
      <c r="B35" s="14" t="s">
        <v>48</v>
      </c>
      <c r="C35" s="14" t="s">
        <v>81</v>
      </c>
      <c r="D35" s="18">
        <v>38187380</v>
      </c>
      <c r="E35" s="18">
        <v>8000000</v>
      </c>
      <c r="F35" s="7">
        <v>27</v>
      </c>
      <c r="G35" s="7">
        <v>8</v>
      </c>
      <c r="H35" s="7">
        <v>7</v>
      </c>
      <c r="I35" s="7">
        <v>18</v>
      </c>
      <c r="J35" s="7">
        <v>3</v>
      </c>
      <c r="K35" s="7">
        <v>5</v>
      </c>
      <c r="L35" s="7">
        <f t="shared" si="0"/>
        <v>68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</row>
    <row r="36" spans="1:77" s="6" customFormat="1" ht="12.75" customHeight="1" x14ac:dyDescent="0.2">
      <c r="A36" s="17" t="s">
        <v>109</v>
      </c>
      <c r="B36" s="17" t="s">
        <v>61</v>
      </c>
      <c r="C36" s="14" t="s">
        <v>82</v>
      </c>
      <c r="D36" s="18">
        <v>37520000</v>
      </c>
      <c r="E36" s="18">
        <v>13000000</v>
      </c>
      <c r="F36" s="7">
        <v>32</v>
      </c>
      <c r="G36" s="7">
        <v>11</v>
      </c>
      <c r="H36" s="7">
        <v>7</v>
      </c>
      <c r="I36" s="7">
        <v>23</v>
      </c>
      <c r="J36" s="7">
        <v>2</v>
      </c>
      <c r="K36" s="7">
        <v>5</v>
      </c>
      <c r="L36" s="7">
        <f t="shared" si="0"/>
        <v>80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</row>
    <row r="37" spans="1:77" s="6" customFormat="1" ht="12.75" customHeight="1" x14ac:dyDescent="0.2">
      <c r="A37" s="17" t="s">
        <v>110</v>
      </c>
      <c r="B37" s="17" t="s">
        <v>62</v>
      </c>
      <c r="C37" s="14" t="s">
        <v>83</v>
      </c>
      <c r="D37" s="18">
        <v>38080640</v>
      </c>
      <c r="E37" s="18">
        <v>7000000</v>
      </c>
      <c r="F37" s="7">
        <v>29</v>
      </c>
      <c r="G37" s="7">
        <v>9</v>
      </c>
      <c r="H37" s="7">
        <v>6</v>
      </c>
      <c r="I37" s="7">
        <v>16</v>
      </c>
      <c r="J37" s="7">
        <v>4</v>
      </c>
      <c r="K37" s="7">
        <v>4</v>
      </c>
      <c r="L37" s="7">
        <f t="shared" si="0"/>
        <v>68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</row>
    <row r="38" spans="1:77" ht="12.75" x14ac:dyDescent="0.25">
      <c r="D38" s="11">
        <f>SUM(D15:D37)</f>
        <v>883570029</v>
      </c>
      <c r="E38" s="11">
        <f>SUM(E15:E37)</f>
        <v>232212000</v>
      </c>
    </row>
    <row r="39" spans="1:77" ht="12.75" x14ac:dyDescent="0.25">
      <c r="E39" s="9"/>
    </row>
  </sheetData>
  <mergeCells count="14">
    <mergeCell ref="I12:I13"/>
    <mergeCell ref="J12:J13"/>
    <mergeCell ref="K12:K13"/>
    <mergeCell ref="L12:L13"/>
    <mergeCell ref="D8:L8"/>
    <mergeCell ref="D10:L10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37" xr:uid="{5805B39B-4CE3-41A5-AD9F-9083D35B4210}">
      <formula1>40</formula1>
    </dataValidation>
    <dataValidation type="decimal" operator="lessThanOrEqual" allowBlank="1" showInputMessage="1" showErrorMessage="1" error="max. 15" sqref="G15:G37" xr:uid="{00DC73C6-F9D3-44EC-AD20-2D05CC77ED3A}">
      <formula1>15</formula1>
    </dataValidation>
    <dataValidation type="decimal" operator="lessThanOrEqual" allowBlank="1" showInputMessage="1" showErrorMessage="1" error="max. 10" sqref="H15:H37" xr:uid="{4D1096C0-65D5-42D1-8691-9666DA768A0F}">
      <formula1>10</formula1>
    </dataValidation>
    <dataValidation type="decimal" operator="lessThanOrEqual" allowBlank="1" showInputMessage="1" showErrorMessage="1" error="max. 5" sqref="J15:K37" xr:uid="{E29A207D-3C2B-454B-B8D8-237CAEB763D1}">
      <formula1>5</formula1>
    </dataValidation>
    <dataValidation type="decimal" operator="lessThanOrEqual" allowBlank="1" showInputMessage="1" showErrorMessage="1" error="max. 25" sqref="I15:I37" xr:uid="{9FBE7D28-E015-444C-9BEB-29D0B0CE1956}">
      <formula1>25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0D24F-4D15-4082-B077-74301F40B7C6}">
  <dimension ref="A1:BY39"/>
  <sheetViews>
    <sheetView zoomScale="80" zoomScaleNormal="80" workbookViewId="0"/>
  </sheetViews>
  <sheetFormatPr defaultColWidth="9.140625" defaultRowHeight="1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7" ht="38.25" customHeight="1" x14ac:dyDescent="0.25">
      <c r="A1" s="1" t="s">
        <v>28</v>
      </c>
    </row>
    <row r="2" spans="1:77" ht="12.75" x14ac:dyDescent="0.25">
      <c r="A2" s="3" t="s">
        <v>37</v>
      </c>
      <c r="D2" s="3" t="s">
        <v>22</v>
      </c>
    </row>
    <row r="3" spans="1:77" ht="12.75" x14ac:dyDescent="0.25">
      <c r="A3" s="3" t="s">
        <v>30</v>
      </c>
      <c r="D3" s="2" t="s">
        <v>25</v>
      </c>
    </row>
    <row r="4" spans="1:77" ht="12.75" x14ac:dyDescent="0.25">
      <c r="A4" s="3" t="s">
        <v>38</v>
      </c>
      <c r="D4" s="2" t="s">
        <v>26</v>
      </c>
    </row>
    <row r="5" spans="1:77" ht="12.75" x14ac:dyDescent="0.25">
      <c r="A5" s="3" t="s">
        <v>39</v>
      </c>
      <c r="D5" s="2" t="s">
        <v>27</v>
      </c>
    </row>
    <row r="6" spans="1:77" ht="12.75" x14ac:dyDescent="0.25">
      <c r="A6" s="2" t="s">
        <v>40</v>
      </c>
    </row>
    <row r="7" spans="1:77" ht="12.75" x14ac:dyDescent="0.25">
      <c r="A7" s="10" t="s">
        <v>31</v>
      </c>
      <c r="D7" s="3" t="s">
        <v>23</v>
      </c>
    </row>
    <row r="8" spans="1:77" ht="39.6" customHeight="1" x14ac:dyDescent="0.25">
      <c r="D8" s="20" t="s">
        <v>29</v>
      </c>
      <c r="E8" s="20"/>
      <c r="F8" s="20"/>
      <c r="G8" s="20"/>
      <c r="H8" s="20"/>
      <c r="I8" s="20"/>
      <c r="J8" s="20"/>
      <c r="K8" s="20"/>
      <c r="L8" s="20"/>
    </row>
    <row r="9" spans="1:77" ht="12.75" customHeight="1" x14ac:dyDescent="0.25">
      <c r="D9" s="19"/>
      <c r="E9" s="19"/>
      <c r="F9" s="19"/>
      <c r="G9" s="19"/>
      <c r="H9" s="19"/>
      <c r="I9" s="19"/>
      <c r="J9" s="19"/>
      <c r="K9" s="19"/>
      <c r="L9" s="19"/>
    </row>
    <row r="10" spans="1:77" ht="68.25" customHeight="1" x14ac:dyDescent="0.25">
      <c r="D10" s="20" t="s">
        <v>111</v>
      </c>
      <c r="E10" s="20"/>
      <c r="F10" s="20"/>
      <c r="G10" s="20"/>
      <c r="H10" s="20"/>
      <c r="I10" s="20"/>
      <c r="J10" s="20"/>
      <c r="K10" s="20"/>
      <c r="L10" s="20"/>
    </row>
    <row r="11" spans="1:77" ht="12.6" customHeight="1" x14ac:dyDescent="0.25">
      <c r="A11" s="3"/>
    </row>
    <row r="12" spans="1:77" ht="26.45" customHeight="1" x14ac:dyDescent="0.25">
      <c r="A12" s="21" t="s">
        <v>0</v>
      </c>
      <c r="B12" s="21" t="s">
        <v>1</v>
      </c>
      <c r="C12" s="21" t="s">
        <v>17</v>
      </c>
      <c r="D12" s="21" t="s">
        <v>12</v>
      </c>
      <c r="E12" s="24" t="s">
        <v>2</v>
      </c>
      <c r="F12" s="21" t="s">
        <v>14</v>
      </c>
      <c r="G12" s="21" t="s">
        <v>32</v>
      </c>
      <c r="H12" s="21" t="s">
        <v>13</v>
      </c>
      <c r="I12" s="21" t="s">
        <v>33</v>
      </c>
      <c r="J12" s="21" t="s">
        <v>34</v>
      </c>
      <c r="K12" s="21" t="s">
        <v>35</v>
      </c>
      <c r="L12" s="21" t="s">
        <v>3</v>
      </c>
    </row>
    <row r="13" spans="1:77" ht="59.45" customHeight="1" x14ac:dyDescent="0.25">
      <c r="A13" s="23"/>
      <c r="B13" s="23"/>
      <c r="C13" s="23"/>
      <c r="D13" s="23"/>
      <c r="E13" s="25"/>
      <c r="F13" s="22"/>
      <c r="G13" s="22"/>
      <c r="H13" s="22"/>
      <c r="I13" s="22"/>
      <c r="J13" s="22"/>
      <c r="K13" s="22"/>
      <c r="L13" s="22"/>
    </row>
    <row r="14" spans="1:77" ht="28.9" customHeight="1" x14ac:dyDescent="0.25">
      <c r="A14" s="22"/>
      <c r="B14" s="22"/>
      <c r="C14" s="22"/>
      <c r="D14" s="22"/>
      <c r="E14" s="26"/>
      <c r="F14" s="4" t="s">
        <v>24</v>
      </c>
      <c r="G14" s="4" t="s">
        <v>19</v>
      </c>
      <c r="H14" s="4" t="s">
        <v>21</v>
      </c>
      <c r="I14" s="4" t="s">
        <v>36</v>
      </c>
      <c r="J14" s="4" t="s">
        <v>20</v>
      </c>
      <c r="K14" s="4" t="s">
        <v>20</v>
      </c>
      <c r="L14" s="4"/>
    </row>
    <row r="15" spans="1:77" s="6" customFormat="1" ht="12.75" customHeight="1" x14ac:dyDescent="0.2">
      <c r="A15" s="17" t="s">
        <v>88</v>
      </c>
      <c r="B15" s="14" t="s">
        <v>41</v>
      </c>
      <c r="C15" s="14" t="s">
        <v>63</v>
      </c>
      <c r="D15" s="18">
        <v>45000000</v>
      </c>
      <c r="E15" s="18">
        <v>15000000</v>
      </c>
      <c r="F15" s="7">
        <v>36</v>
      </c>
      <c r="G15" s="7">
        <v>12</v>
      </c>
      <c r="H15" s="7">
        <v>9</v>
      </c>
      <c r="I15" s="7">
        <v>20</v>
      </c>
      <c r="J15" s="7">
        <v>2</v>
      </c>
      <c r="K15" s="7">
        <v>5</v>
      </c>
      <c r="L15" s="7">
        <f>SUM(F15:K15)</f>
        <v>84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6" customFormat="1" ht="12.75" customHeight="1" x14ac:dyDescent="0.2">
      <c r="A16" s="17" t="s">
        <v>89</v>
      </c>
      <c r="B16" s="14" t="s">
        <v>42</v>
      </c>
      <c r="C16" s="14" t="s">
        <v>112</v>
      </c>
      <c r="D16" s="18">
        <v>44892300</v>
      </c>
      <c r="E16" s="18">
        <v>7000000</v>
      </c>
      <c r="F16" s="7">
        <v>33</v>
      </c>
      <c r="G16" s="7">
        <v>12</v>
      </c>
      <c r="H16" s="7">
        <v>8</v>
      </c>
      <c r="I16" s="7">
        <v>21</v>
      </c>
      <c r="J16" s="7">
        <v>4</v>
      </c>
      <c r="K16" s="7">
        <v>5</v>
      </c>
      <c r="L16" s="7">
        <f t="shared" ref="L16:L37" si="0">SUM(F16:K16)</f>
        <v>83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6" customFormat="1" ht="12.75" customHeight="1" x14ac:dyDescent="0.2">
      <c r="A17" s="17" t="s">
        <v>90</v>
      </c>
      <c r="B17" s="14" t="s">
        <v>43</v>
      </c>
      <c r="C17" s="14" t="s">
        <v>64</v>
      </c>
      <c r="D17" s="18">
        <v>22151400</v>
      </c>
      <c r="E17" s="18">
        <v>10000000</v>
      </c>
      <c r="F17" s="7">
        <v>32</v>
      </c>
      <c r="G17" s="7">
        <v>10</v>
      </c>
      <c r="H17" s="7">
        <v>9</v>
      </c>
      <c r="I17" s="7">
        <v>18</v>
      </c>
      <c r="J17" s="7">
        <v>4</v>
      </c>
      <c r="K17" s="7">
        <v>5</v>
      </c>
      <c r="L17" s="7">
        <f t="shared" si="0"/>
        <v>78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6" customFormat="1" ht="12.75" customHeight="1" x14ac:dyDescent="0.2">
      <c r="A18" s="17" t="s">
        <v>91</v>
      </c>
      <c r="B18" s="14" t="s">
        <v>44</v>
      </c>
      <c r="C18" s="14" t="s">
        <v>65</v>
      </c>
      <c r="D18" s="18">
        <v>70696544</v>
      </c>
      <c r="E18" s="18">
        <v>15000000</v>
      </c>
      <c r="F18" s="7">
        <v>34</v>
      </c>
      <c r="G18" s="7">
        <v>12</v>
      </c>
      <c r="H18" s="7">
        <v>9</v>
      </c>
      <c r="I18" s="7">
        <v>24</v>
      </c>
      <c r="J18" s="7">
        <v>2</v>
      </c>
      <c r="K18" s="7">
        <v>5</v>
      </c>
      <c r="L18" s="7">
        <f t="shared" si="0"/>
        <v>86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6" customFormat="1" ht="12.75" customHeight="1" x14ac:dyDescent="0.2">
      <c r="A19" s="17" t="s">
        <v>92</v>
      </c>
      <c r="B19" s="14" t="s">
        <v>45</v>
      </c>
      <c r="C19" s="14" t="s">
        <v>66</v>
      </c>
      <c r="D19" s="18">
        <v>35526000</v>
      </c>
      <c r="E19" s="18">
        <v>10000000</v>
      </c>
      <c r="F19" s="7">
        <v>25</v>
      </c>
      <c r="G19" s="7">
        <v>9</v>
      </c>
      <c r="H19" s="7">
        <v>7</v>
      </c>
      <c r="I19" s="7">
        <v>19</v>
      </c>
      <c r="J19" s="7">
        <v>2</v>
      </c>
      <c r="K19" s="7">
        <v>3</v>
      </c>
      <c r="L19" s="7">
        <f t="shared" si="0"/>
        <v>65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6" customFormat="1" ht="12.75" x14ac:dyDescent="0.2">
      <c r="A20" s="17" t="s">
        <v>93</v>
      </c>
      <c r="B20" s="17" t="s">
        <v>46</v>
      </c>
      <c r="C20" s="14" t="s">
        <v>67</v>
      </c>
      <c r="D20" s="18">
        <v>27818700</v>
      </c>
      <c r="E20" s="18">
        <v>7000000</v>
      </c>
      <c r="F20" s="7">
        <v>26</v>
      </c>
      <c r="G20" s="7">
        <v>8</v>
      </c>
      <c r="H20" s="7">
        <v>6</v>
      </c>
      <c r="I20" s="7">
        <v>16</v>
      </c>
      <c r="J20" s="7">
        <v>0</v>
      </c>
      <c r="K20" s="7">
        <v>4</v>
      </c>
      <c r="L20" s="7">
        <f t="shared" si="0"/>
        <v>60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6" customFormat="1" ht="12.75" customHeight="1" x14ac:dyDescent="0.2">
      <c r="A21" s="17" t="s">
        <v>94</v>
      </c>
      <c r="B21" s="14" t="s">
        <v>47</v>
      </c>
      <c r="C21" s="14" t="s">
        <v>68</v>
      </c>
      <c r="D21" s="18">
        <v>40390800</v>
      </c>
      <c r="E21" s="18">
        <v>10000000</v>
      </c>
      <c r="F21" s="7">
        <v>33</v>
      </c>
      <c r="G21" s="7">
        <v>11</v>
      </c>
      <c r="H21" s="7">
        <v>8</v>
      </c>
      <c r="I21" s="7">
        <v>19</v>
      </c>
      <c r="J21" s="7">
        <v>4</v>
      </c>
      <c r="K21" s="7">
        <v>4</v>
      </c>
      <c r="L21" s="7">
        <f t="shared" si="0"/>
        <v>79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6" customFormat="1" ht="12.75" customHeight="1" x14ac:dyDescent="0.2">
      <c r="A22" s="17" t="s">
        <v>95</v>
      </c>
      <c r="B22" s="14" t="s">
        <v>48</v>
      </c>
      <c r="C22" s="14" t="s">
        <v>69</v>
      </c>
      <c r="D22" s="18">
        <v>14892600</v>
      </c>
      <c r="E22" s="18">
        <v>2500000</v>
      </c>
      <c r="F22" s="7">
        <v>35</v>
      </c>
      <c r="G22" s="7">
        <v>13</v>
      </c>
      <c r="H22" s="7">
        <v>9</v>
      </c>
      <c r="I22" s="7">
        <v>20</v>
      </c>
      <c r="J22" s="7">
        <v>3</v>
      </c>
      <c r="K22" s="7">
        <v>4</v>
      </c>
      <c r="L22" s="7">
        <f t="shared" si="0"/>
        <v>84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6" customFormat="1" ht="13.5" customHeight="1" x14ac:dyDescent="0.2">
      <c r="A23" s="17" t="s">
        <v>96</v>
      </c>
      <c r="B23" s="14" t="s">
        <v>49</v>
      </c>
      <c r="C23" s="14" t="s">
        <v>112</v>
      </c>
      <c r="D23" s="18">
        <v>49452000</v>
      </c>
      <c r="E23" s="18">
        <v>7000000</v>
      </c>
      <c r="F23" s="7">
        <v>29</v>
      </c>
      <c r="G23" s="7">
        <v>10</v>
      </c>
      <c r="H23" s="7">
        <v>6</v>
      </c>
      <c r="I23" s="7">
        <v>14</v>
      </c>
      <c r="J23" s="7">
        <v>5</v>
      </c>
      <c r="K23" s="7">
        <v>3</v>
      </c>
      <c r="L23" s="7">
        <f t="shared" si="0"/>
        <v>67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6" customFormat="1" ht="12.75" customHeight="1" x14ac:dyDescent="0.2">
      <c r="A24" s="17" t="s">
        <v>97</v>
      </c>
      <c r="B24" s="17" t="s">
        <v>50</v>
      </c>
      <c r="C24" s="14" t="s">
        <v>70</v>
      </c>
      <c r="D24" s="18">
        <v>27648250</v>
      </c>
      <c r="E24" s="18">
        <v>8575000</v>
      </c>
      <c r="F24" s="7">
        <v>25</v>
      </c>
      <c r="G24" s="7">
        <v>10</v>
      </c>
      <c r="H24" s="7">
        <v>8</v>
      </c>
      <c r="I24" s="7">
        <v>15</v>
      </c>
      <c r="J24" s="7">
        <v>2</v>
      </c>
      <c r="K24" s="7">
        <v>3</v>
      </c>
      <c r="L24" s="7">
        <f t="shared" si="0"/>
        <v>63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6" customFormat="1" ht="12.75" customHeight="1" x14ac:dyDescent="0.2">
      <c r="A25" s="17" t="s">
        <v>98</v>
      </c>
      <c r="B25" s="17" t="s">
        <v>51</v>
      </c>
      <c r="C25" s="14" t="s">
        <v>71</v>
      </c>
      <c r="D25" s="18">
        <v>46201500</v>
      </c>
      <c r="E25" s="18">
        <v>14000000</v>
      </c>
      <c r="F25" s="7">
        <v>23</v>
      </c>
      <c r="G25" s="7">
        <v>9</v>
      </c>
      <c r="H25" s="7">
        <v>8</v>
      </c>
      <c r="I25" s="7">
        <v>18</v>
      </c>
      <c r="J25" s="7">
        <v>4</v>
      </c>
      <c r="K25" s="7">
        <v>4</v>
      </c>
      <c r="L25" s="7">
        <f t="shared" si="0"/>
        <v>66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6" customFormat="1" ht="12.75" customHeight="1" x14ac:dyDescent="0.2">
      <c r="A26" s="17" t="s">
        <v>99</v>
      </c>
      <c r="B26" s="17" t="s">
        <v>52</v>
      </c>
      <c r="C26" s="14" t="s">
        <v>72</v>
      </c>
      <c r="D26" s="18">
        <v>56705400</v>
      </c>
      <c r="E26" s="18">
        <v>18000000</v>
      </c>
      <c r="F26" s="7">
        <v>32</v>
      </c>
      <c r="G26" s="7">
        <v>11</v>
      </c>
      <c r="H26" s="7">
        <v>9</v>
      </c>
      <c r="I26" s="7">
        <v>18</v>
      </c>
      <c r="J26" s="7">
        <v>5</v>
      </c>
      <c r="K26" s="7">
        <v>3</v>
      </c>
      <c r="L26" s="7">
        <f t="shared" si="0"/>
        <v>78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6" customFormat="1" ht="12.75" customHeight="1" x14ac:dyDescent="0.2">
      <c r="A27" s="17" t="s">
        <v>100</v>
      </c>
      <c r="B27" s="14" t="s">
        <v>53</v>
      </c>
      <c r="C27" s="14" t="s">
        <v>73</v>
      </c>
      <c r="D27" s="18">
        <v>53226472</v>
      </c>
      <c r="E27" s="18">
        <v>8000000</v>
      </c>
      <c r="F27" s="7">
        <v>30</v>
      </c>
      <c r="G27" s="7">
        <v>9</v>
      </c>
      <c r="H27" s="7">
        <v>7</v>
      </c>
      <c r="I27" s="7">
        <v>18</v>
      </c>
      <c r="J27" s="7">
        <v>2</v>
      </c>
      <c r="K27" s="7">
        <v>4</v>
      </c>
      <c r="L27" s="7">
        <f t="shared" si="0"/>
        <v>70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s="6" customFormat="1" ht="12.75" x14ac:dyDescent="0.2">
      <c r="A28" s="17" t="s">
        <v>101</v>
      </c>
      <c r="B28" s="17" t="s">
        <v>54</v>
      </c>
      <c r="C28" s="14" t="s">
        <v>74</v>
      </c>
      <c r="D28" s="18">
        <v>34380410</v>
      </c>
      <c r="E28" s="18">
        <v>10000000</v>
      </c>
      <c r="F28" s="7">
        <v>35</v>
      </c>
      <c r="G28" s="7">
        <v>11</v>
      </c>
      <c r="H28" s="7">
        <v>8</v>
      </c>
      <c r="I28" s="7">
        <v>20</v>
      </c>
      <c r="J28" s="7">
        <v>3</v>
      </c>
      <c r="K28" s="7">
        <v>5</v>
      </c>
      <c r="L28" s="7">
        <f t="shared" si="0"/>
        <v>82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</row>
    <row r="29" spans="1:77" s="6" customFormat="1" ht="12.75" customHeight="1" x14ac:dyDescent="0.2">
      <c r="A29" s="17" t="s">
        <v>102</v>
      </c>
      <c r="B29" s="14" t="s">
        <v>55</v>
      </c>
      <c r="C29" s="14" t="s">
        <v>75</v>
      </c>
      <c r="D29" s="18">
        <v>6515000</v>
      </c>
      <c r="E29" s="18">
        <v>4000000</v>
      </c>
      <c r="F29" s="7">
        <v>23</v>
      </c>
      <c r="G29" s="7">
        <v>8</v>
      </c>
      <c r="H29" s="7">
        <v>6</v>
      </c>
      <c r="I29" s="7">
        <v>20</v>
      </c>
      <c r="J29" s="7">
        <v>2</v>
      </c>
      <c r="K29" s="7">
        <v>5</v>
      </c>
      <c r="L29" s="7">
        <f t="shared" si="0"/>
        <v>64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</row>
    <row r="30" spans="1:77" s="6" customFormat="1" ht="12.75" customHeight="1" x14ac:dyDescent="0.2">
      <c r="A30" s="17" t="s">
        <v>103</v>
      </c>
      <c r="B30" s="17" t="s">
        <v>56</v>
      </c>
      <c r="C30" s="14" t="s">
        <v>76</v>
      </c>
      <c r="D30" s="18">
        <v>20100000</v>
      </c>
      <c r="E30" s="18">
        <v>10000000</v>
      </c>
      <c r="F30" s="7">
        <v>25</v>
      </c>
      <c r="G30" s="7">
        <v>10</v>
      </c>
      <c r="H30" s="7">
        <v>6</v>
      </c>
      <c r="I30" s="7">
        <v>19</v>
      </c>
      <c r="J30" s="7">
        <v>2</v>
      </c>
      <c r="K30" s="7">
        <v>5</v>
      </c>
      <c r="L30" s="7">
        <f t="shared" si="0"/>
        <v>67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</row>
    <row r="31" spans="1:77" s="6" customFormat="1" ht="12.75" customHeight="1" x14ac:dyDescent="0.2">
      <c r="A31" s="17" t="s">
        <v>104</v>
      </c>
      <c r="B31" s="17" t="s">
        <v>57</v>
      </c>
      <c r="C31" s="14" t="s">
        <v>77</v>
      </c>
      <c r="D31" s="18">
        <v>1433500</v>
      </c>
      <c r="E31" s="18">
        <v>1137000</v>
      </c>
      <c r="F31" s="7">
        <v>37</v>
      </c>
      <c r="G31" s="7">
        <v>13</v>
      </c>
      <c r="H31" s="7">
        <v>8</v>
      </c>
      <c r="I31" s="7">
        <v>22</v>
      </c>
      <c r="J31" s="7">
        <v>4</v>
      </c>
      <c r="K31" s="7">
        <v>4</v>
      </c>
      <c r="L31" s="7">
        <f t="shared" si="0"/>
        <v>88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</row>
    <row r="32" spans="1:77" s="6" customFormat="1" ht="12.75" customHeight="1" x14ac:dyDescent="0.2">
      <c r="A32" s="17" t="s">
        <v>105</v>
      </c>
      <c r="B32" s="14" t="s">
        <v>58</v>
      </c>
      <c r="C32" s="14" t="s">
        <v>78</v>
      </c>
      <c r="D32" s="18">
        <v>89968500</v>
      </c>
      <c r="E32" s="18">
        <v>25000000</v>
      </c>
      <c r="F32" s="7">
        <v>32</v>
      </c>
      <c r="G32" s="7">
        <v>11</v>
      </c>
      <c r="H32" s="7">
        <v>8</v>
      </c>
      <c r="I32" s="7">
        <v>20</v>
      </c>
      <c r="J32" s="7">
        <v>4</v>
      </c>
      <c r="K32" s="7">
        <v>4</v>
      </c>
      <c r="L32" s="7">
        <f t="shared" si="0"/>
        <v>79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</row>
    <row r="33" spans="1:77" s="6" customFormat="1" ht="12.75" x14ac:dyDescent="0.2">
      <c r="A33" s="17" t="s">
        <v>106</v>
      </c>
      <c r="B33" s="14" t="s">
        <v>59</v>
      </c>
      <c r="C33" s="14" t="s">
        <v>79</v>
      </c>
      <c r="D33" s="18">
        <v>55882633</v>
      </c>
      <c r="E33" s="18">
        <v>12000000</v>
      </c>
      <c r="F33" s="7">
        <v>31</v>
      </c>
      <c r="G33" s="7">
        <v>12</v>
      </c>
      <c r="H33" s="7">
        <v>8</v>
      </c>
      <c r="I33" s="7">
        <v>18</v>
      </c>
      <c r="J33" s="7">
        <v>3</v>
      </c>
      <c r="K33" s="7">
        <v>5</v>
      </c>
      <c r="L33" s="7">
        <f t="shared" si="0"/>
        <v>77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</row>
    <row r="34" spans="1:77" s="6" customFormat="1" ht="12.75" customHeight="1" x14ac:dyDescent="0.2">
      <c r="A34" s="17" t="s">
        <v>107</v>
      </c>
      <c r="B34" s="17" t="s">
        <v>60</v>
      </c>
      <c r="C34" s="14" t="s">
        <v>80</v>
      </c>
      <c r="D34" s="18">
        <v>26900000</v>
      </c>
      <c r="E34" s="18">
        <v>10000000</v>
      </c>
      <c r="F34" s="7">
        <v>34</v>
      </c>
      <c r="G34" s="7">
        <v>13</v>
      </c>
      <c r="H34" s="7">
        <v>7</v>
      </c>
      <c r="I34" s="7">
        <v>20</v>
      </c>
      <c r="J34" s="7">
        <v>2</v>
      </c>
      <c r="K34" s="7">
        <v>5</v>
      </c>
      <c r="L34" s="7">
        <f t="shared" si="0"/>
        <v>81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</row>
    <row r="35" spans="1:77" s="6" customFormat="1" ht="12.75" customHeight="1" x14ac:dyDescent="0.2">
      <c r="A35" s="17" t="s">
        <v>108</v>
      </c>
      <c r="B35" s="14" t="s">
        <v>48</v>
      </c>
      <c r="C35" s="14" t="s">
        <v>81</v>
      </c>
      <c r="D35" s="18">
        <v>38187380</v>
      </c>
      <c r="E35" s="18">
        <v>8000000</v>
      </c>
      <c r="F35" s="7">
        <v>25</v>
      </c>
      <c r="G35" s="7">
        <v>9</v>
      </c>
      <c r="H35" s="7">
        <v>5</v>
      </c>
      <c r="I35" s="7">
        <v>18</v>
      </c>
      <c r="J35" s="7">
        <v>3</v>
      </c>
      <c r="K35" s="7">
        <v>5</v>
      </c>
      <c r="L35" s="7">
        <f t="shared" si="0"/>
        <v>65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</row>
    <row r="36" spans="1:77" s="6" customFormat="1" ht="12.75" customHeight="1" x14ac:dyDescent="0.2">
      <c r="A36" s="17" t="s">
        <v>109</v>
      </c>
      <c r="B36" s="17" t="s">
        <v>61</v>
      </c>
      <c r="C36" s="14" t="s">
        <v>82</v>
      </c>
      <c r="D36" s="18">
        <v>37520000</v>
      </c>
      <c r="E36" s="18">
        <v>13000000</v>
      </c>
      <c r="F36" s="7">
        <v>36</v>
      </c>
      <c r="G36" s="7">
        <v>11</v>
      </c>
      <c r="H36" s="7">
        <v>8</v>
      </c>
      <c r="I36" s="7">
        <v>22</v>
      </c>
      <c r="J36" s="7">
        <v>2</v>
      </c>
      <c r="K36" s="7">
        <v>5</v>
      </c>
      <c r="L36" s="7">
        <f t="shared" si="0"/>
        <v>84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</row>
    <row r="37" spans="1:77" s="6" customFormat="1" ht="12.75" customHeight="1" x14ac:dyDescent="0.2">
      <c r="A37" s="17" t="s">
        <v>110</v>
      </c>
      <c r="B37" s="17" t="s">
        <v>62</v>
      </c>
      <c r="C37" s="14" t="s">
        <v>83</v>
      </c>
      <c r="D37" s="18">
        <v>38080640</v>
      </c>
      <c r="E37" s="18">
        <v>7000000</v>
      </c>
      <c r="F37" s="7">
        <v>28</v>
      </c>
      <c r="G37" s="7">
        <v>10</v>
      </c>
      <c r="H37" s="7">
        <v>7</v>
      </c>
      <c r="I37" s="7">
        <v>16</v>
      </c>
      <c r="J37" s="7">
        <v>4</v>
      </c>
      <c r="K37" s="7">
        <v>4</v>
      </c>
      <c r="L37" s="7">
        <f t="shared" si="0"/>
        <v>69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</row>
    <row r="38" spans="1:77" ht="12.75" x14ac:dyDescent="0.25">
      <c r="D38" s="11">
        <f>SUM(D15:D37)</f>
        <v>883570029</v>
      </c>
      <c r="E38" s="11">
        <f>SUM(E15:E37)</f>
        <v>232212000</v>
      </c>
    </row>
    <row r="39" spans="1:77" ht="12.75" x14ac:dyDescent="0.25">
      <c r="E39" s="9"/>
    </row>
  </sheetData>
  <mergeCells count="14">
    <mergeCell ref="I12:I13"/>
    <mergeCell ref="J12:J13"/>
    <mergeCell ref="K12:K13"/>
    <mergeCell ref="L12:L13"/>
    <mergeCell ref="D8:L8"/>
    <mergeCell ref="D10:L10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37" xr:uid="{D6E79D09-A6C8-44B7-B7A5-BA67DDEEF573}">
      <formula1>40</formula1>
    </dataValidation>
    <dataValidation type="decimal" operator="lessThanOrEqual" allowBlank="1" showInputMessage="1" showErrorMessage="1" error="max. 15" sqref="G15:G37" xr:uid="{D9CCD205-94E7-4FC0-8136-67E619FD69FD}">
      <formula1>15</formula1>
    </dataValidation>
    <dataValidation type="decimal" operator="lessThanOrEqual" allowBlank="1" showInputMessage="1" showErrorMessage="1" error="max. 10" sqref="H15:H37" xr:uid="{E3A75F6F-361F-41DE-ABA0-730CCD053A89}">
      <formula1>10</formula1>
    </dataValidation>
    <dataValidation type="decimal" operator="lessThanOrEqual" allowBlank="1" showInputMessage="1" showErrorMessage="1" error="max. 5" sqref="J15:K37" xr:uid="{CEBD5B0B-DC3A-4FF2-9F47-24A007BE10C4}">
      <formula1>5</formula1>
    </dataValidation>
    <dataValidation type="decimal" operator="lessThanOrEqual" allowBlank="1" showInputMessage="1" showErrorMessage="1" error="max. 25" sqref="I15:I37" xr:uid="{9FF212F7-8F19-4A6A-8C44-EB766B8DC809}">
      <formula1>25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D1D64-E8D0-4C0F-A380-582230965833}">
  <dimension ref="A1:BY39"/>
  <sheetViews>
    <sheetView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7" ht="38.25" customHeight="1" x14ac:dyDescent="0.25">
      <c r="A1" s="1" t="s">
        <v>28</v>
      </c>
    </row>
    <row r="2" spans="1:77" x14ac:dyDescent="0.25">
      <c r="A2" s="3" t="s">
        <v>37</v>
      </c>
      <c r="D2" s="3" t="s">
        <v>22</v>
      </c>
    </row>
    <row r="3" spans="1:77" x14ac:dyDescent="0.25">
      <c r="A3" s="3" t="s">
        <v>30</v>
      </c>
      <c r="D3" s="2" t="s">
        <v>25</v>
      </c>
    </row>
    <row r="4" spans="1:77" x14ac:dyDescent="0.25">
      <c r="A4" s="3" t="s">
        <v>38</v>
      </c>
      <c r="D4" s="2" t="s">
        <v>26</v>
      </c>
    </row>
    <row r="5" spans="1:77" x14ac:dyDescent="0.25">
      <c r="A5" s="3" t="s">
        <v>39</v>
      </c>
      <c r="D5" s="2" t="s">
        <v>27</v>
      </c>
    </row>
    <row r="6" spans="1:77" x14ac:dyDescent="0.25">
      <c r="A6" s="2" t="s">
        <v>40</v>
      </c>
    </row>
    <row r="7" spans="1:77" x14ac:dyDescent="0.25">
      <c r="A7" s="10" t="s">
        <v>31</v>
      </c>
      <c r="D7" s="3" t="s">
        <v>23</v>
      </c>
    </row>
    <row r="8" spans="1:77" ht="39.6" customHeight="1" x14ac:dyDescent="0.25">
      <c r="D8" s="20" t="s">
        <v>29</v>
      </c>
      <c r="E8" s="20"/>
      <c r="F8" s="20"/>
      <c r="G8" s="20"/>
      <c r="H8" s="20"/>
      <c r="I8" s="20"/>
      <c r="J8" s="20"/>
      <c r="K8" s="20"/>
      <c r="L8" s="20"/>
    </row>
    <row r="9" spans="1:77" ht="12.75" customHeight="1" x14ac:dyDescent="0.25">
      <c r="D9" s="19"/>
      <c r="E9" s="19"/>
      <c r="F9" s="19"/>
      <c r="G9" s="19"/>
      <c r="H9" s="19"/>
      <c r="I9" s="19"/>
      <c r="J9" s="19"/>
      <c r="K9" s="19"/>
      <c r="L9" s="19"/>
    </row>
    <row r="10" spans="1:77" ht="68.25" customHeight="1" x14ac:dyDescent="0.25">
      <c r="D10" s="20" t="s">
        <v>111</v>
      </c>
      <c r="E10" s="20"/>
      <c r="F10" s="20"/>
      <c r="G10" s="20"/>
      <c r="H10" s="20"/>
      <c r="I10" s="20"/>
      <c r="J10" s="20"/>
      <c r="K10" s="20"/>
      <c r="L10" s="20"/>
    </row>
    <row r="11" spans="1:77" ht="12.6" customHeight="1" x14ac:dyDescent="0.25">
      <c r="A11" s="3"/>
    </row>
    <row r="12" spans="1:77" ht="26.45" customHeight="1" x14ac:dyDescent="0.25">
      <c r="A12" s="21" t="s">
        <v>0</v>
      </c>
      <c r="B12" s="21" t="s">
        <v>1</v>
      </c>
      <c r="C12" s="21" t="s">
        <v>17</v>
      </c>
      <c r="D12" s="21" t="s">
        <v>12</v>
      </c>
      <c r="E12" s="24" t="s">
        <v>2</v>
      </c>
      <c r="F12" s="21" t="s">
        <v>14</v>
      </c>
      <c r="G12" s="21" t="s">
        <v>32</v>
      </c>
      <c r="H12" s="21" t="s">
        <v>13</v>
      </c>
      <c r="I12" s="21" t="s">
        <v>33</v>
      </c>
      <c r="J12" s="21" t="s">
        <v>34</v>
      </c>
      <c r="K12" s="21" t="s">
        <v>35</v>
      </c>
      <c r="L12" s="21" t="s">
        <v>3</v>
      </c>
    </row>
    <row r="13" spans="1:77" ht="59.45" customHeight="1" x14ac:dyDescent="0.25">
      <c r="A13" s="23"/>
      <c r="B13" s="23"/>
      <c r="C13" s="23"/>
      <c r="D13" s="23"/>
      <c r="E13" s="25"/>
      <c r="F13" s="22"/>
      <c r="G13" s="22"/>
      <c r="H13" s="22"/>
      <c r="I13" s="22"/>
      <c r="J13" s="22"/>
      <c r="K13" s="22"/>
      <c r="L13" s="22"/>
    </row>
    <row r="14" spans="1:77" ht="28.9" customHeight="1" x14ac:dyDescent="0.25">
      <c r="A14" s="22"/>
      <c r="B14" s="22"/>
      <c r="C14" s="22"/>
      <c r="D14" s="22"/>
      <c r="E14" s="26"/>
      <c r="F14" s="4" t="s">
        <v>24</v>
      </c>
      <c r="G14" s="4" t="s">
        <v>19</v>
      </c>
      <c r="H14" s="4" t="s">
        <v>21</v>
      </c>
      <c r="I14" s="4" t="s">
        <v>36</v>
      </c>
      <c r="J14" s="4" t="s">
        <v>20</v>
      </c>
      <c r="K14" s="4" t="s">
        <v>20</v>
      </c>
      <c r="L14" s="4"/>
    </row>
    <row r="15" spans="1:77" s="6" customFormat="1" ht="12.75" customHeight="1" x14ac:dyDescent="0.2">
      <c r="A15" s="17" t="s">
        <v>88</v>
      </c>
      <c r="B15" s="14" t="s">
        <v>41</v>
      </c>
      <c r="C15" s="14" t="s">
        <v>63</v>
      </c>
      <c r="D15" s="18">
        <v>45000000</v>
      </c>
      <c r="E15" s="18">
        <v>15000000</v>
      </c>
      <c r="F15" s="7">
        <v>34</v>
      </c>
      <c r="G15" s="7">
        <v>10</v>
      </c>
      <c r="H15" s="7">
        <v>9</v>
      </c>
      <c r="I15" s="7">
        <v>20</v>
      </c>
      <c r="J15" s="7">
        <v>2</v>
      </c>
      <c r="K15" s="7">
        <v>5</v>
      </c>
      <c r="L15" s="7">
        <f>SUM(F15:K15)</f>
        <v>80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6" customFormat="1" ht="12.75" customHeight="1" x14ac:dyDescent="0.2">
      <c r="A16" s="17" t="s">
        <v>89</v>
      </c>
      <c r="B16" s="14" t="s">
        <v>42</v>
      </c>
      <c r="C16" s="14" t="s">
        <v>112</v>
      </c>
      <c r="D16" s="18">
        <v>44892300</v>
      </c>
      <c r="E16" s="18">
        <v>7000000</v>
      </c>
      <c r="F16" s="7">
        <v>30</v>
      </c>
      <c r="G16" s="7">
        <v>10</v>
      </c>
      <c r="H16" s="7">
        <v>8</v>
      </c>
      <c r="I16" s="7">
        <v>21</v>
      </c>
      <c r="J16" s="7">
        <v>4</v>
      </c>
      <c r="K16" s="7">
        <v>5</v>
      </c>
      <c r="L16" s="7">
        <f t="shared" ref="L16:L37" si="0">SUM(F16:K16)</f>
        <v>78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6" customFormat="1" ht="12.75" customHeight="1" x14ac:dyDescent="0.2">
      <c r="A17" s="17" t="s">
        <v>90</v>
      </c>
      <c r="B17" s="14" t="s">
        <v>43</v>
      </c>
      <c r="C17" s="14" t="s">
        <v>64</v>
      </c>
      <c r="D17" s="18">
        <v>22151400</v>
      </c>
      <c r="E17" s="18">
        <v>10000000</v>
      </c>
      <c r="F17" s="7">
        <v>32</v>
      </c>
      <c r="G17" s="7">
        <v>10</v>
      </c>
      <c r="H17" s="7">
        <v>9</v>
      </c>
      <c r="I17" s="7">
        <v>18</v>
      </c>
      <c r="J17" s="7">
        <v>4</v>
      </c>
      <c r="K17" s="7">
        <v>5</v>
      </c>
      <c r="L17" s="7">
        <f t="shared" si="0"/>
        <v>78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6" customFormat="1" ht="12.75" customHeight="1" x14ac:dyDescent="0.2">
      <c r="A18" s="17" t="s">
        <v>91</v>
      </c>
      <c r="B18" s="14" t="s">
        <v>44</v>
      </c>
      <c r="C18" s="14" t="s">
        <v>65</v>
      </c>
      <c r="D18" s="18">
        <v>70696544</v>
      </c>
      <c r="E18" s="18">
        <v>15000000</v>
      </c>
      <c r="F18" s="7">
        <v>34</v>
      </c>
      <c r="G18" s="7">
        <v>12</v>
      </c>
      <c r="H18" s="7">
        <v>9</v>
      </c>
      <c r="I18" s="7">
        <v>24</v>
      </c>
      <c r="J18" s="7">
        <v>2</v>
      </c>
      <c r="K18" s="7">
        <v>5</v>
      </c>
      <c r="L18" s="7">
        <f t="shared" si="0"/>
        <v>86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6" customFormat="1" ht="12.75" customHeight="1" x14ac:dyDescent="0.2">
      <c r="A19" s="17" t="s">
        <v>92</v>
      </c>
      <c r="B19" s="14" t="s">
        <v>45</v>
      </c>
      <c r="C19" s="14" t="s">
        <v>66</v>
      </c>
      <c r="D19" s="18">
        <v>35526000</v>
      </c>
      <c r="E19" s="18">
        <v>10000000</v>
      </c>
      <c r="F19" s="7">
        <v>25</v>
      </c>
      <c r="G19" s="7">
        <v>9</v>
      </c>
      <c r="H19" s="7">
        <v>7</v>
      </c>
      <c r="I19" s="7">
        <v>19</v>
      </c>
      <c r="J19" s="7">
        <v>2</v>
      </c>
      <c r="K19" s="7">
        <v>3</v>
      </c>
      <c r="L19" s="7">
        <f t="shared" si="0"/>
        <v>65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6" customFormat="1" x14ac:dyDescent="0.2">
      <c r="A20" s="17" t="s">
        <v>93</v>
      </c>
      <c r="B20" s="17" t="s">
        <v>46</v>
      </c>
      <c r="C20" s="14" t="s">
        <v>67</v>
      </c>
      <c r="D20" s="18">
        <v>27818700</v>
      </c>
      <c r="E20" s="18">
        <v>7000000</v>
      </c>
      <c r="F20" s="7">
        <v>26</v>
      </c>
      <c r="G20" s="7">
        <v>8</v>
      </c>
      <c r="H20" s="7">
        <v>6</v>
      </c>
      <c r="I20" s="7">
        <v>16</v>
      </c>
      <c r="J20" s="7">
        <v>0</v>
      </c>
      <c r="K20" s="7">
        <v>4</v>
      </c>
      <c r="L20" s="7">
        <f t="shared" si="0"/>
        <v>60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6" customFormat="1" ht="12.75" customHeight="1" x14ac:dyDescent="0.2">
      <c r="A21" s="17" t="s">
        <v>94</v>
      </c>
      <c r="B21" s="14" t="s">
        <v>47</v>
      </c>
      <c r="C21" s="14" t="s">
        <v>68</v>
      </c>
      <c r="D21" s="18">
        <v>40390800</v>
      </c>
      <c r="E21" s="18">
        <v>10000000</v>
      </c>
      <c r="F21" s="7">
        <v>33</v>
      </c>
      <c r="G21" s="7">
        <v>11</v>
      </c>
      <c r="H21" s="7">
        <v>8</v>
      </c>
      <c r="I21" s="7">
        <v>19</v>
      </c>
      <c r="J21" s="7">
        <v>4</v>
      </c>
      <c r="K21" s="7">
        <v>4</v>
      </c>
      <c r="L21" s="7">
        <f t="shared" si="0"/>
        <v>79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6" customFormat="1" ht="12.75" customHeight="1" x14ac:dyDescent="0.2">
      <c r="A22" s="17" t="s">
        <v>95</v>
      </c>
      <c r="B22" s="14" t="s">
        <v>48</v>
      </c>
      <c r="C22" s="14" t="s">
        <v>69</v>
      </c>
      <c r="D22" s="18">
        <v>14892600</v>
      </c>
      <c r="E22" s="18">
        <v>2500000</v>
      </c>
      <c r="F22" s="7">
        <v>35</v>
      </c>
      <c r="G22" s="7">
        <v>13</v>
      </c>
      <c r="H22" s="7">
        <v>9</v>
      </c>
      <c r="I22" s="7">
        <v>20</v>
      </c>
      <c r="J22" s="7">
        <v>3</v>
      </c>
      <c r="K22" s="7">
        <v>4</v>
      </c>
      <c r="L22" s="7">
        <f t="shared" si="0"/>
        <v>84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6" customFormat="1" ht="13.5" customHeight="1" x14ac:dyDescent="0.2">
      <c r="A23" s="17" t="s">
        <v>96</v>
      </c>
      <c r="B23" s="14" t="s">
        <v>49</v>
      </c>
      <c r="C23" s="14" t="s">
        <v>112</v>
      </c>
      <c r="D23" s="18">
        <v>49452000</v>
      </c>
      <c r="E23" s="18">
        <v>7000000</v>
      </c>
      <c r="F23" s="7">
        <v>29</v>
      </c>
      <c r="G23" s="7">
        <v>10</v>
      </c>
      <c r="H23" s="7">
        <v>6</v>
      </c>
      <c r="I23" s="7">
        <v>14</v>
      </c>
      <c r="J23" s="7">
        <v>5</v>
      </c>
      <c r="K23" s="7">
        <v>3</v>
      </c>
      <c r="L23" s="7">
        <f t="shared" si="0"/>
        <v>67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6" customFormat="1" ht="12.75" customHeight="1" x14ac:dyDescent="0.2">
      <c r="A24" s="17" t="s">
        <v>97</v>
      </c>
      <c r="B24" s="17" t="s">
        <v>50</v>
      </c>
      <c r="C24" s="14" t="s">
        <v>70</v>
      </c>
      <c r="D24" s="18">
        <v>27648250</v>
      </c>
      <c r="E24" s="18">
        <v>8575000</v>
      </c>
      <c r="F24" s="7">
        <v>25</v>
      </c>
      <c r="G24" s="7">
        <v>10</v>
      </c>
      <c r="H24" s="7">
        <v>8</v>
      </c>
      <c r="I24" s="7">
        <v>15</v>
      </c>
      <c r="J24" s="7">
        <v>2</v>
      </c>
      <c r="K24" s="7">
        <v>3</v>
      </c>
      <c r="L24" s="7">
        <f t="shared" si="0"/>
        <v>63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6" customFormat="1" ht="12.75" customHeight="1" x14ac:dyDescent="0.2">
      <c r="A25" s="17" t="s">
        <v>98</v>
      </c>
      <c r="B25" s="17" t="s">
        <v>51</v>
      </c>
      <c r="C25" s="14" t="s">
        <v>71</v>
      </c>
      <c r="D25" s="18">
        <v>46201500</v>
      </c>
      <c r="E25" s="18">
        <v>14000000</v>
      </c>
      <c r="F25" s="7">
        <v>23</v>
      </c>
      <c r="G25" s="7">
        <v>9</v>
      </c>
      <c r="H25" s="7">
        <v>8</v>
      </c>
      <c r="I25" s="7">
        <v>18</v>
      </c>
      <c r="J25" s="7">
        <v>4</v>
      </c>
      <c r="K25" s="7">
        <v>4</v>
      </c>
      <c r="L25" s="7">
        <f t="shared" si="0"/>
        <v>66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6" customFormat="1" ht="12.75" customHeight="1" x14ac:dyDescent="0.2">
      <c r="A26" s="17" t="s">
        <v>99</v>
      </c>
      <c r="B26" s="17" t="s">
        <v>52</v>
      </c>
      <c r="C26" s="14" t="s">
        <v>72</v>
      </c>
      <c r="D26" s="18">
        <v>56705400</v>
      </c>
      <c r="E26" s="18">
        <v>18000000</v>
      </c>
      <c r="F26" s="7">
        <v>32</v>
      </c>
      <c r="G26" s="7">
        <v>11</v>
      </c>
      <c r="H26" s="7">
        <v>9</v>
      </c>
      <c r="I26" s="7">
        <v>18</v>
      </c>
      <c r="J26" s="7">
        <v>5</v>
      </c>
      <c r="K26" s="7">
        <v>3</v>
      </c>
      <c r="L26" s="7">
        <f t="shared" si="0"/>
        <v>78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6" customFormat="1" ht="12.75" customHeight="1" x14ac:dyDescent="0.2">
      <c r="A27" s="17" t="s">
        <v>100</v>
      </c>
      <c r="B27" s="14" t="s">
        <v>53</v>
      </c>
      <c r="C27" s="14" t="s">
        <v>73</v>
      </c>
      <c r="D27" s="18">
        <v>53226472</v>
      </c>
      <c r="E27" s="18">
        <v>8000000</v>
      </c>
      <c r="F27" s="7">
        <v>30</v>
      </c>
      <c r="G27" s="7">
        <v>9</v>
      </c>
      <c r="H27" s="7">
        <v>7</v>
      </c>
      <c r="I27" s="7">
        <v>18</v>
      </c>
      <c r="J27" s="7">
        <v>2</v>
      </c>
      <c r="K27" s="7">
        <v>4</v>
      </c>
      <c r="L27" s="7">
        <f t="shared" si="0"/>
        <v>70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s="6" customFormat="1" x14ac:dyDescent="0.2">
      <c r="A28" s="17" t="s">
        <v>101</v>
      </c>
      <c r="B28" s="17" t="s">
        <v>54</v>
      </c>
      <c r="C28" s="14" t="s">
        <v>74</v>
      </c>
      <c r="D28" s="18">
        <v>34380410</v>
      </c>
      <c r="E28" s="18">
        <v>10000000</v>
      </c>
      <c r="F28" s="7">
        <v>40</v>
      </c>
      <c r="G28" s="7">
        <v>14</v>
      </c>
      <c r="H28" s="7">
        <v>10</v>
      </c>
      <c r="I28" s="7">
        <v>23</v>
      </c>
      <c r="J28" s="7">
        <v>3</v>
      </c>
      <c r="K28" s="7">
        <v>5</v>
      </c>
      <c r="L28" s="7">
        <f t="shared" si="0"/>
        <v>95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</row>
    <row r="29" spans="1:77" s="6" customFormat="1" ht="12.75" customHeight="1" x14ac:dyDescent="0.2">
      <c r="A29" s="17" t="s">
        <v>102</v>
      </c>
      <c r="B29" s="14" t="s">
        <v>55</v>
      </c>
      <c r="C29" s="14" t="s">
        <v>75</v>
      </c>
      <c r="D29" s="18">
        <v>6515000</v>
      </c>
      <c r="E29" s="18">
        <v>4000000</v>
      </c>
      <c r="F29" s="7">
        <v>23</v>
      </c>
      <c r="G29" s="7">
        <v>8</v>
      </c>
      <c r="H29" s="7">
        <v>6</v>
      </c>
      <c r="I29" s="7">
        <v>20</v>
      </c>
      <c r="J29" s="7">
        <v>2</v>
      </c>
      <c r="K29" s="7">
        <v>5</v>
      </c>
      <c r="L29" s="7">
        <f t="shared" si="0"/>
        <v>64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</row>
    <row r="30" spans="1:77" s="6" customFormat="1" ht="12.75" customHeight="1" x14ac:dyDescent="0.2">
      <c r="A30" s="17" t="s">
        <v>103</v>
      </c>
      <c r="B30" s="17" t="s">
        <v>56</v>
      </c>
      <c r="C30" s="14" t="s">
        <v>76</v>
      </c>
      <c r="D30" s="18">
        <v>20100000</v>
      </c>
      <c r="E30" s="18">
        <v>10000000</v>
      </c>
      <c r="F30" s="7">
        <v>25</v>
      </c>
      <c r="G30" s="7">
        <v>10</v>
      </c>
      <c r="H30" s="7">
        <v>6</v>
      </c>
      <c r="I30" s="7">
        <v>19</v>
      </c>
      <c r="J30" s="7">
        <v>2</v>
      </c>
      <c r="K30" s="7">
        <v>5</v>
      </c>
      <c r="L30" s="7">
        <f t="shared" si="0"/>
        <v>67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</row>
    <row r="31" spans="1:77" s="6" customFormat="1" ht="12.75" customHeight="1" x14ac:dyDescent="0.2">
      <c r="A31" s="17" t="s">
        <v>104</v>
      </c>
      <c r="B31" s="17" t="s">
        <v>57</v>
      </c>
      <c r="C31" s="14" t="s">
        <v>77</v>
      </c>
      <c r="D31" s="18">
        <v>1433500</v>
      </c>
      <c r="E31" s="18">
        <v>1137000</v>
      </c>
      <c r="F31" s="7">
        <v>37</v>
      </c>
      <c r="G31" s="7">
        <v>13</v>
      </c>
      <c r="H31" s="7">
        <v>8</v>
      </c>
      <c r="I31" s="7">
        <v>22</v>
      </c>
      <c r="J31" s="7">
        <v>4</v>
      </c>
      <c r="K31" s="7">
        <v>4</v>
      </c>
      <c r="L31" s="7">
        <f t="shared" si="0"/>
        <v>88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</row>
    <row r="32" spans="1:77" s="6" customFormat="1" ht="12.75" customHeight="1" x14ac:dyDescent="0.2">
      <c r="A32" s="17" t="s">
        <v>105</v>
      </c>
      <c r="B32" s="14" t="s">
        <v>58</v>
      </c>
      <c r="C32" s="14" t="s">
        <v>78</v>
      </c>
      <c r="D32" s="18">
        <v>89968500</v>
      </c>
      <c r="E32" s="18">
        <v>25000000</v>
      </c>
      <c r="F32" s="7">
        <v>32</v>
      </c>
      <c r="G32" s="7">
        <v>11</v>
      </c>
      <c r="H32" s="7">
        <v>8</v>
      </c>
      <c r="I32" s="7">
        <v>20</v>
      </c>
      <c r="J32" s="7">
        <v>4</v>
      </c>
      <c r="K32" s="7">
        <v>4</v>
      </c>
      <c r="L32" s="7">
        <f t="shared" si="0"/>
        <v>79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</row>
    <row r="33" spans="1:77" s="6" customFormat="1" x14ac:dyDescent="0.2">
      <c r="A33" s="17" t="s">
        <v>106</v>
      </c>
      <c r="B33" s="14" t="s">
        <v>59</v>
      </c>
      <c r="C33" s="14" t="s">
        <v>79</v>
      </c>
      <c r="D33" s="18">
        <v>55882633</v>
      </c>
      <c r="E33" s="18">
        <v>12000000</v>
      </c>
      <c r="F33" s="7">
        <v>31</v>
      </c>
      <c r="G33" s="7">
        <v>12</v>
      </c>
      <c r="H33" s="7">
        <v>8</v>
      </c>
      <c r="I33" s="7">
        <v>18</v>
      </c>
      <c r="J33" s="7">
        <v>3</v>
      </c>
      <c r="K33" s="7">
        <v>5</v>
      </c>
      <c r="L33" s="7">
        <f t="shared" si="0"/>
        <v>77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</row>
    <row r="34" spans="1:77" s="6" customFormat="1" ht="12.75" customHeight="1" x14ac:dyDescent="0.2">
      <c r="A34" s="17" t="s">
        <v>107</v>
      </c>
      <c r="B34" s="17" t="s">
        <v>60</v>
      </c>
      <c r="C34" s="14" t="s">
        <v>80</v>
      </c>
      <c r="D34" s="18">
        <v>26900000</v>
      </c>
      <c r="E34" s="18">
        <v>10000000</v>
      </c>
      <c r="F34" s="7">
        <v>36</v>
      </c>
      <c r="G34" s="7">
        <v>13</v>
      </c>
      <c r="H34" s="7">
        <v>9</v>
      </c>
      <c r="I34" s="7">
        <v>20</v>
      </c>
      <c r="J34" s="7">
        <v>2</v>
      </c>
      <c r="K34" s="7">
        <v>5</v>
      </c>
      <c r="L34" s="7">
        <f t="shared" si="0"/>
        <v>85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</row>
    <row r="35" spans="1:77" s="6" customFormat="1" ht="12.75" customHeight="1" x14ac:dyDescent="0.2">
      <c r="A35" s="17" t="s">
        <v>108</v>
      </c>
      <c r="B35" s="14" t="s">
        <v>48</v>
      </c>
      <c r="C35" s="14" t="s">
        <v>81</v>
      </c>
      <c r="D35" s="18">
        <v>38187380</v>
      </c>
      <c r="E35" s="18">
        <v>8000000</v>
      </c>
      <c r="F35" s="7">
        <v>25</v>
      </c>
      <c r="G35" s="7">
        <v>9</v>
      </c>
      <c r="H35" s="7">
        <v>5</v>
      </c>
      <c r="I35" s="7">
        <v>18</v>
      </c>
      <c r="J35" s="7">
        <v>3</v>
      </c>
      <c r="K35" s="7">
        <v>5</v>
      </c>
      <c r="L35" s="7">
        <f t="shared" si="0"/>
        <v>65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</row>
    <row r="36" spans="1:77" s="6" customFormat="1" ht="12.75" customHeight="1" x14ac:dyDescent="0.2">
      <c r="A36" s="17" t="s">
        <v>109</v>
      </c>
      <c r="B36" s="17" t="s">
        <v>61</v>
      </c>
      <c r="C36" s="14" t="s">
        <v>82</v>
      </c>
      <c r="D36" s="18">
        <v>37520000</v>
      </c>
      <c r="E36" s="18">
        <v>13000000</v>
      </c>
      <c r="F36" s="7">
        <v>36</v>
      </c>
      <c r="G36" s="7">
        <v>11</v>
      </c>
      <c r="H36" s="7">
        <v>8</v>
      </c>
      <c r="I36" s="7">
        <v>22</v>
      </c>
      <c r="J36" s="7">
        <v>2</v>
      </c>
      <c r="K36" s="7">
        <v>5</v>
      </c>
      <c r="L36" s="7">
        <f t="shared" si="0"/>
        <v>84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</row>
    <row r="37" spans="1:77" s="6" customFormat="1" ht="12.75" customHeight="1" x14ac:dyDescent="0.2">
      <c r="A37" s="17" t="s">
        <v>110</v>
      </c>
      <c r="B37" s="17" t="s">
        <v>62</v>
      </c>
      <c r="C37" s="14" t="s">
        <v>83</v>
      </c>
      <c r="D37" s="18">
        <v>38080640</v>
      </c>
      <c r="E37" s="18">
        <v>7000000</v>
      </c>
      <c r="F37" s="7">
        <v>28</v>
      </c>
      <c r="G37" s="7">
        <v>10</v>
      </c>
      <c r="H37" s="7">
        <v>7</v>
      </c>
      <c r="I37" s="7">
        <v>16</v>
      </c>
      <c r="J37" s="7">
        <v>4</v>
      </c>
      <c r="K37" s="7">
        <v>4</v>
      </c>
      <c r="L37" s="7">
        <f t="shared" si="0"/>
        <v>69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</row>
    <row r="38" spans="1:77" x14ac:dyDescent="0.25">
      <c r="D38" s="11">
        <f>SUM(D15:D37)</f>
        <v>883570029</v>
      </c>
      <c r="E38" s="11">
        <f>SUM(E15:E37)</f>
        <v>232212000</v>
      </c>
    </row>
    <row r="39" spans="1:77" x14ac:dyDescent="0.25">
      <c r="E39" s="9"/>
    </row>
  </sheetData>
  <mergeCells count="14">
    <mergeCell ref="I12:I13"/>
    <mergeCell ref="J12:J13"/>
    <mergeCell ref="K12:K13"/>
    <mergeCell ref="L12:L13"/>
    <mergeCell ref="D8:L8"/>
    <mergeCell ref="D10:L10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5">
    <dataValidation type="decimal" operator="lessThanOrEqual" allowBlank="1" showInputMessage="1" showErrorMessage="1" error="max. 25" sqref="I15:I37" xr:uid="{BAA0EBD9-C190-4FB1-96D4-79A0A02348A6}">
      <formula1>25</formula1>
    </dataValidation>
    <dataValidation type="decimal" operator="lessThanOrEqual" allowBlank="1" showInputMessage="1" showErrorMessage="1" error="max. 5" sqref="J15:K37" xr:uid="{CEBCE19F-9475-4289-96D7-F2A3651FD186}">
      <formula1>5</formula1>
    </dataValidation>
    <dataValidation type="decimal" operator="lessThanOrEqual" allowBlank="1" showInputMessage="1" showErrorMessage="1" error="max. 10" sqref="H15:H37" xr:uid="{07FF9872-EB77-4CA1-BD4A-0B13B5C65482}">
      <formula1>10</formula1>
    </dataValidation>
    <dataValidation type="decimal" operator="lessThanOrEqual" allowBlank="1" showInputMessage="1" showErrorMessage="1" error="max. 15" sqref="G15:G37" xr:uid="{B3F869E1-7C48-43A7-AA53-6E55EF42325E}">
      <formula1>15</formula1>
    </dataValidation>
    <dataValidation type="decimal" operator="lessThanOrEqual" allowBlank="1" showInputMessage="1" showErrorMessage="1" error="max. 40" sqref="F15:F37" xr:uid="{6B1015B1-A40E-40A4-AA09-3ACD91D0B052}">
      <formula1>40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3C602CC-C527-4C76-9DD7-FC2535EE5A0F}"/>
</file>

<file path=customXml/itemProps2.xml><?xml version="1.0" encoding="utf-8"?>
<ds:datastoreItem xmlns:ds="http://schemas.openxmlformats.org/officeDocument/2006/customXml" ds:itemID="{6AA6B430-72E5-4DF0-8577-C963184D61CC}"/>
</file>

<file path=customXml/itemProps3.xml><?xml version="1.0" encoding="utf-8"?>
<ds:datastoreItem xmlns:ds="http://schemas.openxmlformats.org/officeDocument/2006/customXml" ds:itemID="{ED3BE23B-2F64-49C1-8BF1-AC6EA2941D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</vt:i4>
      </vt:variant>
    </vt:vector>
  </HeadingPairs>
  <TitlesOfParts>
    <vt:vector size="10" baseType="lpstr">
      <vt:lpstr>celovečerní hraný film</vt:lpstr>
      <vt:lpstr>BK</vt:lpstr>
      <vt:lpstr>HB</vt:lpstr>
      <vt:lpstr>LC</vt:lpstr>
      <vt:lpstr>MŠ</vt:lpstr>
      <vt:lpstr>NS</vt:lpstr>
      <vt:lpstr>PK</vt:lpstr>
      <vt:lpstr>PBa</vt:lpstr>
      <vt:lpstr>PBi</vt:lpstr>
      <vt:lpstr>'celovečerní hraný film'!Oblast_tisku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2024-03-06T10:09:08Z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