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2. jednání - září\"/>
    </mc:Choice>
  </mc:AlternateContent>
  <xr:revisionPtr revIDLastSave="0" documentId="13_ncr:1_{663A1711-6126-4BC6-8A47-7826456BA4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3" r:id="rId7"/>
  </sheets>
  <definedNames>
    <definedName name="_xlnm.Print_Area" localSheetId="0">'celovečerní hraný film'!$A$1:$AC$46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8" l="1"/>
  <c r="D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39" i="7"/>
  <c r="D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39" i="6"/>
  <c r="D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39" i="5"/>
  <c r="D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39" i="4"/>
  <c r="D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39" i="3"/>
  <c r="D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40" i="2" l="1"/>
  <c r="D40" i="2"/>
  <c r="T40" i="2" l="1"/>
  <c r="T41" i="2" s="1"/>
</calcChain>
</file>

<file path=xl/sharedStrings.xml><?xml version="1.0" encoding="utf-8"?>
<sst xmlns="http://schemas.openxmlformats.org/spreadsheetml/2006/main" count="2006" uniqueCount="194">
  <si>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</si>
  <si>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</si>
  <si>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</si>
  <si>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</si>
  <si>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</si>
  <si>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</si>
  <si>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</si>
  <si>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</si>
  <si>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</si>
  <si>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</si>
  <si>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</si>
  <si>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</si>
  <si>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</si>
  <si>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</si>
  <si>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</si>
  <si>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</si>
  <si>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</si>
  <si>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</si>
  <si>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</si>
  <si>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</si>
  <si>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</si>
  <si>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</si>
  <si>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</si>
  <si>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</si>
  <si>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</si>
  <si>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</si>
  <si>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</si>
  <si>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</si>
  <si>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</si>
  <si>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</si>
  <si>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</si>
  <si>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</si>
  <si>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</si>
  <si>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</si>
  <si>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</si>
  <si>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</si>
  <si>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</si>
  <si>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</si>
  <si>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</si>
  <si>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</si>
  <si>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</si>
  <si>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</si>
  <si>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</si>
  <si>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</si>
  <si>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2020-2-7-19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</si>
  <si>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11.5.-11.6.2020</t>
    </r>
  </si>
  <si>
    <t>nutprodukce s.r.o.</t>
  </si>
  <si>
    <t>CINEART TV Prague s.r.o.</t>
  </si>
  <si>
    <t>Happy Celuloid s.r.o.</t>
  </si>
  <si>
    <t>Budhar film s.r.o.</t>
  </si>
  <si>
    <t>Daniel Severa Production, s.r.o.</t>
  </si>
  <si>
    <t>Fairytale Poduction s.r.o.</t>
  </si>
  <si>
    <t>Balkanfilm spol. s.r.o.</t>
  </si>
  <si>
    <t>IN Film Praha spol. s.r.o.</t>
  </si>
  <si>
    <t>OFFSIDE MEN, s.r.o.</t>
  </si>
  <si>
    <t>SCREENPLAY BY, s.r.o.</t>
  </si>
  <si>
    <t>endorfilm s.r.o.</t>
  </si>
  <si>
    <t>Balda Film s.r.o.</t>
  </si>
  <si>
    <t>moloko film s.r.o.</t>
  </si>
  <si>
    <t>Analog Vision s.r.o.</t>
  </si>
  <si>
    <t>Holiday Films s.r.o.</t>
  </si>
  <si>
    <t>Background Films s.r.o.</t>
  </si>
  <si>
    <t>Bionaut s.r.o.</t>
  </si>
  <si>
    <t>Xova Film s.r.o.</t>
  </si>
  <si>
    <t>Mimesis Film s.r.o.</t>
  </si>
  <si>
    <t>Bratři s.r.o.</t>
  </si>
  <si>
    <t>AXMAN Production, spol. s.r.o.</t>
  </si>
  <si>
    <t>Hangar Films, s.r.o.</t>
  </si>
  <si>
    <t>Punk Film, s.r.o.</t>
  </si>
  <si>
    <t>Europeana production s.r.o.</t>
  </si>
  <si>
    <t>Logline Production, s.r.o.</t>
  </si>
  <si>
    <t>Manželé Stodolovi</t>
  </si>
  <si>
    <t>Tělo</t>
  </si>
  <si>
    <t>Hana</t>
  </si>
  <si>
    <t>Princ Mamánek</t>
  </si>
  <si>
    <t>Caruso - román na živo</t>
  </si>
  <si>
    <t>Tajemství staré bambitky 2</t>
  </si>
  <si>
    <t>Hrdelní proces</t>
  </si>
  <si>
    <t>Sestry</t>
  </si>
  <si>
    <t>Grand Prix</t>
  </si>
  <si>
    <t>Otel Prague</t>
  </si>
  <si>
    <t>Obrazy lásky</t>
  </si>
  <si>
    <t>Manipulace</t>
  </si>
  <si>
    <t>Vzteklá krása</t>
  </si>
  <si>
    <t>Dvě slova jako klíč</t>
  </si>
  <si>
    <t>Vyvolený</t>
  </si>
  <si>
    <t xml:space="preserve">Karanténa Zlín </t>
  </si>
  <si>
    <t>Prašina</t>
  </si>
  <si>
    <t>Běžná selhání</t>
  </si>
  <si>
    <t>Wirbel</t>
  </si>
  <si>
    <t>Anežka</t>
  </si>
  <si>
    <t>Stínohra</t>
  </si>
  <si>
    <t>Pánský klub</t>
  </si>
  <si>
    <t>Vánoční příběh</t>
  </si>
  <si>
    <t>Teorie touhy</t>
  </si>
  <si>
    <t>Somewhere over the Chemtrails (SOTCH)</t>
  </si>
  <si>
    <t>Gregor Lukáš</t>
  </si>
  <si>
    <t>ANO</t>
  </si>
  <si>
    <t>Kopecká Anna</t>
  </si>
  <si>
    <t>Špidla Šimon</t>
  </si>
  <si>
    <t>NE</t>
  </si>
  <si>
    <t>Cielová Hana  NE</t>
  </si>
  <si>
    <t xml:space="preserve">Foll Jan </t>
  </si>
  <si>
    <t xml:space="preserve">Štern Jan </t>
  </si>
  <si>
    <t xml:space="preserve"> Foll Jan</t>
  </si>
  <si>
    <t>Štern Jan</t>
  </si>
  <si>
    <t xml:space="preserve">Slavíková Helena </t>
  </si>
  <si>
    <t>Procházková Maria</t>
  </si>
  <si>
    <t>Schmarc Vít</t>
  </si>
  <si>
    <t>Prokopová Alena</t>
  </si>
  <si>
    <t>Uhrik Štefan</t>
  </si>
  <si>
    <t>Szczepanik Petr</t>
  </si>
  <si>
    <t>Skupa Lukáš</t>
  </si>
  <si>
    <t>Jiřiště Jakub</t>
  </si>
  <si>
    <t>Lukeš Jan</t>
  </si>
  <si>
    <t>Nováková Marta NE</t>
  </si>
  <si>
    <t>Cielová Hana ANO</t>
  </si>
  <si>
    <t>Procházková Mária</t>
  </si>
  <si>
    <t xml:space="preserve">Kopecká Anna </t>
  </si>
  <si>
    <t>Foll Jan</t>
  </si>
  <si>
    <t>Nováková Marta</t>
  </si>
  <si>
    <t>Cielová Hana</t>
  </si>
  <si>
    <t>ano</t>
  </si>
  <si>
    <t>Slavíková Helena</t>
  </si>
  <si>
    <t>Šuster Jan</t>
  </si>
  <si>
    <t>Vála Luboš</t>
  </si>
  <si>
    <t xml:space="preserve">Kuhrová Veronika </t>
  </si>
  <si>
    <t>Schwarcz Viktor</t>
  </si>
  <si>
    <t xml:space="preserve">Slavíková  Nataša </t>
  </si>
  <si>
    <t>Tuček Daniel</t>
  </si>
  <si>
    <t>Vandas Martin</t>
  </si>
  <si>
    <t>Krejčí Tereza</t>
  </si>
  <si>
    <t>Mathé Ivo</t>
  </si>
  <si>
    <t>Krásnohorský Juraj</t>
  </si>
  <si>
    <t>Rozvaldová Jana</t>
  </si>
  <si>
    <t>Borovan Pavel</t>
  </si>
  <si>
    <t>Konečný Lubomír</t>
  </si>
  <si>
    <t xml:space="preserve">Kráčmer Michal </t>
  </si>
  <si>
    <t>ne</t>
  </si>
  <si>
    <t>31.1.2022</t>
  </si>
  <si>
    <t>30.6.2022</t>
  </si>
  <si>
    <t>30.4.2023</t>
  </si>
  <si>
    <t>10.1.2022</t>
  </si>
  <si>
    <t>1.6.2022</t>
  </si>
  <si>
    <t>30.6.2023</t>
  </si>
  <si>
    <t>19.11.2021</t>
  </si>
  <si>
    <t>31.7.2022</t>
  </si>
  <si>
    <t>11.1.2022</t>
  </si>
  <si>
    <t>30.11.2021</t>
  </si>
  <si>
    <t>10.10.2021</t>
  </si>
  <si>
    <t>5.2.2022</t>
  </si>
  <si>
    <t>1.8.2021</t>
  </si>
  <si>
    <t>31.3.2021</t>
  </si>
  <si>
    <t>31.12.2022</t>
  </si>
  <si>
    <t>30.4.2022</t>
  </si>
  <si>
    <t>31.10.2021</t>
  </si>
  <si>
    <t>1.6.2023</t>
  </si>
  <si>
    <t>30.8.2021</t>
  </si>
  <si>
    <t>1.3.2022</t>
  </si>
  <si>
    <t>31.3.2022</t>
  </si>
  <si>
    <t>3691/2020</t>
  </si>
  <si>
    <t>3730/2020</t>
  </si>
  <si>
    <t>3742/2020</t>
  </si>
  <si>
    <t>3739/2020</t>
  </si>
  <si>
    <t>3737/2020</t>
  </si>
  <si>
    <t>3745/2020</t>
  </si>
  <si>
    <t>3710/2020</t>
  </si>
  <si>
    <t>3755/2020</t>
  </si>
  <si>
    <t>3744/2020</t>
  </si>
  <si>
    <t>3750/2020</t>
  </si>
  <si>
    <t>3722/2020</t>
  </si>
  <si>
    <t>3751/2020</t>
  </si>
  <si>
    <t>3734/2020</t>
  </si>
  <si>
    <t>3694/2020</t>
  </si>
  <si>
    <t>3746/2020</t>
  </si>
  <si>
    <t>3728/2020</t>
  </si>
  <si>
    <t>3740/2020</t>
  </si>
  <si>
    <t>3756/2020</t>
  </si>
  <si>
    <t>3703/2020</t>
  </si>
  <si>
    <t>3743/2020</t>
  </si>
  <si>
    <t>3753/2020</t>
  </si>
  <si>
    <t>3712/2020</t>
  </si>
  <si>
    <t>3749/2020</t>
  </si>
  <si>
    <t>3716/2020</t>
  </si>
  <si>
    <t>3741/2020</t>
  </si>
  <si>
    <t>3738/2020</t>
  </si>
  <si>
    <t>investiční dotace</t>
  </si>
  <si>
    <t>90%</t>
  </si>
  <si>
    <t>60%</t>
  </si>
  <si>
    <t>75%</t>
  </si>
  <si>
    <t>70%</t>
  </si>
  <si>
    <t>85%</t>
  </si>
  <si>
    <t>28.2.2022</t>
  </si>
  <si>
    <t>Projekty této výzvy budou na základě usnesení č. 138/2020 hrazeny ze státní dotace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</si>
</sst>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Fill="0" applyProtection="0"/>
  </cellStyleXfs>
  <cellXfs count="5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9" fontId="2" fillId="0" borderId="7" xfId="0" applyNumberFormat="1" applyFont="1" applyBorder="1"/>
    <xf numFmtId="0" fontId="2" fillId="0" borderId="7" xfId="0" applyFont="1" applyBorder="1"/>
    <xf numFmtId="1" fontId="2" fillId="0" borderId="7" xfId="0" applyNumberFormat="1" applyFont="1" applyBorder="1"/>
    <xf numFmtId="4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4" fillId="0" borderId="7" xfId="0" applyFont="1" applyBorder="1"/>
    <xf numFmtId="3" fontId="2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10" fontId="2" fillId="2" borderId="0" xfId="1" applyNumberFormat="1" applyFont="1" applyFill="1" applyAlignment="1">
      <alignment horizontal="left" vertical="top"/>
    </xf>
    <xf numFmtId="49" fontId="2" fillId="2" borderId="8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4F841F43-7448-4558-97D3-7AFDB42420F4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1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12.21875" style="3" customWidth="1"/>
    <col min="8" max="8" width="15.6640625" style="3" customWidth="1"/>
    <col min="9" max="9" width="13" style="2" customWidth="1"/>
    <col min="10" max="10" width="15.6640625" style="2" customWidth="1"/>
    <col min="11" max="11" width="11.7773437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39</v>
      </c>
    </row>
    <row r="2" spans="1:94" ht="12.6" x14ac:dyDescent="0.3">
      <c r="A2" s="4" t="s">
        <v>44</v>
      </c>
      <c r="D2" s="4" t="s">
        <v>25</v>
      </c>
    </row>
    <row r="3" spans="1:94" ht="12.6" x14ac:dyDescent="0.3">
      <c r="A3" s="4" t="s">
        <v>42</v>
      </c>
      <c r="D3" s="2" t="s">
        <v>36</v>
      </c>
    </row>
    <row r="4" spans="1:94" ht="12.6" x14ac:dyDescent="0.3">
      <c r="A4" s="4" t="s">
        <v>45</v>
      </c>
      <c r="D4" s="2" t="s">
        <v>37</v>
      </c>
    </row>
    <row r="5" spans="1:94" ht="12.6" x14ac:dyDescent="0.3">
      <c r="A5" s="4" t="s">
        <v>40</v>
      </c>
      <c r="D5" s="2" t="s">
        <v>38</v>
      </c>
    </row>
    <row r="6" spans="1:94" ht="12.6" x14ac:dyDescent="0.3">
      <c r="A6" s="10" t="s">
        <v>43</v>
      </c>
    </row>
    <row r="7" spans="1:94" ht="12.6" x14ac:dyDescent="0.3">
      <c r="A7" s="4" t="s">
        <v>24</v>
      </c>
      <c r="D7" s="4" t="s">
        <v>26</v>
      </c>
    </row>
    <row r="8" spans="1:94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94" ht="12.6" customHeight="1" x14ac:dyDescent="0.3">
      <c r="A9" s="4"/>
      <c r="D9" s="56" t="s">
        <v>193</v>
      </c>
      <c r="E9" s="56"/>
      <c r="F9" s="56"/>
      <c r="G9" s="56"/>
      <c r="H9" s="56"/>
      <c r="I9" s="56"/>
      <c r="J9" s="56"/>
      <c r="K9" s="56"/>
    </row>
    <row r="10" spans="1:94" s="27" customFormat="1" ht="12.6" customHeight="1" x14ac:dyDescent="0.3">
      <c r="A10" s="29"/>
      <c r="D10" s="57"/>
      <c r="E10" s="57"/>
      <c r="F10" s="57"/>
      <c r="G10" s="57"/>
      <c r="H10" s="57"/>
      <c r="I10" s="57"/>
      <c r="J10" s="57"/>
      <c r="K10" s="57"/>
    </row>
    <row r="11" spans="1:94" ht="26.4" customHeight="1" x14ac:dyDescent="0.3">
      <c r="A11" s="50" t="s">
        <v>0</v>
      </c>
      <c r="B11" s="50" t="s">
        <v>1</v>
      </c>
      <c r="C11" s="50" t="s">
        <v>19</v>
      </c>
      <c r="D11" s="50" t="s">
        <v>13</v>
      </c>
      <c r="E11" s="53" t="s">
        <v>2</v>
      </c>
      <c r="F11" s="50" t="s">
        <v>33</v>
      </c>
      <c r="G11" s="50"/>
      <c r="H11" s="50" t="s">
        <v>34</v>
      </c>
      <c r="I11" s="50"/>
      <c r="J11" s="50" t="s">
        <v>35</v>
      </c>
      <c r="K11" s="50"/>
      <c r="L11" s="50" t="s">
        <v>15</v>
      </c>
      <c r="M11" s="50" t="s">
        <v>14</v>
      </c>
      <c r="N11" s="50" t="s">
        <v>16</v>
      </c>
      <c r="O11" s="50" t="s">
        <v>30</v>
      </c>
      <c r="P11" s="50" t="s">
        <v>31</v>
      </c>
      <c r="Q11" s="50" t="s">
        <v>32</v>
      </c>
      <c r="R11" s="50" t="s">
        <v>3</v>
      </c>
      <c r="S11" s="50" t="s">
        <v>4</v>
      </c>
      <c r="T11" s="50" t="s">
        <v>5</v>
      </c>
      <c r="U11" s="50" t="s">
        <v>6</v>
      </c>
      <c r="V11" s="50" t="s">
        <v>7</v>
      </c>
      <c r="W11" s="50" t="s">
        <v>8</v>
      </c>
      <c r="X11" s="50" t="s">
        <v>18</v>
      </c>
      <c r="Y11" s="50" t="s">
        <v>17</v>
      </c>
      <c r="Z11" s="50" t="s">
        <v>9</v>
      </c>
      <c r="AA11" s="50" t="s">
        <v>10</v>
      </c>
      <c r="AB11" s="50" t="s">
        <v>11</v>
      </c>
      <c r="AC11" s="50" t="s">
        <v>12</v>
      </c>
    </row>
    <row r="12" spans="1:94" ht="59.4" customHeight="1" x14ac:dyDescent="0.3">
      <c r="A12" s="52"/>
      <c r="B12" s="52"/>
      <c r="C12" s="52"/>
      <c r="D12" s="52"/>
      <c r="E12" s="5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94" ht="28.95" customHeight="1" x14ac:dyDescent="0.3">
      <c r="A13" s="51"/>
      <c r="B13" s="51"/>
      <c r="C13" s="51"/>
      <c r="D13" s="51"/>
      <c r="E13" s="55"/>
      <c r="F13" s="5" t="s">
        <v>27</v>
      </c>
      <c r="G13" s="16" t="s">
        <v>28</v>
      </c>
      <c r="H13" s="16" t="s">
        <v>27</v>
      </c>
      <c r="I13" s="16" t="s">
        <v>28</v>
      </c>
      <c r="J13" s="16" t="s">
        <v>27</v>
      </c>
      <c r="K13" s="16" t="s">
        <v>28</v>
      </c>
      <c r="L13" s="16" t="s">
        <v>29</v>
      </c>
      <c r="M13" s="16" t="s">
        <v>21</v>
      </c>
      <c r="N13" s="16" t="s">
        <v>21</v>
      </c>
      <c r="O13" s="16" t="s">
        <v>22</v>
      </c>
      <c r="P13" s="16" t="s">
        <v>23</v>
      </c>
      <c r="Q13" s="16" t="s">
        <v>23</v>
      </c>
      <c r="R13" s="16" t="s">
        <v>22</v>
      </c>
      <c r="S13" s="16"/>
      <c r="T13" s="16"/>
      <c r="U13" s="16"/>
      <c r="V13" s="15"/>
      <c r="W13" s="15"/>
      <c r="X13" s="15"/>
      <c r="Y13" s="15"/>
      <c r="Z13" s="15"/>
      <c r="AA13" s="15"/>
      <c r="AB13" s="15"/>
      <c r="AC13" s="48"/>
    </row>
    <row r="14" spans="1:94" s="6" customFormat="1" ht="12.75" customHeight="1" x14ac:dyDescent="0.2">
      <c r="A14" s="11" t="s">
        <v>160</v>
      </c>
      <c r="B14" s="12" t="s">
        <v>46</v>
      </c>
      <c r="C14" s="13" t="s">
        <v>71</v>
      </c>
      <c r="D14" s="14">
        <v>13500000</v>
      </c>
      <c r="E14" s="14">
        <v>7500000</v>
      </c>
      <c r="F14" s="17" t="s">
        <v>96</v>
      </c>
      <c r="G14" s="18" t="s">
        <v>97</v>
      </c>
      <c r="H14" s="19" t="s">
        <v>107</v>
      </c>
      <c r="I14" s="19" t="s">
        <v>97</v>
      </c>
      <c r="J14" s="19" t="s">
        <v>124</v>
      </c>
      <c r="K14" s="20" t="s">
        <v>97</v>
      </c>
      <c r="L14" s="7">
        <v>35.333300000000001</v>
      </c>
      <c r="M14" s="7">
        <v>12.833299999999999</v>
      </c>
      <c r="N14" s="7">
        <v>12.666700000000001</v>
      </c>
      <c r="O14" s="7">
        <v>5</v>
      </c>
      <c r="P14" s="7">
        <v>8.8332999999999995</v>
      </c>
      <c r="Q14" s="7">
        <v>8.8332999999999995</v>
      </c>
      <c r="R14" s="7">
        <v>5</v>
      </c>
      <c r="S14" s="7">
        <v>88.5</v>
      </c>
      <c r="T14" s="25">
        <v>7500000</v>
      </c>
      <c r="U14" s="8" t="s">
        <v>186</v>
      </c>
      <c r="V14" s="21" t="s">
        <v>122</v>
      </c>
      <c r="W14" s="43" t="s">
        <v>122</v>
      </c>
      <c r="X14" s="21" t="s">
        <v>122</v>
      </c>
      <c r="Y14" s="44" t="s">
        <v>138</v>
      </c>
      <c r="Z14" s="22">
        <v>0.8</v>
      </c>
      <c r="AA14" s="44" t="s">
        <v>187</v>
      </c>
      <c r="AB14" s="21" t="s">
        <v>139</v>
      </c>
      <c r="AC14" s="21" t="s">
        <v>139</v>
      </c>
      <c r="AD14" s="4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6" customFormat="1" ht="12.75" customHeight="1" x14ac:dyDescent="0.2">
      <c r="A15" s="11" t="s">
        <v>161</v>
      </c>
      <c r="B15" s="12" t="s">
        <v>54</v>
      </c>
      <c r="C15" s="13" t="s">
        <v>79</v>
      </c>
      <c r="D15" s="14">
        <v>41517090</v>
      </c>
      <c r="E15" s="14">
        <v>10000000</v>
      </c>
      <c r="F15" s="19" t="s">
        <v>106</v>
      </c>
      <c r="G15" s="18" t="s">
        <v>97</v>
      </c>
      <c r="H15" s="19" t="s">
        <v>111</v>
      </c>
      <c r="I15" s="19" t="s">
        <v>97</v>
      </c>
      <c r="J15" s="19" t="s">
        <v>133</v>
      </c>
      <c r="K15" s="20" t="s">
        <v>100</v>
      </c>
      <c r="L15" s="7">
        <v>34.833300000000001</v>
      </c>
      <c r="M15" s="7">
        <v>13.5</v>
      </c>
      <c r="N15" s="7">
        <v>12.666700000000001</v>
      </c>
      <c r="O15" s="7">
        <v>5</v>
      </c>
      <c r="P15" s="7">
        <v>8.5</v>
      </c>
      <c r="Q15" s="7">
        <v>9</v>
      </c>
      <c r="R15" s="7">
        <v>4</v>
      </c>
      <c r="S15" s="7">
        <v>87.5</v>
      </c>
      <c r="T15" s="25">
        <v>10000000</v>
      </c>
      <c r="U15" s="33" t="s">
        <v>186</v>
      </c>
      <c r="V15" s="21" t="s">
        <v>138</v>
      </c>
      <c r="W15" s="43" t="s">
        <v>138</v>
      </c>
      <c r="X15" s="21" t="s">
        <v>138</v>
      </c>
      <c r="Y15" s="44" t="s">
        <v>138</v>
      </c>
      <c r="Z15" s="22">
        <v>0.5</v>
      </c>
      <c r="AA15" s="44" t="s">
        <v>188</v>
      </c>
      <c r="AB15" s="21" t="s">
        <v>147</v>
      </c>
      <c r="AC15" s="21" t="s">
        <v>139</v>
      </c>
      <c r="AD15" s="4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2">
      <c r="A16" s="11" t="s">
        <v>162</v>
      </c>
      <c r="B16" s="12" t="s">
        <v>61</v>
      </c>
      <c r="C16" s="13" t="s">
        <v>85</v>
      </c>
      <c r="D16" s="14">
        <v>46904702</v>
      </c>
      <c r="E16" s="14">
        <v>14000000</v>
      </c>
      <c r="F16" s="19" t="s">
        <v>111</v>
      </c>
      <c r="G16" s="18" t="s">
        <v>97</v>
      </c>
      <c r="H16" s="19" t="s">
        <v>99</v>
      </c>
      <c r="I16" s="19" t="s">
        <v>100</v>
      </c>
      <c r="J16" s="19" t="s">
        <v>126</v>
      </c>
      <c r="K16" s="20" t="s">
        <v>100</v>
      </c>
      <c r="L16" s="7">
        <v>38.5</v>
      </c>
      <c r="M16" s="7">
        <v>12.5</v>
      </c>
      <c r="N16" s="7">
        <v>13.333299999999999</v>
      </c>
      <c r="O16" s="7">
        <v>4.5</v>
      </c>
      <c r="P16" s="7">
        <v>6.5</v>
      </c>
      <c r="Q16" s="7">
        <v>6.5</v>
      </c>
      <c r="R16" s="7">
        <v>4</v>
      </c>
      <c r="S16" s="7">
        <v>85.833299999999994</v>
      </c>
      <c r="T16" s="25">
        <v>12500000</v>
      </c>
      <c r="U16" s="33" t="s">
        <v>186</v>
      </c>
      <c r="V16" s="21" t="s">
        <v>122</v>
      </c>
      <c r="W16" s="43" t="s">
        <v>122</v>
      </c>
      <c r="X16" s="21" t="s">
        <v>138</v>
      </c>
      <c r="Y16" s="44" t="s">
        <v>138</v>
      </c>
      <c r="Z16" s="22">
        <v>0.65</v>
      </c>
      <c r="AA16" s="44" t="s">
        <v>189</v>
      </c>
      <c r="AB16" s="21" t="s">
        <v>144</v>
      </c>
      <c r="AC16" s="21" t="s">
        <v>144</v>
      </c>
      <c r="AD16" s="4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2">
      <c r="A17" s="11" t="s">
        <v>163</v>
      </c>
      <c r="B17" s="12" t="s">
        <v>58</v>
      </c>
      <c r="C17" s="13" t="s">
        <v>83</v>
      </c>
      <c r="D17" s="14">
        <v>39102790</v>
      </c>
      <c r="E17" s="14">
        <v>12000000</v>
      </c>
      <c r="F17" s="17" t="s">
        <v>109</v>
      </c>
      <c r="G17" s="18" t="s">
        <v>97</v>
      </c>
      <c r="H17" s="19" t="s">
        <v>120</v>
      </c>
      <c r="I17" s="19" t="s">
        <v>97</v>
      </c>
      <c r="J17" s="19" t="s">
        <v>137</v>
      </c>
      <c r="K17" s="20" t="s">
        <v>97</v>
      </c>
      <c r="L17" s="7">
        <v>35.333300000000001</v>
      </c>
      <c r="M17" s="7">
        <v>12.666700000000001</v>
      </c>
      <c r="N17" s="7">
        <v>12.166700000000001</v>
      </c>
      <c r="O17" s="7">
        <v>4.8333000000000004</v>
      </c>
      <c r="P17" s="7">
        <v>7.6666999999999996</v>
      </c>
      <c r="Q17" s="7">
        <v>8</v>
      </c>
      <c r="R17" s="7">
        <v>4.8333000000000004</v>
      </c>
      <c r="S17" s="7">
        <v>85.5</v>
      </c>
      <c r="T17" s="25">
        <v>10000000</v>
      </c>
      <c r="U17" s="33" t="s">
        <v>186</v>
      </c>
      <c r="V17" s="21" t="s">
        <v>122</v>
      </c>
      <c r="W17" s="43" t="s">
        <v>122</v>
      </c>
      <c r="X17" s="21" t="s">
        <v>138</v>
      </c>
      <c r="Y17" s="44" t="s">
        <v>138</v>
      </c>
      <c r="Z17" s="22">
        <v>0.63</v>
      </c>
      <c r="AA17" s="44" t="s">
        <v>190</v>
      </c>
      <c r="AB17" s="21" t="s">
        <v>150</v>
      </c>
      <c r="AC17" s="45" t="s">
        <v>192</v>
      </c>
      <c r="AD17" s="4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x14ac:dyDescent="0.2">
      <c r="A18" s="11" t="s">
        <v>164</v>
      </c>
      <c r="B18" s="12" t="s">
        <v>56</v>
      </c>
      <c r="C18" s="13" t="s">
        <v>81</v>
      </c>
      <c r="D18" s="14">
        <v>5710527</v>
      </c>
      <c r="E18" s="14">
        <v>5000000</v>
      </c>
      <c r="F18" s="19" t="s">
        <v>108</v>
      </c>
      <c r="G18" s="18" t="s">
        <v>97</v>
      </c>
      <c r="H18" s="19" t="s">
        <v>105</v>
      </c>
      <c r="I18" s="19" t="s">
        <v>97</v>
      </c>
      <c r="J18" s="19" t="s">
        <v>135</v>
      </c>
      <c r="K18" s="20" t="s">
        <v>97</v>
      </c>
      <c r="L18" s="7">
        <v>34.5</v>
      </c>
      <c r="M18" s="7">
        <v>12</v>
      </c>
      <c r="N18" s="7">
        <v>11.833299999999999</v>
      </c>
      <c r="O18" s="7">
        <v>5</v>
      </c>
      <c r="P18" s="7">
        <v>7</v>
      </c>
      <c r="Q18" s="7">
        <v>8.3332999999999995</v>
      </c>
      <c r="R18" s="7">
        <v>3.8332999999999999</v>
      </c>
      <c r="S18" s="7">
        <v>82.5</v>
      </c>
      <c r="T18" s="25">
        <v>5000000</v>
      </c>
      <c r="U18" s="33" t="s">
        <v>186</v>
      </c>
      <c r="V18" s="21" t="s">
        <v>122</v>
      </c>
      <c r="W18" s="43" t="s">
        <v>122</v>
      </c>
      <c r="X18" s="21" t="s">
        <v>138</v>
      </c>
      <c r="Y18" s="44" t="s">
        <v>138</v>
      </c>
      <c r="Z18" s="22">
        <v>0.88</v>
      </c>
      <c r="AA18" s="44" t="s">
        <v>187</v>
      </c>
      <c r="AB18" s="21" t="s">
        <v>148</v>
      </c>
      <c r="AC18" s="21" t="s">
        <v>148</v>
      </c>
      <c r="AD18" s="4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11" t="s">
        <v>165</v>
      </c>
      <c r="B19" s="12" t="s">
        <v>63</v>
      </c>
      <c r="C19" s="13" t="s">
        <v>88</v>
      </c>
      <c r="D19" s="14">
        <v>35353209</v>
      </c>
      <c r="E19" s="14">
        <v>11000000</v>
      </c>
      <c r="F19" s="17" t="s">
        <v>113</v>
      </c>
      <c r="G19" s="18" t="s">
        <v>97</v>
      </c>
      <c r="H19" s="19" t="s">
        <v>123</v>
      </c>
      <c r="I19" s="19" t="s">
        <v>97</v>
      </c>
      <c r="J19" s="19" t="s">
        <v>129</v>
      </c>
      <c r="K19" s="20" t="s">
        <v>100</v>
      </c>
      <c r="L19" s="7">
        <v>33.666699999999999</v>
      </c>
      <c r="M19" s="7">
        <v>11.5</v>
      </c>
      <c r="N19" s="7">
        <v>12.166700000000001</v>
      </c>
      <c r="O19" s="7">
        <v>4.8333000000000004</v>
      </c>
      <c r="P19" s="7">
        <v>7.6666999999999996</v>
      </c>
      <c r="Q19" s="7">
        <v>7.6666999999999996</v>
      </c>
      <c r="R19" s="7">
        <v>4.8333000000000004</v>
      </c>
      <c r="S19" s="7">
        <v>82.333299999999994</v>
      </c>
      <c r="T19" s="25">
        <v>10000000</v>
      </c>
      <c r="U19" s="33" t="s">
        <v>186</v>
      </c>
      <c r="V19" s="21" t="s">
        <v>122</v>
      </c>
      <c r="W19" s="43" t="s">
        <v>122</v>
      </c>
      <c r="X19" s="21" t="s">
        <v>138</v>
      </c>
      <c r="Y19" s="44" t="s">
        <v>138</v>
      </c>
      <c r="Z19" s="22">
        <v>0.75</v>
      </c>
      <c r="AA19" s="44" t="s">
        <v>191</v>
      </c>
      <c r="AB19" s="21" t="s">
        <v>154</v>
      </c>
      <c r="AC19" s="21" t="s">
        <v>154</v>
      </c>
      <c r="AD19" s="4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">
      <c r="A20" s="11" t="s">
        <v>166</v>
      </c>
      <c r="B20" s="12" t="s">
        <v>49</v>
      </c>
      <c r="C20" s="13" t="s">
        <v>74</v>
      </c>
      <c r="D20" s="14">
        <v>20860000</v>
      </c>
      <c r="E20" s="14">
        <v>4000000</v>
      </c>
      <c r="F20" s="17" t="s">
        <v>102</v>
      </c>
      <c r="G20" s="18" t="s">
        <v>97</v>
      </c>
      <c r="H20" s="19" t="s">
        <v>113</v>
      </c>
      <c r="I20" s="19" t="s">
        <v>100</v>
      </c>
      <c r="J20" s="19" t="s">
        <v>128</v>
      </c>
      <c r="K20" s="20" t="s">
        <v>97</v>
      </c>
      <c r="L20" s="7">
        <v>35</v>
      </c>
      <c r="M20" s="7">
        <v>12.166700000000001</v>
      </c>
      <c r="N20" s="7">
        <v>12</v>
      </c>
      <c r="O20" s="7">
        <v>4.8333000000000004</v>
      </c>
      <c r="P20" s="7">
        <v>7.8333000000000004</v>
      </c>
      <c r="Q20" s="7">
        <v>7.6666999999999996</v>
      </c>
      <c r="R20" s="7">
        <v>2</v>
      </c>
      <c r="S20" s="7">
        <v>81.5</v>
      </c>
      <c r="T20" s="25">
        <v>4000000</v>
      </c>
      <c r="U20" s="33" t="s">
        <v>186</v>
      </c>
      <c r="V20" s="21" t="s">
        <v>138</v>
      </c>
      <c r="W20" s="43" t="s">
        <v>138</v>
      </c>
      <c r="X20" s="21" t="s">
        <v>138</v>
      </c>
      <c r="Y20" s="44" t="s">
        <v>138</v>
      </c>
      <c r="Z20" s="22">
        <v>0.52</v>
      </c>
      <c r="AA20" s="44" t="s">
        <v>188</v>
      </c>
      <c r="AB20" s="21" t="s">
        <v>143</v>
      </c>
      <c r="AC20" s="45" t="s">
        <v>140</v>
      </c>
      <c r="AD20" s="4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3.5" customHeight="1" x14ac:dyDescent="0.2">
      <c r="A21" s="11" t="s">
        <v>167</v>
      </c>
      <c r="B21" s="12" t="s">
        <v>69</v>
      </c>
      <c r="C21" s="13" t="s">
        <v>93</v>
      </c>
      <c r="D21" s="14">
        <v>32150000</v>
      </c>
      <c r="E21" s="14">
        <v>5500000</v>
      </c>
      <c r="F21" s="19" t="s">
        <v>114</v>
      </c>
      <c r="G21" s="18" t="s">
        <v>97</v>
      </c>
      <c r="H21" s="24" t="s">
        <v>96</v>
      </c>
      <c r="I21" s="19" t="s">
        <v>100</v>
      </c>
      <c r="J21" s="19" t="s">
        <v>135</v>
      </c>
      <c r="K21" s="20" t="s">
        <v>100</v>
      </c>
      <c r="L21" s="7">
        <v>32.333300000000001</v>
      </c>
      <c r="M21" s="7">
        <v>13.166700000000001</v>
      </c>
      <c r="N21" s="7">
        <v>10.833299999999999</v>
      </c>
      <c r="O21" s="7">
        <v>5</v>
      </c>
      <c r="P21" s="7">
        <v>8.5</v>
      </c>
      <c r="Q21" s="7">
        <v>8.6667000000000005</v>
      </c>
      <c r="R21" s="7">
        <v>2</v>
      </c>
      <c r="S21" s="7">
        <v>80.5</v>
      </c>
      <c r="T21" s="25">
        <v>5000000</v>
      </c>
      <c r="U21" s="33" t="s">
        <v>186</v>
      </c>
      <c r="V21" s="21" t="s">
        <v>138</v>
      </c>
      <c r="W21" s="43" t="s">
        <v>138</v>
      </c>
      <c r="X21" s="21" t="s">
        <v>138</v>
      </c>
      <c r="Y21" s="44" t="s">
        <v>138</v>
      </c>
      <c r="Z21" s="22">
        <v>0.36</v>
      </c>
      <c r="AA21" s="44" t="s">
        <v>188</v>
      </c>
      <c r="AB21" s="21" t="s">
        <v>155</v>
      </c>
      <c r="AC21" s="21" t="s">
        <v>155</v>
      </c>
      <c r="AD21" s="4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11" t="s">
        <v>168</v>
      </c>
      <c r="B22" s="12" t="s">
        <v>62</v>
      </c>
      <c r="C22" s="13" t="s">
        <v>87</v>
      </c>
      <c r="D22" s="14">
        <v>84200000</v>
      </c>
      <c r="E22" s="14">
        <v>18000000</v>
      </c>
      <c r="F22" s="17" t="s">
        <v>98</v>
      </c>
      <c r="G22" s="18" t="s">
        <v>97</v>
      </c>
      <c r="H22" s="19" t="s">
        <v>110</v>
      </c>
      <c r="I22" s="19" t="s">
        <v>97</v>
      </c>
      <c r="J22" s="19" t="s">
        <v>128</v>
      </c>
      <c r="K22" s="20" t="s">
        <v>97</v>
      </c>
      <c r="L22" s="7">
        <v>31.666699999999999</v>
      </c>
      <c r="M22" s="7">
        <v>11.166700000000001</v>
      </c>
      <c r="N22" s="7">
        <v>12</v>
      </c>
      <c r="O22" s="7">
        <v>4.3333000000000004</v>
      </c>
      <c r="P22" s="7">
        <v>7.8333000000000004</v>
      </c>
      <c r="Q22" s="7">
        <v>7</v>
      </c>
      <c r="R22" s="7">
        <v>4</v>
      </c>
      <c r="S22" s="7">
        <v>78</v>
      </c>
      <c r="T22" s="39"/>
      <c r="U22" s="8"/>
      <c r="V22" s="21" t="s">
        <v>122</v>
      </c>
      <c r="W22" s="43"/>
      <c r="X22" s="21" t="s">
        <v>122</v>
      </c>
      <c r="Y22" s="44"/>
      <c r="Z22" s="22">
        <v>0.68</v>
      </c>
      <c r="AA22" s="44"/>
      <c r="AB22" s="21" t="s">
        <v>153</v>
      </c>
      <c r="AC22" s="4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">
      <c r="A23" s="11" t="s">
        <v>169</v>
      </c>
      <c r="B23" s="12" t="s">
        <v>66</v>
      </c>
      <c r="C23" s="13" t="s">
        <v>90</v>
      </c>
      <c r="D23" s="14">
        <v>73777000</v>
      </c>
      <c r="E23" s="14">
        <v>16000000</v>
      </c>
      <c r="F23" s="17" t="s">
        <v>110</v>
      </c>
      <c r="G23" s="18" t="s">
        <v>97</v>
      </c>
      <c r="H23" s="19" t="s">
        <v>120</v>
      </c>
      <c r="I23" s="19" t="s">
        <v>97</v>
      </c>
      <c r="J23" s="19" t="s">
        <v>133</v>
      </c>
      <c r="K23" s="20" t="s">
        <v>97</v>
      </c>
      <c r="L23" s="7">
        <v>27.833300000000001</v>
      </c>
      <c r="M23" s="7">
        <v>12.333299999999999</v>
      </c>
      <c r="N23" s="7">
        <v>11.166700000000001</v>
      </c>
      <c r="O23" s="7">
        <v>5</v>
      </c>
      <c r="P23" s="7">
        <v>7.8333000000000004</v>
      </c>
      <c r="Q23" s="7">
        <v>8</v>
      </c>
      <c r="R23" s="7">
        <v>5</v>
      </c>
      <c r="S23" s="7">
        <v>77.166700000000006</v>
      </c>
      <c r="T23" s="39"/>
      <c r="U23" s="8"/>
      <c r="V23" s="21" t="s">
        <v>122</v>
      </c>
      <c r="W23" s="43"/>
      <c r="X23" s="21" t="s">
        <v>138</v>
      </c>
      <c r="Y23" s="44"/>
      <c r="Z23" s="22">
        <v>0.56999999999999995</v>
      </c>
      <c r="AA23" s="44"/>
      <c r="AB23" s="21" t="s">
        <v>156</v>
      </c>
      <c r="AC23" s="4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">
      <c r="A24" s="11" t="s">
        <v>170</v>
      </c>
      <c r="B24" s="12" t="s">
        <v>52</v>
      </c>
      <c r="C24" s="13" t="s">
        <v>77</v>
      </c>
      <c r="D24" s="14">
        <v>20585230</v>
      </c>
      <c r="E24" s="14">
        <v>9000000</v>
      </c>
      <c r="F24" s="17" t="s">
        <v>105</v>
      </c>
      <c r="G24" s="18" t="s">
        <v>97</v>
      </c>
      <c r="H24" s="19"/>
      <c r="I24" s="19"/>
      <c r="J24" s="19" t="s">
        <v>131</v>
      </c>
      <c r="K24" s="20" t="s">
        <v>100</v>
      </c>
      <c r="L24" s="7">
        <v>28.333300000000001</v>
      </c>
      <c r="M24" s="7">
        <v>12.833299999999999</v>
      </c>
      <c r="N24" s="7">
        <v>11</v>
      </c>
      <c r="O24" s="7">
        <v>4.6666999999999996</v>
      </c>
      <c r="P24" s="7">
        <v>8.1667000000000005</v>
      </c>
      <c r="Q24" s="7">
        <v>8.3332999999999995</v>
      </c>
      <c r="R24" s="7">
        <v>3.3332999999999999</v>
      </c>
      <c r="S24" s="7">
        <v>76.666700000000006</v>
      </c>
      <c r="T24" s="39"/>
      <c r="U24" s="8"/>
      <c r="V24" s="21" t="s">
        <v>122</v>
      </c>
      <c r="W24" s="43"/>
      <c r="X24" s="21" t="s">
        <v>138</v>
      </c>
      <c r="Y24" s="44"/>
      <c r="Z24" s="22">
        <v>0.7</v>
      </c>
      <c r="AA24" s="44"/>
      <c r="AB24" s="21" t="s">
        <v>141</v>
      </c>
      <c r="AC24" s="4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">
      <c r="A25" s="11" t="s">
        <v>171</v>
      </c>
      <c r="B25" s="12" t="s">
        <v>67</v>
      </c>
      <c r="C25" s="13" t="s">
        <v>91</v>
      </c>
      <c r="D25" s="14">
        <v>22219150</v>
      </c>
      <c r="E25" s="14">
        <v>4500000</v>
      </c>
      <c r="F25" s="17" t="s">
        <v>96</v>
      </c>
      <c r="G25" s="18" t="s">
        <v>97</v>
      </c>
      <c r="H25" s="19" t="s">
        <v>109</v>
      </c>
      <c r="I25" s="19" t="s">
        <v>97</v>
      </c>
      <c r="J25" s="19" t="s">
        <v>132</v>
      </c>
      <c r="K25" s="20" t="s">
        <v>97</v>
      </c>
      <c r="L25" s="7">
        <v>27.666699999999999</v>
      </c>
      <c r="M25" s="7">
        <v>12.333299999999999</v>
      </c>
      <c r="N25" s="7">
        <v>10</v>
      </c>
      <c r="O25" s="7">
        <v>4.6666999999999996</v>
      </c>
      <c r="P25" s="7">
        <v>8.1667000000000005</v>
      </c>
      <c r="Q25" s="7">
        <v>8.1667000000000005</v>
      </c>
      <c r="R25" s="7">
        <v>3</v>
      </c>
      <c r="S25" s="7">
        <v>74</v>
      </c>
      <c r="T25" s="39"/>
      <c r="U25" s="8"/>
      <c r="V25" s="21" t="s">
        <v>138</v>
      </c>
      <c r="W25" s="43"/>
      <c r="X25" s="21" t="s">
        <v>138</v>
      </c>
      <c r="Y25" s="44"/>
      <c r="Z25" s="22">
        <v>0.39</v>
      </c>
      <c r="AA25" s="44"/>
      <c r="AB25" s="21" t="s">
        <v>157</v>
      </c>
      <c r="AC25" s="4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x14ac:dyDescent="0.2">
      <c r="A26" s="11" t="s">
        <v>172</v>
      </c>
      <c r="B26" s="12" t="s">
        <v>55</v>
      </c>
      <c r="C26" s="13" t="s">
        <v>80</v>
      </c>
      <c r="D26" s="14">
        <v>15200000</v>
      </c>
      <c r="E26" s="14">
        <v>5000000</v>
      </c>
      <c r="F26" s="17" t="s">
        <v>107</v>
      </c>
      <c r="G26" s="18" t="s">
        <v>97</v>
      </c>
      <c r="H26" s="19" t="s">
        <v>98</v>
      </c>
      <c r="I26" s="19" t="s">
        <v>97</v>
      </c>
      <c r="J26" s="19" t="s">
        <v>134</v>
      </c>
      <c r="K26" s="20" t="s">
        <v>97</v>
      </c>
      <c r="L26" s="7">
        <v>26.333300000000001</v>
      </c>
      <c r="M26" s="7">
        <v>11.166700000000001</v>
      </c>
      <c r="N26" s="7">
        <v>10.5</v>
      </c>
      <c r="O26" s="7">
        <v>4.8333000000000004</v>
      </c>
      <c r="P26" s="7">
        <v>7.6666999999999996</v>
      </c>
      <c r="Q26" s="7">
        <v>7.8333000000000004</v>
      </c>
      <c r="R26" s="7">
        <v>4.1666999999999996</v>
      </c>
      <c r="S26" s="7">
        <v>72.5</v>
      </c>
      <c r="T26" s="39"/>
      <c r="U26" s="8"/>
      <c r="V26" s="21" t="s">
        <v>122</v>
      </c>
      <c r="W26" s="43"/>
      <c r="X26" s="21" t="s">
        <v>138</v>
      </c>
      <c r="Y26" s="44"/>
      <c r="Z26" s="22">
        <v>0.63</v>
      </c>
      <c r="AA26" s="44"/>
      <c r="AB26" s="21" t="s">
        <v>141</v>
      </c>
      <c r="AC26" s="4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2">
      <c r="A27" s="11" t="s">
        <v>173</v>
      </c>
      <c r="B27" s="12" t="s">
        <v>47</v>
      </c>
      <c r="C27" s="13" t="s">
        <v>72</v>
      </c>
      <c r="D27" s="14">
        <v>19315400</v>
      </c>
      <c r="E27" s="14">
        <v>8000000</v>
      </c>
      <c r="F27" s="23"/>
      <c r="G27" s="18"/>
      <c r="H27" s="19" t="s">
        <v>113</v>
      </c>
      <c r="I27" s="19" t="s">
        <v>100</v>
      </c>
      <c r="J27" s="19" t="s">
        <v>125</v>
      </c>
      <c r="K27" s="20" t="s">
        <v>97</v>
      </c>
      <c r="L27" s="7">
        <v>24.833300000000001</v>
      </c>
      <c r="M27" s="7">
        <v>11.166700000000001</v>
      </c>
      <c r="N27" s="7">
        <v>10.333299999999999</v>
      </c>
      <c r="O27" s="7">
        <v>5</v>
      </c>
      <c r="P27" s="7">
        <v>8</v>
      </c>
      <c r="Q27" s="7">
        <v>7.5</v>
      </c>
      <c r="R27" s="7">
        <v>4.8333000000000004</v>
      </c>
      <c r="S27" s="7">
        <v>71.666700000000006</v>
      </c>
      <c r="T27" s="39"/>
      <c r="U27" s="8"/>
      <c r="V27" s="21" t="s">
        <v>122</v>
      </c>
      <c r="W27" s="43"/>
      <c r="X27" s="21" t="s">
        <v>138</v>
      </c>
      <c r="Y27" s="44"/>
      <c r="Z27" s="22">
        <v>0.77</v>
      </c>
      <c r="AA27" s="44"/>
      <c r="AB27" s="21" t="s">
        <v>140</v>
      </c>
      <c r="AC27" s="4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">
      <c r="A28" s="11" t="s">
        <v>174</v>
      </c>
      <c r="B28" s="12" t="s">
        <v>64</v>
      </c>
      <c r="C28" s="13" t="s">
        <v>89</v>
      </c>
      <c r="D28" s="14">
        <v>23000000</v>
      </c>
      <c r="E28" s="14">
        <v>10000000</v>
      </c>
      <c r="F28" s="17" t="s">
        <v>114</v>
      </c>
      <c r="G28" s="18" t="s">
        <v>97</v>
      </c>
      <c r="H28" s="19" t="s">
        <v>99</v>
      </c>
      <c r="I28" s="19" t="s">
        <v>100</v>
      </c>
      <c r="J28" s="19" t="s">
        <v>130</v>
      </c>
      <c r="K28" s="20" t="s">
        <v>97</v>
      </c>
      <c r="L28" s="7">
        <v>26.833300000000001</v>
      </c>
      <c r="M28" s="7">
        <v>10.833299999999999</v>
      </c>
      <c r="N28" s="7">
        <v>10.666700000000001</v>
      </c>
      <c r="O28" s="7">
        <v>4.3333000000000004</v>
      </c>
      <c r="P28" s="7">
        <v>7</v>
      </c>
      <c r="Q28" s="7">
        <v>7.1666999999999996</v>
      </c>
      <c r="R28" s="7">
        <v>4</v>
      </c>
      <c r="S28" s="7">
        <v>70.833299999999994</v>
      </c>
      <c r="T28" s="39"/>
      <c r="U28" s="8"/>
      <c r="V28" s="21" t="s">
        <v>122</v>
      </c>
      <c r="W28" s="43"/>
      <c r="X28" s="21" t="s">
        <v>122</v>
      </c>
      <c r="Y28" s="44"/>
      <c r="Z28" s="22">
        <v>0.81</v>
      </c>
      <c r="AA28" s="44"/>
      <c r="AB28" s="21" t="s">
        <v>140</v>
      </c>
      <c r="AC28" s="4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">
      <c r="A29" s="11" t="s">
        <v>175</v>
      </c>
      <c r="B29" s="12" t="s">
        <v>53</v>
      </c>
      <c r="C29" s="13" t="s">
        <v>78</v>
      </c>
      <c r="D29" s="14">
        <v>37243955</v>
      </c>
      <c r="E29" s="14">
        <v>9300000</v>
      </c>
      <c r="F29" s="17" t="s">
        <v>99</v>
      </c>
      <c r="G29" s="18" t="s">
        <v>97</v>
      </c>
      <c r="H29" s="19" t="s">
        <v>109</v>
      </c>
      <c r="I29" s="19" t="s">
        <v>100</v>
      </c>
      <c r="J29" s="19" t="s">
        <v>132</v>
      </c>
      <c r="K29" s="20" t="s">
        <v>97</v>
      </c>
      <c r="L29" s="7">
        <v>24</v>
      </c>
      <c r="M29" s="7">
        <v>11.666700000000001</v>
      </c>
      <c r="N29" s="7">
        <v>9.8332999999999995</v>
      </c>
      <c r="O29" s="7">
        <v>4.1666999999999996</v>
      </c>
      <c r="P29" s="7">
        <v>7.1666999999999996</v>
      </c>
      <c r="Q29" s="7">
        <v>6.8333000000000004</v>
      </c>
      <c r="R29" s="7">
        <v>4.3333000000000004</v>
      </c>
      <c r="S29" s="7">
        <v>68</v>
      </c>
      <c r="T29" s="39"/>
      <c r="U29" s="8"/>
      <c r="V29" s="21" t="s">
        <v>138</v>
      </c>
      <c r="W29" s="43"/>
      <c r="X29" s="21" t="s">
        <v>138</v>
      </c>
      <c r="Y29" s="44"/>
      <c r="Z29" s="22">
        <v>0.54</v>
      </c>
      <c r="AA29" s="44"/>
      <c r="AB29" s="21" t="s">
        <v>146</v>
      </c>
      <c r="AC29" s="4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">
      <c r="A30" s="11" t="s">
        <v>176</v>
      </c>
      <c r="B30" s="12" t="s">
        <v>59</v>
      </c>
      <c r="C30" s="13" t="s">
        <v>78</v>
      </c>
      <c r="D30" s="14">
        <v>24949625</v>
      </c>
      <c r="E30" s="14">
        <v>5500000</v>
      </c>
      <c r="F30" s="17" t="s">
        <v>110</v>
      </c>
      <c r="G30" s="18" t="s">
        <v>97</v>
      </c>
      <c r="H30" s="19" t="s">
        <v>121</v>
      </c>
      <c r="I30" s="19" t="s">
        <v>97</v>
      </c>
      <c r="J30" s="19" t="s">
        <v>124</v>
      </c>
      <c r="K30" s="20" t="s">
        <v>97</v>
      </c>
      <c r="L30" s="7">
        <v>25.666699999999999</v>
      </c>
      <c r="M30" s="7">
        <v>10.666700000000001</v>
      </c>
      <c r="N30" s="7">
        <v>9.6667000000000005</v>
      </c>
      <c r="O30" s="7">
        <v>4.1666999999999996</v>
      </c>
      <c r="P30" s="7">
        <v>6.1666999999999996</v>
      </c>
      <c r="Q30" s="7">
        <v>6.1666999999999996</v>
      </c>
      <c r="R30" s="7">
        <v>4</v>
      </c>
      <c r="S30" s="7">
        <v>66.5</v>
      </c>
      <c r="T30" s="39"/>
      <c r="U30" s="8"/>
      <c r="V30" s="21" t="s">
        <v>122</v>
      </c>
      <c r="W30" s="43"/>
      <c r="X30" s="21" t="s">
        <v>138</v>
      </c>
      <c r="Y30" s="44"/>
      <c r="Z30" s="22">
        <v>0.83</v>
      </c>
      <c r="AA30" s="44"/>
      <c r="AB30" s="21" t="s">
        <v>139</v>
      </c>
      <c r="AC30" s="4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x14ac:dyDescent="0.2">
      <c r="A31" s="11" t="s">
        <v>177</v>
      </c>
      <c r="B31" s="12" t="s">
        <v>70</v>
      </c>
      <c r="C31" s="13" t="s">
        <v>94</v>
      </c>
      <c r="D31" s="14">
        <v>22619350</v>
      </c>
      <c r="E31" s="14">
        <v>5000000</v>
      </c>
      <c r="F31" s="17" t="s">
        <v>116</v>
      </c>
      <c r="G31" s="18" t="s">
        <v>97</v>
      </c>
      <c r="H31" s="19" t="s">
        <v>117</v>
      </c>
      <c r="I31" s="19" t="s">
        <v>100</v>
      </c>
      <c r="J31" s="19"/>
      <c r="K31" s="20"/>
      <c r="L31" s="7">
        <v>22</v>
      </c>
      <c r="M31" s="7">
        <v>11.833299999999999</v>
      </c>
      <c r="N31" s="7">
        <v>9</v>
      </c>
      <c r="O31" s="7">
        <v>4.5</v>
      </c>
      <c r="P31" s="7">
        <v>7.1666999999999996</v>
      </c>
      <c r="Q31" s="7">
        <v>6.8333000000000004</v>
      </c>
      <c r="R31" s="7">
        <v>4</v>
      </c>
      <c r="S31" s="7">
        <v>65.333299999999994</v>
      </c>
      <c r="T31" s="39"/>
      <c r="U31" s="8"/>
      <c r="V31" s="21" t="s">
        <v>138</v>
      </c>
      <c r="W31" s="43"/>
      <c r="X31" s="21" t="s">
        <v>138</v>
      </c>
      <c r="Y31" s="44"/>
      <c r="Z31" s="22">
        <v>0.4</v>
      </c>
      <c r="AA31" s="44"/>
      <c r="AB31" s="21" t="s">
        <v>159</v>
      </c>
      <c r="AC31" s="4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75" customHeight="1" x14ac:dyDescent="0.2">
      <c r="A32" s="11" t="s">
        <v>178</v>
      </c>
      <c r="B32" s="12" t="s">
        <v>48</v>
      </c>
      <c r="C32" s="13" t="s">
        <v>73</v>
      </c>
      <c r="D32" s="14">
        <v>43104200</v>
      </c>
      <c r="E32" s="14">
        <v>14000000</v>
      </c>
      <c r="F32" s="17" t="s">
        <v>101</v>
      </c>
      <c r="G32" s="18" t="s">
        <v>100</v>
      </c>
      <c r="H32" s="19" t="s">
        <v>117</v>
      </c>
      <c r="I32" s="19" t="s">
        <v>97</v>
      </c>
      <c r="J32" s="19" t="s">
        <v>127</v>
      </c>
      <c r="K32" s="20" t="s">
        <v>97</v>
      </c>
      <c r="L32" s="7">
        <v>22.666699999999999</v>
      </c>
      <c r="M32" s="7">
        <v>11.333299999999999</v>
      </c>
      <c r="N32" s="7">
        <v>8.5</v>
      </c>
      <c r="O32" s="7">
        <v>4.1666999999999996</v>
      </c>
      <c r="P32" s="7">
        <v>7.1666999999999996</v>
      </c>
      <c r="Q32" s="7">
        <v>7.1666999999999996</v>
      </c>
      <c r="R32" s="7">
        <v>3.5</v>
      </c>
      <c r="S32" s="7">
        <v>64.5</v>
      </c>
      <c r="T32" s="39"/>
      <c r="U32" s="8"/>
      <c r="V32" s="21" t="s">
        <v>122</v>
      </c>
      <c r="W32" s="43"/>
      <c r="X32" s="21" t="s">
        <v>138</v>
      </c>
      <c r="Y32" s="44"/>
      <c r="Z32" s="22">
        <v>0.59</v>
      </c>
      <c r="AA32" s="44"/>
      <c r="AB32" s="21" t="s">
        <v>142</v>
      </c>
      <c r="AC32" s="4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">
      <c r="A33" s="11" t="s">
        <v>179</v>
      </c>
      <c r="B33" s="12" t="s">
        <v>62</v>
      </c>
      <c r="C33" s="13" t="s">
        <v>86</v>
      </c>
      <c r="D33" s="14">
        <v>10252900</v>
      </c>
      <c r="E33" s="14">
        <v>5000000</v>
      </c>
      <c r="F33" s="17" t="s">
        <v>112</v>
      </c>
      <c r="G33" s="18" t="s">
        <v>97</v>
      </c>
      <c r="H33" s="19" t="s">
        <v>114</v>
      </c>
      <c r="I33" s="19" t="s">
        <v>122</v>
      </c>
      <c r="J33" s="19" t="s">
        <v>127</v>
      </c>
      <c r="K33" s="20" t="s">
        <v>97</v>
      </c>
      <c r="L33" s="7">
        <v>21.833300000000001</v>
      </c>
      <c r="M33" s="7">
        <v>10.833299999999999</v>
      </c>
      <c r="N33" s="7">
        <v>9.6667000000000005</v>
      </c>
      <c r="O33" s="7">
        <v>4.6666999999999996</v>
      </c>
      <c r="P33" s="7">
        <v>6.8333000000000004</v>
      </c>
      <c r="Q33" s="7">
        <v>6.6666999999999996</v>
      </c>
      <c r="R33" s="7">
        <v>4</v>
      </c>
      <c r="S33" s="7">
        <v>64.5</v>
      </c>
      <c r="T33" s="39"/>
      <c r="U33" s="8"/>
      <c r="V33" s="21" t="s">
        <v>122</v>
      </c>
      <c r="W33" s="43"/>
      <c r="X33" s="21" t="s">
        <v>138</v>
      </c>
      <c r="Y33" s="44"/>
      <c r="Z33" s="22">
        <v>0.69</v>
      </c>
      <c r="AA33" s="44"/>
      <c r="AB33" s="21" t="s">
        <v>152</v>
      </c>
      <c r="AC33" s="4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">
      <c r="A34" s="11" t="s">
        <v>180</v>
      </c>
      <c r="B34" s="12" t="s">
        <v>68</v>
      </c>
      <c r="C34" s="13" t="s">
        <v>92</v>
      </c>
      <c r="D34" s="14">
        <v>25312926</v>
      </c>
      <c r="E34" s="14">
        <v>2800000</v>
      </c>
      <c r="F34" s="19" t="s">
        <v>96</v>
      </c>
      <c r="G34" s="18" t="s">
        <v>97</v>
      </c>
      <c r="H34" s="19" t="s">
        <v>112</v>
      </c>
      <c r="I34" s="19" t="s">
        <v>100</v>
      </c>
      <c r="J34" s="19" t="s">
        <v>134</v>
      </c>
      <c r="K34" s="20" t="s">
        <v>97</v>
      </c>
      <c r="L34" s="7">
        <v>20.5</v>
      </c>
      <c r="M34" s="7">
        <v>10.5</v>
      </c>
      <c r="N34" s="7">
        <v>9</v>
      </c>
      <c r="O34" s="7">
        <v>5</v>
      </c>
      <c r="P34" s="7">
        <v>7.6666999999999996</v>
      </c>
      <c r="Q34" s="7">
        <v>7</v>
      </c>
      <c r="R34" s="7">
        <v>4.6666999999999996</v>
      </c>
      <c r="S34" s="7">
        <v>64.333299999999994</v>
      </c>
      <c r="T34" s="39"/>
      <c r="U34" s="8"/>
      <c r="V34" s="21" t="s">
        <v>138</v>
      </c>
      <c r="W34" s="43"/>
      <c r="X34" s="21" t="s">
        <v>138</v>
      </c>
      <c r="Y34" s="44"/>
      <c r="Z34" s="22">
        <v>0.27</v>
      </c>
      <c r="AA34" s="44"/>
      <c r="AB34" s="21" t="s">
        <v>158</v>
      </c>
      <c r="AC34" s="4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11" t="s">
        <v>181</v>
      </c>
      <c r="B35" s="12" t="s">
        <v>50</v>
      </c>
      <c r="C35" s="13" t="s">
        <v>75</v>
      </c>
      <c r="D35" s="14">
        <v>83377614</v>
      </c>
      <c r="E35" s="14">
        <v>16000000</v>
      </c>
      <c r="F35" s="17" t="s">
        <v>103</v>
      </c>
      <c r="G35" s="18" t="s">
        <v>100</v>
      </c>
      <c r="H35" s="19" t="s">
        <v>112</v>
      </c>
      <c r="I35" s="19" t="s">
        <v>97</v>
      </c>
      <c r="J35" s="19" t="s">
        <v>129</v>
      </c>
      <c r="K35" s="20" t="s">
        <v>97</v>
      </c>
      <c r="L35" s="7">
        <v>18.833300000000001</v>
      </c>
      <c r="M35" s="7">
        <v>12.166700000000001</v>
      </c>
      <c r="N35" s="7">
        <v>7.6666999999999996</v>
      </c>
      <c r="O35" s="7">
        <v>4.8333000000000004</v>
      </c>
      <c r="P35" s="7">
        <v>7.6666999999999996</v>
      </c>
      <c r="Q35" s="7">
        <v>8</v>
      </c>
      <c r="R35" s="7">
        <v>4</v>
      </c>
      <c r="S35" s="7">
        <v>63.166699999999999</v>
      </c>
      <c r="T35" s="39"/>
      <c r="U35" s="8"/>
      <c r="V35" s="21" t="s">
        <v>122</v>
      </c>
      <c r="W35" s="43"/>
      <c r="X35" s="21" t="s">
        <v>122</v>
      </c>
      <c r="Y35" s="44"/>
      <c r="Z35" s="22">
        <v>0.54</v>
      </c>
      <c r="AA35" s="44"/>
      <c r="AB35" s="21" t="s">
        <v>144</v>
      </c>
      <c r="AC35" s="4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">
      <c r="A36" s="11" t="s">
        <v>182</v>
      </c>
      <c r="B36" s="12" t="s">
        <v>65</v>
      </c>
      <c r="C36" s="13" t="s">
        <v>95</v>
      </c>
      <c r="D36" s="14">
        <v>13000000</v>
      </c>
      <c r="E36" s="14">
        <v>5000000</v>
      </c>
      <c r="F36" s="19" t="s">
        <v>115</v>
      </c>
      <c r="G36" s="18" t="s">
        <v>100</v>
      </c>
      <c r="H36" s="19" t="s">
        <v>116</v>
      </c>
      <c r="I36" s="19" t="s">
        <v>97</v>
      </c>
      <c r="J36" s="19" t="s">
        <v>131</v>
      </c>
      <c r="K36" s="20" t="s">
        <v>100</v>
      </c>
      <c r="L36" s="7">
        <v>25.166699999999999</v>
      </c>
      <c r="M36" s="7">
        <v>9.8332999999999995</v>
      </c>
      <c r="N36" s="7">
        <v>9.1667000000000005</v>
      </c>
      <c r="O36" s="7">
        <v>4.3333000000000004</v>
      </c>
      <c r="P36" s="7">
        <v>5.8333000000000004</v>
      </c>
      <c r="Q36" s="7">
        <v>5.6666999999999996</v>
      </c>
      <c r="R36" s="7">
        <v>3</v>
      </c>
      <c r="S36" s="7">
        <v>63</v>
      </c>
      <c r="T36" s="39"/>
      <c r="U36" s="8"/>
      <c r="V36" s="21" t="s">
        <v>138</v>
      </c>
      <c r="W36" s="46"/>
      <c r="X36" s="21" t="s">
        <v>138</v>
      </c>
      <c r="Y36" s="44"/>
      <c r="Z36" s="22">
        <v>0.69</v>
      </c>
      <c r="AA36" s="44"/>
      <c r="AB36" s="21" t="s">
        <v>155</v>
      </c>
      <c r="AC36" s="4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">
      <c r="A37" s="11" t="s">
        <v>183</v>
      </c>
      <c r="B37" s="12" t="s">
        <v>51</v>
      </c>
      <c r="C37" s="13" t="s">
        <v>76</v>
      </c>
      <c r="D37" s="14">
        <v>36332000</v>
      </c>
      <c r="E37" s="14">
        <v>7500000</v>
      </c>
      <c r="F37" s="19" t="s">
        <v>104</v>
      </c>
      <c r="G37" s="18" t="s">
        <v>97</v>
      </c>
      <c r="H37" s="19" t="s">
        <v>118</v>
      </c>
      <c r="I37" s="19" t="s">
        <v>100</v>
      </c>
      <c r="J37" s="19" t="s">
        <v>130</v>
      </c>
      <c r="K37" s="20" t="s">
        <v>97</v>
      </c>
      <c r="L37" s="7">
        <v>22</v>
      </c>
      <c r="M37" s="7">
        <v>11.166700000000001</v>
      </c>
      <c r="N37" s="7">
        <v>7.8333000000000004</v>
      </c>
      <c r="O37" s="7">
        <v>4.6666999999999996</v>
      </c>
      <c r="P37" s="7">
        <v>7.5</v>
      </c>
      <c r="Q37" s="7">
        <v>6.8333000000000004</v>
      </c>
      <c r="R37" s="7">
        <v>2</v>
      </c>
      <c r="S37" s="7">
        <v>62</v>
      </c>
      <c r="T37" s="40"/>
      <c r="U37" s="8"/>
      <c r="V37" s="21" t="s">
        <v>122</v>
      </c>
      <c r="W37" s="47"/>
      <c r="X37" s="21" t="s">
        <v>138</v>
      </c>
      <c r="Y37" s="44"/>
      <c r="Z37" s="22">
        <v>0.44</v>
      </c>
      <c r="AA37" s="44"/>
      <c r="AB37" s="21" t="s">
        <v>145</v>
      </c>
      <c r="AC37" s="45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">
      <c r="A38" s="11" t="s">
        <v>184</v>
      </c>
      <c r="B38" s="12" t="s">
        <v>60</v>
      </c>
      <c r="C38" s="13" t="s">
        <v>84</v>
      </c>
      <c r="D38" s="14">
        <v>42200000</v>
      </c>
      <c r="E38" s="14">
        <v>5400000</v>
      </c>
      <c r="F38" s="17" t="s">
        <v>107</v>
      </c>
      <c r="G38" s="18" t="s">
        <v>97</v>
      </c>
      <c r="H38" s="19" t="s">
        <v>109</v>
      </c>
      <c r="I38" s="19" t="s">
        <v>100</v>
      </c>
      <c r="J38" s="19" t="s">
        <v>125</v>
      </c>
      <c r="K38" s="20" t="s">
        <v>100</v>
      </c>
      <c r="L38" s="7">
        <v>22.5</v>
      </c>
      <c r="M38" s="7">
        <v>10.666700000000001</v>
      </c>
      <c r="N38" s="7">
        <v>9</v>
      </c>
      <c r="O38" s="7">
        <v>4</v>
      </c>
      <c r="P38" s="7">
        <v>6</v>
      </c>
      <c r="Q38" s="7">
        <v>5.1666999999999996</v>
      </c>
      <c r="R38" s="7">
        <v>3</v>
      </c>
      <c r="S38" s="7">
        <v>60.333300000000001</v>
      </c>
      <c r="T38" s="39"/>
      <c r="U38" s="8"/>
      <c r="V38" s="21" t="s">
        <v>122</v>
      </c>
      <c r="W38" s="47"/>
      <c r="X38" s="21" t="s">
        <v>122</v>
      </c>
      <c r="Y38" s="44"/>
      <c r="Z38" s="22">
        <v>0.46</v>
      </c>
      <c r="AA38" s="44"/>
      <c r="AB38" s="21" t="s">
        <v>151</v>
      </c>
      <c r="AC38" s="45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6" customFormat="1" x14ac:dyDescent="0.2">
      <c r="A39" s="11" t="s">
        <v>185</v>
      </c>
      <c r="B39" s="12" t="s">
        <v>57</v>
      </c>
      <c r="C39" s="13" t="s">
        <v>82</v>
      </c>
      <c r="D39" s="14">
        <v>46634000</v>
      </c>
      <c r="E39" s="14">
        <v>12000000</v>
      </c>
      <c r="F39" s="17"/>
      <c r="G39" s="18"/>
      <c r="H39" s="19" t="s">
        <v>119</v>
      </c>
      <c r="I39" s="19" t="s">
        <v>100</v>
      </c>
      <c r="J39" s="19" t="s">
        <v>136</v>
      </c>
      <c r="K39" s="20" t="s">
        <v>100</v>
      </c>
      <c r="L39" s="7">
        <v>19.166699999999999</v>
      </c>
      <c r="M39" s="7">
        <v>9.3332999999999995</v>
      </c>
      <c r="N39" s="7">
        <v>7.5</v>
      </c>
      <c r="O39" s="7">
        <v>3.6667000000000001</v>
      </c>
      <c r="P39" s="7">
        <v>6.3333000000000004</v>
      </c>
      <c r="Q39" s="7">
        <v>5.5</v>
      </c>
      <c r="R39" s="7">
        <v>2</v>
      </c>
      <c r="S39" s="7">
        <v>53.5</v>
      </c>
      <c r="T39" s="39"/>
      <c r="U39" s="8"/>
      <c r="V39" s="21" t="s">
        <v>138</v>
      </c>
      <c r="W39" s="47"/>
      <c r="X39" s="21" t="s">
        <v>122</v>
      </c>
      <c r="Y39" s="44"/>
      <c r="Z39" s="22">
        <v>0.26</v>
      </c>
      <c r="AA39" s="44"/>
      <c r="AB39" s="21" t="s">
        <v>149</v>
      </c>
      <c r="AC39" s="45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x14ac:dyDescent="0.3">
      <c r="D40" s="9">
        <f>SUM(D14:D39)</f>
        <v>878421668</v>
      </c>
      <c r="E40" s="9">
        <f>SUM(E14:E39)</f>
        <v>227000000</v>
      </c>
      <c r="F40" s="9"/>
      <c r="T40" s="41">
        <f>SUM(T14:T39)</f>
        <v>64000000</v>
      </c>
    </row>
    <row r="41" spans="1:94" x14ac:dyDescent="0.3">
      <c r="E41" s="9"/>
      <c r="F41" s="9"/>
      <c r="G41" s="9"/>
      <c r="H41" s="9"/>
      <c r="S41" s="2" t="s">
        <v>20</v>
      </c>
      <c r="T41" s="41">
        <f>64000000-T40</f>
        <v>0</v>
      </c>
    </row>
  </sheetData>
  <mergeCells count="28">
    <mergeCell ref="T11:T12"/>
    <mergeCell ref="D9:K9"/>
    <mergeCell ref="O11:O12"/>
    <mergeCell ref="P11:P12"/>
    <mergeCell ref="Q11:Q12"/>
    <mergeCell ref="R11:R12"/>
    <mergeCell ref="S11:S12"/>
    <mergeCell ref="A11:A13"/>
    <mergeCell ref="B11:B13"/>
    <mergeCell ref="C11:C13"/>
    <mergeCell ref="D11:D13"/>
    <mergeCell ref="E11:E13"/>
    <mergeCell ref="D8:K8"/>
    <mergeCell ref="AA11:AA12"/>
    <mergeCell ref="AB11:AB12"/>
    <mergeCell ref="AC11:AC12"/>
    <mergeCell ref="F11:G12"/>
    <mergeCell ref="H11:I12"/>
    <mergeCell ref="J11:K12"/>
    <mergeCell ref="U11:U12"/>
    <mergeCell ref="V11:V12"/>
    <mergeCell ref="W11:W12"/>
    <mergeCell ref="X11:X12"/>
    <mergeCell ref="Y11:Y12"/>
    <mergeCell ref="L11:L12"/>
    <mergeCell ref="M11:M12"/>
    <mergeCell ref="N11:N12"/>
    <mergeCell ref="Z11:Z12"/>
  </mergeCells>
  <phoneticPr fontId="8" type="noConversion"/>
  <dataValidations count="4">
    <dataValidation type="decimal" operator="lessThanOrEqual" allowBlank="1" showInputMessage="1" showErrorMessage="1" error="max. 40" sqref="L14:L39" xr:uid="{00000000-0002-0000-0000-000000000000}">
      <formula1>40</formula1>
    </dataValidation>
    <dataValidation type="decimal" operator="lessThanOrEqual" allowBlank="1" showInputMessage="1" showErrorMessage="1" error="max. 15" sqref="M14:N39" xr:uid="{00000000-0002-0000-0000-000001000000}">
      <formula1>15</formula1>
    </dataValidation>
    <dataValidation type="decimal" operator="lessThanOrEqual" allowBlank="1" showInputMessage="1" showErrorMessage="1" error="max. 10" sqref="P14:Q39" xr:uid="{00000000-0002-0000-0000-000002000000}">
      <formula1>10</formula1>
    </dataValidation>
    <dataValidation type="decimal" operator="lessThanOrEqual" allowBlank="1" showInputMessage="1" showErrorMessage="1" error="max. 5" sqref="R14:R39 O14:O3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BDCA-EA12-401C-BDF7-BCB96E9E3A66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15.6640625" style="27" customWidth="1"/>
    <col min="7" max="7" width="12.21875" style="28" customWidth="1"/>
    <col min="8" max="8" width="15.6640625" style="28" customWidth="1"/>
    <col min="9" max="9" width="13" style="27" customWidth="1"/>
    <col min="10" max="10" width="15.6640625" style="27" customWidth="1"/>
    <col min="11" max="11" width="11.7773437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72" ht="38.25" customHeight="1" x14ac:dyDescent="0.3">
      <c r="A1" s="26" t="s">
        <v>39</v>
      </c>
    </row>
    <row r="2" spans="1:72" ht="12.6" x14ac:dyDescent="0.3">
      <c r="A2" s="29" t="s">
        <v>44</v>
      </c>
      <c r="D2" s="29" t="s">
        <v>25</v>
      </c>
    </row>
    <row r="3" spans="1:72" ht="12.6" x14ac:dyDescent="0.3">
      <c r="A3" s="29" t="s">
        <v>42</v>
      </c>
      <c r="D3" s="27" t="s">
        <v>36</v>
      </c>
    </row>
    <row r="4" spans="1:72" ht="12.6" x14ac:dyDescent="0.3">
      <c r="A4" s="29" t="s">
        <v>45</v>
      </c>
      <c r="D4" s="27" t="s">
        <v>37</v>
      </c>
    </row>
    <row r="5" spans="1:72" ht="12.6" x14ac:dyDescent="0.3">
      <c r="A5" s="29" t="s">
        <v>40</v>
      </c>
      <c r="D5" s="27" t="s">
        <v>38</v>
      </c>
    </row>
    <row r="6" spans="1:72" ht="12.6" x14ac:dyDescent="0.3">
      <c r="A6" s="35" t="s">
        <v>43</v>
      </c>
    </row>
    <row r="7" spans="1:72" ht="12.6" x14ac:dyDescent="0.3">
      <c r="A7" s="29" t="s">
        <v>24</v>
      </c>
      <c r="D7" s="29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29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72" s="31" customFormat="1" ht="12.75" customHeight="1" x14ac:dyDescent="0.2">
      <c r="A13" s="36" t="s">
        <v>160</v>
      </c>
      <c r="B13" s="37" t="s">
        <v>46</v>
      </c>
      <c r="C13" s="13" t="s">
        <v>71</v>
      </c>
      <c r="D13" s="38">
        <v>13500000</v>
      </c>
      <c r="E13" s="38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40</v>
      </c>
      <c r="M13" s="32">
        <v>15</v>
      </c>
      <c r="N13" s="32">
        <v>14</v>
      </c>
      <c r="O13" s="32">
        <v>5</v>
      </c>
      <c r="P13" s="32">
        <v>9</v>
      </c>
      <c r="Q13" s="32">
        <v>9</v>
      </c>
      <c r="R13" s="32">
        <v>5</v>
      </c>
      <c r="S13" s="32">
        <f>SUM(L13:R13)</f>
        <v>97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31" customFormat="1" ht="12.75" customHeight="1" x14ac:dyDescent="0.2">
      <c r="A14" s="36" t="s">
        <v>173</v>
      </c>
      <c r="B14" s="37" t="s">
        <v>47</v>
      </c>
      <c r="C14" s="13" t="s">
        <v>72</v>
      </c>
      <c r="D14" s="38">
        <v>19315400</v>
      </c>
      <c r="E14" s="38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15</v>
      </c>
      <c r="M14" s="32">
        <v>12</v>
      </c>
      <c r="N14" s="32">
        <v>10</v>
      </c>
      <c r="O14" s="32">
        <v>5</v>
      </c>
      <c r="P14" s="32">
        <v>8</v>
      </c>
      <c r="Q14" s="32">
        <v>8</v>
      </c>
      <c r="R14" s="32">
        <v>5</v>
      </c>
      <c r="S14" s="32">
        <f t="shared" ref="S14:S38" si="0">SUM(L14:R14)</f>
        <v>63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s="31" customFormat="1" ht="12.75" customHeight="1" x14ac:dyDescent="0.2">
      <c r="A15" s="36" t="s">
        <v>178</v>
      </c>
      <c r="B15" s="37" t="s">
        <v>48</v>
      </c>
      <c r="C15" s="13" t="s">
        <v>73</v>
      </c>
      <c r="D15" s="38">
        <v>43104200</v>
      </c>
      <c r="E15" s="38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15</v>
      </c>
      <c r="M15" s="32">
        <v>10</v>
      </c>
      <c r="N15" s="32">
        <v>5</v>
      </c>
      <c r="O15" s="32">
        <v>4</v>
      </c>
      <c r="P15" s="32">
        <v>7</v>
      </c>
      <c r="Q15" s="32">
        <v>7</v>
      </c>
      <c r="R15" s="32">
        <v>3</v>
      </c>
      <c r="S15" s="32">
        <f t="shared" si="0"/>
        <v>51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</row>
    <row r="16" spans="1:72" s="31" customFormat="1" ht="12.75" customHeight="1" x14ac:dyDescent="0.2">
      <c r="A16" s="36" t="s">
        <v>166</v>
      </c>
      <c r="B16" s="37" t="s">
        <v>49</v>
      </c>
      <c r="C16" s="13" t="s">
        <v>74</v>
      </c>
      <c r="D16" s="38">
        <v>20860000</v>
      </c>
      <c r="E16" s="38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35</v>
      </c>
      <c r="M16" s="32">
        <v>15</v>
      </c>
      <c r="N16" s="32">
        <v>10</v>
      </c>
      <c r="O16" s="32">
        <v>5</v>
      </c>
      <c r="P16" s="32">
        <v>8</v>
      </c>
      <c r="Q16" s="32">
        <v>9</v>
      </c>
      <c r="R16" s="32">
        <v>2</v>
      </c>
      <c r="S16" s="32">
        <f t="shared" si="0"/>
        <v>84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:72" s="31" customFormat="1" x14ac:dyDescent="0.2">
      <c r="A17" s="36" t="s">
        <v>181</v>
      </c>
      <c r="B17" s="37" t="s">
        <v>50</v>
      </c>
      <c r="C17" s="13" t="s">
        <v>75</v>
      </c>
      <c r="D17" s="38">
        <v>83377614</v>
      </c>
      <c r="E17" s="38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20</v>
      </c>
      <c r="M17" s="32">
        <v>10</v>
      </c>
      <c r="N17" s="32">
        <v>8</v>
      </c>
      <c r="O17" s="32">
        <v>4</v>
      </c>
      <c r="P17" s="32">
        <v>8</v>
      </c>
      <c r="Q17" s="32">
        <v>8</v>
      </c>
      <c r="R17" s="32">
        <v>4</v>
      </c>
      <c r="S17" s="32">
        <f t="shared" si="0"/>
        <v>62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</row>
    <row r="18" spans="1:72" s="31" customFormat="1" ht="12.75" customHeight="1" x14ac:dyDescent="0.2">
      <c r="A18" s="36" t="s">
        <v>183</v>
      </c>
      <c r="B18" s="37" t="s">
        <v>51</v>
      </c>
      <c r="C18" s="13" t="s">
        <v>76</v>
      </c>
      <c r="D18" s="38">
        <v>36332000</v>
      </c>
      <c r="E18" s="38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25</v>
      </c>
      <c r="M18" s="32">
        <v>10</v>
      </c>
      <c r="N18" s="32">
        <v>6</v>
      </c>
      <c r="O18" s="32">
        <v>4</v>
      </c>
      <c r="P18" s="32">
        <v>7</v>
      </c>
      <c r="Q18" s="32">
        <v>7</v>
      </c>
      <c r="R18" s="32">
        <v>2</v>
      </c>
      <c r="S18" s="32">
        <f t="shared" si="0"/>
        <v>61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</row>
    <row r="19" spans="1:72" s="31" customFormat="1" ht="12.75" customHeight="1" x14ac:dyDescent="0.2">
      <c r="A19" s="36" t="s">
        <v>170</v>
      </c>
      <c r="B19" s="37" t="s">
        <v>52</v>
      </c>
      <c r="C19" s="13" t="s">
        <v>77</v>
      </c>
      <c r="D19" s="38">
        <v>20585230</v>
      </c>
      <c r="E19" s="38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25</v>
      </c>
      <c r="M19" s="32">
        <v>15</v>
      </c>
      <c r="N19" s="32">
        <v>12</v>
      </c>
      <c r="O19" s="32">
        <v>3</v>
      </c>
      <c r="P19" s="32">
        <v>8</v>
      </c>
      <c r="Q19" s="32">
        <v>8</v>
      </c>
      <c r="R19" s="32">
        <v>3</v>
      </c>
      <c r="S19" s="32">
        <f t="shared" si="0"/>
        <v>74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</row>
    <row r="20" spans="1:72" s="31" customFormat="1" ht="13.5" customHeight="1" x14ac:dyDescent="0.2">
      <c r="A20" s="36" t="s">
        <v>175</v>
      </c>
      <c r="B20" s="37" t="s">
        <v>53</v>
      </c>
      <c r="C20" s="13" t="s">
        <v>78</v>
      </c>
      <c r="D20" s="38">
        <v>37243955</v>
      </c>
      <c r="E20" s="38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20</v>
      </c>
      <c r="M20" s="32">
        <v>14</v>
      </c>
      <c r="N20" s="32">
        <v>11</v>
      </c>
      <c r="O20" s="32">
        <v>3</v>
      </c>
      <c r="P20" s="32">
        <v>8</v>
      </c>
      <c r="Q20" s="32">
        <v>6</v>
      </c>
      <c r="R20" s="32">
        <v>5</v>
      </c>
      <c r="S20" s="32">
        <f t="shared" si="0"/>
        <v>67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</row>
    <row r="21" spans="1:72" s="31" customFormat="1" ht="12.75" customHeight="1" x14ac:dyDescent="0.2">
      <c r="A21" s="36" t="s">
        <v>161</v>
      </c>
      <c r="B21" s="37" t="s">
        <v>54</v>
      </c>
      <c r="C21" s="13" t="s">
        <v>79</v>
      </c>
      <c r="D21" s="38">
        <v>41517090</v>
      </c>
      <c r="E21" s="38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30</v>
      </c>
      <c r="M21" s="32">
        <v>15</v>
      </c>
      <c r="N21" s="32">
        <v>12</v>
      </c>
      <c r="O21" s="32">
        <v>5</v>
      </c>
      <c r="P21" s="32">
        <v>6</v>
      </c>
      <c r="Q21" s="32">
        <v>8</v>
      </c>
      <c r="R21" s="32">
        <v>4</v>
      </c>
      <c r="S21" s="32">
        <f t="shared" si="0"/>
        <v>80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</row>
    <row r="22" spans="1:72" s="31" customFormat="1" ht="12.75" customHeight="1" x14ac:dyDescent="0.2">
      <c r="A22" s="36" t="s">
        <v>172</v>
      </c>
      <c r="B22" s="37" t="s">
        <v>55</v>
      </c>
      <c r="C22" s="13" t="s">
        <v>80</v>
      </c>
      <c r="D22" s="38">
        <v>15200000</v>
      </c>
      <c r="E22" s="38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20</v>
      </c>
      <c r="M22" s="32">
        <v>10</v>
      </c>
      <c r="N22" s="32">
        <v>10</v>
      </c>
      <c r="O22" s="32">
        <v>5</v>
      </c>
      <c r="P22" s="32">
        <v>7</v>
      </c>
      <c r="Q22" s="32">
        <v>7</v>
      </c>
      <c r="R22" s="32">
        <v>4</v>
      </c>
      <c r="S22" s="32">
        <f t="shared" si="0"/>
        <v>63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2" s="31" customFormat="1" ht="12.75" customHeight="1" x14ac:dyDescent="0.2">
      <c r="A23" s="36" t="s">
        <v>164</v>
      </c>
      <c r="B23" s="37" t="s">
        <v>56</v>
      </c>
      <c r="C23" s="13" t="s">
        <v>81</v>
      </c>
      <c r="D23" s="38">
        <v>5710527</v>
      </c>
      <c r="E23" s="38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35</v>
      </c>
      <c r="M23" s="32">
        <v>12</v>
      </c>
      <c r="N23" s="32">
        <v>10</v>
      </c>
      <c r="O23" s="32">
        <v>5</v>
      </c>
      <c r="P23" s="32">
        <v>8</v>
      </c>
      <c r="Q23" s="32">
        <v>8</v>
      </c>
      <c r="R23" s="32">
        <v>4</v>
      </c>
      <c r="S23" s="32">
        <f t="shared" si="0"/>
        <v>82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</row>
    <row r="24" spans="1:72" s="31" customFormat="1" ht="12.75" customHeight="1" x14ac:dyDescent="0.2">
      <c r="A24" s="36" t="s">
        <v>185</v>
      </c>
      <c r="B24" s="37" t="s">
        <v>57</v>
      </c>
      <c r="C24" s="13" t="s">
        <v>82</v>
      </c>
      <c r="D24" s="38">
        <v>46634000</v>
      </c>
      <c r="E24" s="38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20</v>
      </c>
      <c r="M24" s="32">
        <v>10</v>
      </c>
      <c r="N24" s="32">
        <v>10</v>
      </c>
      <c r="O24" s="32">
        <v>5</v>
      </c>
      <c r="P24" s="32">
        <v>8</v>
      </c>
      <c r="Q24" s="32">
        <v>8</v>
      </c>
      <c r="R24" s="32">
        <v>2</v>
      </c>
      <c r="S24" s="32">
        <f t="shared" si="0"/>
        <v>63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</row>
    <row r="25" spans="1:72" s="31" customFormat="1" x14ac:dyDescent="0.2">
      <c r="A25" s="36" t="s">
        <v>163</v>
      </c>
      <c r="B25" s="37" t="s">
        <v>58</v>
      </c>
      <c r="C25" s="13" t="s">
        <v>83</v>
      </c>
      <c r="D25" s="38">
        <v>39102790</v>
      </c>
      <c r="E25" s="38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38</v>
      </c>
      <c r="M25" s="32">
        <v>15</v>
      </c>
      <c r="N25" s="32">
        <v>10</v>
      </c>
      <c r="O25" s="32">
        <v>4</v>
      </c>
      <c r="P25" s="32">
        <v>5</v>
      </c>
      <c r="Q25" s="32">
        <v>5</v>
      </c>
      <c r="R25" s="32">
        <v>5</v>
      </c>
      <c r="S25" s="32">
        <f t="shared" si="0"/>
        <v>82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</row>
    <row r="26" spans="1:72" s="31" customFormat="1" ht="12.75" customHeight="1" x14ac:dyDescent="0.2">
      <c r="A26" s="36" t="s">
        <v>176</v>
      </c>
      <c r="B26" s="37" t="s">
        <v>59</v>
      </c>
      <c r="C26" s="13" t="s">
        <v>78</v>
      </c>
      <c r="D26" s="38">
        <v>24949625</v>
      </c>
      <c r="E26" s="38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25</v>
      </c>
      <c r="M26" s="32">
        <v>10</v>
      </c>
      <c r="N26" s="32">
        <v>8</v>
      </c>
      <c r="O26" s="32">
        <v>4</v>
      </c>
      <c r="P26" s="32">
        <v>5</v>
      </c>
      <c r="Q26" s="32">
        <v>5</v>
      </c>
      <c r="R26" s="32">
        <v>4</v>
      </c>
      <c r="S26" s="32">
        <f t="shared" si="0"/>
        <v>61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</row>
    <row r="27" spans="1:72" s="31" customFormat="1" ht="12.75" customHeight="1" x14ac:dyDescent="0.2">
      <c r="A27" s="36" t="s">
        <v>184</v>
      </c>
      <c r="B27" s="37" t="s">
        <v>60</v>
      </c>
      <c r="C27" s="13" t="s">
        <v>84</v>
      </c>
      <c r="D27" s="38">
        <v>42200000</v>
      </c>
      <c r="E27" s="38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25</v>
      </c>
      <c r="M27" s="32">
        <v>10</v>
      </c>
      <c r="N27" s="32">
        <v>10</v>
      </c>
      <c r="O27" s="32">
        <v>4</v>
      </c>
      <c r="P27" s="32">
        <v>4</v>
      </c>
      <c r="Q27" s="32">
        <v>4</v>
      </c>
      <c r="R27" s="32">
        <v>3</v>
      </c>
      <c r="S27" s="32">
        <f t="shared" si="0"/>
        <v>60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</row>
    <row r="28" spans="1:72" s="31" customFormat="1" ht="12.75" customHeight="1" x14ac:dyDescent="0.2">
      <c r="A28" s="36" t="s">
        <v>162</v>
      </c>
      <c r="B28" s="37" t="s">
        <v>61</v>
      </c>
      <c r="C28" s="13" t="s">
        <v>85</v>
      </c>
      <c r="D28" s="38">
        <v>46904702</v>
      </c>
      <c r="E28" s="38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40</v>
      </c>
      <c r="M28" s="32">
        <v>15</v>
      </c>
      <c r="N28" s="32">
        <v>15</v>
      </c>
      <c r="O28" s="32">
        <v>5</v>
      </c>
      <c r="P28" s="32">
        <v>8</v>
      </c>
      <c r="Q28" s="32">
        <v>8</v>
      </c>
      <c r="R28" s="32">
        <v>4</v>
      </c>
      <c r="S28" s="32">
        <f t="shared" si="0"/>
        <v>95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</row>
    <row r="29" spans="1:72" s="31" customFormat="1" ht="12.75" customHeight="1" x14ac:dyDescent="0.2">
      <c r="A29" s="36" t="s">
        <v>179</v>
      </c>
      <c r="B29" s="37" t="s">
        <v>62</v>
      </c>
      <c r="C29" s="13" t="s">
        <v>86</v>
      </c>
      <c r="D29" s="38">
        <v>10252900</v>
      </c>
      <c r="E29" s="38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25</v>
      </c>
      <c r="M29" s="32">
        <v>10</v>
      </c>
      <c r="N29" s="32">
        <v>12</v>
      </c>
      <c r="O29" s="32">
        <v>5</v>
      </c>
      <c r="P29" s="32">
        <v>5</v>
      </c>
      <c r="Q29" s="32">
        <v>5</v>
      </c>
      <c r="R29" s="32">
        <v>4</v>
      </c>
      <c r="S29" s="32">
        <f t="shared" si="0"/>
        <v>66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</row>
    <row r="30" spans="1:72" s="31" customFormat="1" x14ac:dyDescent="0.2">
      <c r="A30" s="36" t="s">
        <v>168</v>
      </c>
      <c r="B30" s="37" t="s">
        <v>62</v>
      </c>
      <c r="C30" s="13" t="s">
        <v>87</v>
      </c>
      <c r="D30" s="38">
        <v>84200000</v>
      </c>
      <c r="E30" s="38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35</v>
      </c>
      <c r="M30" s="32">
        <v>10</v>
      </c>
      <c r="N30" s="32">
        <v>10</v>
      </c>
      <c r="O30" s="32">
        <v>5</v>
      </c>
      <c r="P30" s="32">
        <v>8</v>
      </c>
      <c r="Q30" s="32">
        <v>5</v>
      </c>
      <c r="R30" s="32">
        <v>4</v>
      </c>
      <c r="S30" s="32">
        <f t="shared" si="0"/>
        <v>77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1" spans="1:72" s="31" customFormat="1" ht="12.75" customHeight="1" x14ac:dyDescent="0.2">
      <c r="A31" s="36" t="s">
        <v>165</v>
      </c>
      <c r="B31" s="37" t="s">
        <v>63</v>
      </c>
      <c r="C31" s="13" t="s">
        <v>88</v>
      </c>
      <c r="D31" s="38">
        <v>35353209</v>
      </c>
      <c r="E31" s="38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35</v>
      </c>
      <c r="M31" s="32">
        <v>12</v>
      </c>
      <c r="N31" s="32">
        <v>12</v>
      </c>
      <c r="O31" s="32">
        <v>5</v>
      </c>
      <c r="P31" s="32">
        <v>5</v>
      </c>
      <c r="Q31" s="32">
        <v>5</v>
      </c>
      <c r="R31" s="32">
        <v>5</v>
      </c>
      <c r="S31" s="32">
        <f t="shared" si="0"/>
        <v>79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</row>
    <row r="32" spans="1:72" s="31" customFormat="1" ht="12.75" customHeight="1" x14ac:dyDescent="0.2">
      <c r="A32" s="36" t="s">
        <v>174</v>
      </c>
      <c r="B32" s="37" t="s">
        <v>64</v>
      </c>
      <c r="C32" s="13" t="s">
        <v>89</v>
      </c>
      <c r="D32" s="38">
        <v>23000000</v>
      </c>
      <c r="E32" s="38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28</v>
      </c>
      <c r="M32" s="32">
        <v>10</v>
      </c>
      <c r="N32" s="32">
        <v>10</v>
      </c>
      <c r="O32" s="32">
        <v>4</v>
      </c>
      <c r="P32" s="32">
        <v>4</v>
      </c>
      <c r="Q32" s="32">
        <v>4</v>
      </c>
      <c r="R32" s="32">
        <v>4</v>
      </c>
      <c r="S32" s="32">
        <f t="shared" si="0"/>
        <v>64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</row>
    <row r="33" spans="1:72" s="31" customFormat="1" ht="12.75" customHeight="1" x14ac:dyDescent="0.2">
      <c r="A33" s="36" t="s">
        <v>182</v>
      </c>
      <c r="B33" s="37" t="s">
        <v>65</v>
      </c>
      <c r="C33" s="13" t="s">
        <v>95</v>
      </c>
      <c r="D33" s="38">
        <v>13000000</v>
      </c>
      <c r="E33" s="38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25</v>
      </c>
      <c r="M33" s="32">
        <v>10</v>
      </c>
      <c r="N33" s="32">
        <v>10</v>
      </c>
      <c r="O33" s="32">
        <v>5</v>
      </c>
      <c r="P33" s="32">
        <v>4</v>
      </c>
      <c r="Q33" s="32">
        <v>4</v>
      </c>
      <c r="R33" s="32">
        <v>3</v>
      </c>
      <c r="S33" s="32">
        <f t="shared" si="0"/>
        <v>61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31" customFormat="1" ht="12.75" customHeight="1" x14ac:dyDescent="0.2">
      <c r="A34" s="36" t="s">
        <v>169</v>
      </c>
      <c r="B34" s="37" t="s">
        <v>66</v>
      </c>
      <c r="C34" s="13" t="s">
        <v>90</v>
      </c>
      <c r="D34" s="38">
        <v>73777000</v>
      </c>
      <c r="E34" s="38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30</v>
      </c>
      <c r="M34" s="32">
        <v>14</v>
      </c>
      <c r="N34" s="32">
        <v>10</v>
      </c>
      <c r="O34" s="32">
        <v>5</v>
      </c>
      <c r="P34" s="32">
        <v>5</v>
      </c>
      <c r="Q34" s="32">
        <v>5</v>
      </c>
      <c r="R34" s="32">
        <v>5</v>
      </c>
      <c r="S34" s="32">
        <f t="shared" si="0"/>
        <v>74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</row>
    <row r="35" spans="1:72" s="31" customFormat="1" ht="12.75" customHeight="1" x14ac:dyDescent="0.2">
      <c r="A35" s="36" t="s">
        <v>171</v>
      </c>
      <c r="B35" s="37" t="s">
        <v>67</v>
      </c>
      <c r="C35" s="13" t="s">
        <v>91</v>
      </c>
      <c r="D35" s="38">
        <v>22219150</v>
      </c>
      <c r="E35" s="38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30</v>
      </c>
      <c r="M35" s="32">
        <v>14</v>
      </c>
      <c r="N35" s="32">
        <v>8</v>
      </c>
      <c r="O35" s="32">
        <v>4</v>
      </c>
      <c r="P35" s="32">
        <v>7</v>
      </c>
      <c r="Q35" s="32">
        <v>7</v>
      </c>
      <c r="R35" s="32">
        <v>3</v>
      </c>
      <c r="S35" s="32">
        <f t="shared" si="0"/>
        <v>73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</row>
    <row r="36" spans="1:72" s="31" customFormat="1" ht="12.75" customHeight="1" x14ac:dyDescent="0.2">
      <c r="A36" s="36" t="s">
        <v>180</v>
      </c>
      <c r="B36" s="37" t="s">
        <v>68</v>
      </c>
      <c r="C36" s="13" t="s">
        <v>92</v>
      </c>
      <c r="D36" s="38">
        <v>25312926</v>
      </c>
      <c r="E36" s="38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20</v>
      </c>
      <c r="M36" s="32">
        <v>10</v>
      </c>
      <c r="N36" s="32">
        <v>12</v>
      </c>
      <c r="O36" s="32">
        <v>5</v>
      </c>
      <c r="P36" s="32">
        <v>7</v>
      </c>
      <c r="Q36" s="32">
        <v>5</v>
      </c>
      <c r="R36" s="32">
        <v>5</v>
      </c>
      <c r="S36" s="32">
        <f t="shared" si="0"/>
        <v>64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</row>
    <row r="37" spans="1:72" s="31" customFormat="1" ht="12.75" customHeight="1" x14ac:dyDescent="0.2">
      <c r="A37" s="36" t="s">
        <v>167</v>
      </c>
      <c r="B37" s="37" t="s">
        <v>69</v>
      </c>
      <c r="C37" s="13" t="s">
        <v>93</v>
      </c>
      <c r="D37" s="38">
        <v>32150000</v>
      </c>
      <c r="E37" s="38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30</v>
      </c>
      <c r="M37" s="32">
        <v>15</v>
      </c>
      <c r="N37" s="32">
        <v>12</v>
      </c>
      <c r="O37" s="32">
        <v>5</v>
      </c>
      <c r="P37" s="32">
        <v>8</v>
      </c>
      <c r="Q37" s="32">
        <v>8</v>
      </c>
      <c r="R37" s="32">
        <v>2</v>
      </c>
      <c r="S37" s="32">
        <f t="shared" si="0"/>
        <v>80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</row>
    <row r="38" spans="1:72" s="31" customFormat="1" x14ac:dyDescent="0.2">
      <c r="A38" s="36" t="s">
        <v>177</v>
      </c>
      <c r="B38" s="37" t="s">
        <v>70</v>
      </c>
      <c r="C38" s="13" t="s">
        <v>94</v>
      </c>
      <c r="D38" s="38">
        <v>22619350</v>
      </c>
      <c r="E38" s="38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24</v>
      </c>
      <c r="M38" s="32">
        <v>12</v>
      </c>
      <c r="N38" s="32">
        <v>10</v>
      </c>
      <c r="O38" s="32">
        <v>5</v>
      </c>
      <c r="P38" s="32">
        <v>7</v>
      </c>
      <c r="Q38" s="32">
        <v>7</v>
      </c>
      <c r="R38" s="32">
        <v>4</v>
      </c>
      <c r="S38" s="32">
        <f t="shared" si="0"/>
        <v>69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</row>
    <row r="39" spans="1:72" x14ac:dyDescent="0.3">
      <c r="D39" s="34">
        <f>SUM(D13:D38)</f>
        <v>878421668</v>
      </c>
      <c r="E39" s="34">
        <f>SUM(E13:E38)</f>
        <v>227000000</v>
      </c>
      <c r="F39" s="34"/>
    </row>
    <row r="40" spans="1:72" x14ac:dyDescent="0.3">
      <c r="E40" s="34"/>
      <c r="F40" s="34"/>
      <c r="G40" s="34"/>
      <c r="H40" s="34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8" xr:uid="{077C4F21-8A11-432F-8BC8-E95B77B9951C}">
      <formula1>40</formula1>
    </dataValidation>
    <dataValidation type="decimal" operator="lessThanOrEqual" allowBlank="1" showInputMessage="1" showErrorMessage="1" error="max. 15" sqref="M13:N38" xr:uid="{436EA4F7-0C36-4145-B648-036AD77C3E4C}">
      <formula1>15</formula1>
    </dataValidation>
    <dataValidation type="decimal" operator="lessThanOrEqual" allowBlank="1" showInputMessage="1" showErrorMessage="1" error="max. 10" sqref="P13:Q38" xr:uid="{CEDD5C4D-1489-44EE-A22D-93254066E229}">
      <formula1>10</formula1>
    </dataValidation>
    <dataValidation type="decimal" operator="lessThanOrEqual" allowBlank="1" showInputMessage="1" showErrorMessage="1" error="max. 5" sqref="R13:R38 O13:O38" xr:uid="{1890B2E6-A93B-4BD6-945E-8A1DAFC8438F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48B2-B91F-440A-8E2F-87A1D9143352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15.6640625" style="27" customWidth="1"/>
    <col min="7" max="7" width="12.21875" style="28" customWidth="1"/>
    <col min="8" max="8" width="15.6640625" style="28" customWidth="1"/>
    <col min="9" max="9" width="13" style="27" customWidth="1"/>
    <col min="10" max="10" width="15.6640625" style="27" customWidth="1"/>
    <col min="11" max="11" width="11.7773437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72" ht="38.25" customHeight="1" x14ac:dyDescent="0.3">
      <c r="A1" s="26" t="s">
        <v>39</v>
      </c>
    </row>
    <row r="2" spans="1:72" ht="12.6" x14ac:dyDescent="0.3">
      <c r="A2" s="29" t="s">
        <v>44</v>
      </c>
      <c r="D2" s="29" t="s">
        <v>25</v>
      </c>
    </row>
    <row r="3" spans="1:72" ht="12.6" x14ac:dyDescent="0.3">
      <c r="A3" s="29" t="s">
        <v>42</v>
      </c>
      <c r="D3" s="27" t="s">
        <v>36</v>
      </c>
    </row>
    <row r="4" spans="1:72" ht="12.6" x14ac:dyDescent="0.3">
      <c r="A4" s="29" t="s">
        <v>45</v>
      </c>
      <c r="D4" s="27" t="s">
        <v>37</v>
      </c>
    </row>
    <row r="5" spans="1:72" ht="12.6" x14ac:dyDescent="0.3">
      <c r="A5" s="29" t="s">
        <v>40</v>
      </c>
      <c r="D5" s="27" t="s">
        <v>38</v>
      </c>
    </row>
    <row r="6" spans="1:72" ht="12.6" x14ac:dyDescent="0.3">
      <c r="A6" s="35" t="s">
        <v>43</v>
      </c>
    </row>
    <row r="7" spans="1:72" ht="12.6" x14ac:dyDescent="0.3">
      <c r="A7" s="29" t="s">
        <v>24</v>
      </c>
      <c r="D7" s="29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29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72" s="31" customFormat="1" ht="12.75" customHeight="1" x14ac:dyDescent="0.2">
      <c r="A13" s="36" t="s">
        <v>160</v>
      </c>
      <c r="B13" s="37" t="s">
        <v>46</v>
      </c>
      <c r="C13" s="13" t="s">
        <v>71</v>
      </c>
      <c r="D13" s="38">
        <v>13500000</v>
      </c>
      <c r="E13" s="38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34</v>
      </c>
      <c r="M13" s="32">
        <v>13</v>
      </c>
      <c r="N13" s="32">
        <v>13</v>
      </c>
      <c r="O13" s="32">
        <v>5</v>
      </c>
      <c r="P13" s="32">
        <v>9</v>
      </c>
      <c r="Q13" s="32">
        <v>9</v>
      </c>
      <c r="R13" s="32">
        <v>5</v>
      </c>
      <c r="S13" s="32">
        <f>SUM(L13:R13)</f>
        <v>88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31" customFormat="1" ht="12.75" customHeight="1" x14ac:dyDescent="0.2">
      <c r="A14" s="36" t="s">
        <v>173</v>
      </c>
      <c r="B14" s="37" t="s">
        <v>47</v>
      </c>
      <c r="C14" s="13" t="s">
        <v>72</v>
      </c>
      <c r="D14" s="38">
        <v>19315400</v>
      </c>
      <c r="E14" s="38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25</v>
      </c>
      <c r="M14" s="32">
        <v>12</v>
      </c>
      <c r="N14" s="32">
        <v>10</v>
      </c>
      <c r="O14" s="32">
        <v>5</v>
      </c>
      <c r="P14" s="32">
        <v>8</v>
      </c>
      <c r="Q14" s="32">
        <v>8</v>
      </c>
      <c r="R14" s="32">
        <v>5</v>
      </c>
      <c r="S14" s="32">
        <f t="shared" ref="S14:S38" si="0">SUM(L14:R14)</f>
        <v>73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s="31" customFormat="1" ht="12.75" customHeight="1" x14ac:dyDescent="0.2">
      <c r="A15" s="36" t="s">
        <v>178</v>
      </c>
      <c r="B15" s="37" t="s">
        <v>48</v>
      </c>
      <c r="C15" s="13" t="s">
        <v>73</v>
      </c>
      <c r="D15" s="38">
        <v>43104200</v>
      </c>
      <c r="E15" s="38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25</v>
      </c>
      <c r="M15" s="32">
        <v>12</v>
      </c>
      <c r="N15" s="32">
        <v>8</v>
      </c>
      <c r="O15" s="32">
        <v>4</v>
      </c>
      <c r="P15" s="32">
        <v>7</v>
      </c>
      <c r="Q15" s="32">
        <v>7</v>
      </c>
      <c r="R15" s="32">
        <v>3</v>
      </c>
      <c r="S15" s="32">
        <f t="shared" si="0"/>
        <v>66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</row>
    <row r="16" spans="1:72" s="31" customFormat="1" ht="12.75" customHeight="1" x14ac:dyDescent="0.2">
      <c r="A16" s="36" t="s">
        <v>166</v>
      </c>
      <c r="B16" s="37" t="s">
        <v>49</v>
      </c>
      <c r="C16" s="13" t="s">
        <v>74</v>
      </c>
      <c r="D16" s="38">
        <v>20860000</v>
      </c>
      <c r="E16" s="38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34</v>
      </c>
      <c r="M16" s="32">
        <v>12</v>
      </c>
      <c r="N16" s="32">
        <v>13</v>
      </c>
      <c r="O16" s="32">
        <v>5</v>
      </c>
      <c r="P16" s="32">
        <v>7</v>
      </c>
      <c r="Q16" s="32">
        <v>7</v>
      </c>
      <c r="R16" s="32">
        <v>2</v>
      </c>
      <c r="S16" s="32">
        <f t="shared" si="0"/>
        <v>80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:72" s="31" customFormat="1" x14ac:dyDescent="0.2">
      <c r="A17" s="36" t="s">
        <v>181</v>
      </c>
      <c r="B17" s="37" t="s">
        <v>50</v>
      </c>
      <c r="C17" s="13" t="s">
        <v>75</v>
      </c>
      <c r="D17" s="38">
        <v>83377614</v>
      </c>
      <c r="E17" s="38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15</v>
      </c>
      <c r="M17" s="32">
        <v>13</v>
      </c>
      <c r="N17" s="32">
        <v>5</v>
      </c>
      <c r="O17" s="32">
        <v>5</v>
      </c>
      <c r="P17" s="32">
        <v>7</v>
      </c>
      <c r="Q17" s="32">
        <v>8</v>
      </c>
      <c r="R17" s="32">
        <v>4</v>
      </c>
      <c r="S17" s="32">
        <f t="shared" si="0"/>
        <v>57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</row>
    <row r="18" spans="1:72" s="31" customFormat="1" ht="12.75" customHeight="1" x14ac:dyDescent="0.2">
      <c r="A18" s="36" t="s">
        <v>183</v>
      </c>
      <c r="B18" s="37" t="s">
        <v>51</v>
      </c>
      <c r="C18" s="13" t="s">
        <v>76</v>
      </c>
      <c r="D18" s="38">
        <v>36332000</v>
      </c>
      <c r="E18" s="38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20</v>
      </c>
      <c r="M18" s="32">
        <v>12</v>
      </c>
      <c r="N18" s="32">
        <v>8</v>
      </c>
      <c r="O18" s="32">
        <v>5</v>
      </c>
      <c r="P18" s="32">
        <v>8</v>
      </c>
      <c r="Q18" s="32">
        <v>7</v>
      </c>
      <c r="R18" s="32">
        <v>2</v>
      </c>
      <c r="S18" s="32">
        <f t="shared" si="0"/>
        <v>62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</row>
    <row r="19" spans="1:72" s="31" customFormat="1" ht="12.75" customHeight="1" x14ac:dyDescent="0.2">
      <c r="A19" s="36" t="s">
        <v>170</v>
      </c>
      <c r="B19" s="37" t="s">
        <v>52</v>
      </c>
      <c r="C19" s="13" t="s">
        <v>77</v>
      </c>
      <c r="D19" s="38">
        <v>20585230</v>
      </c>
      <c r="E19" s="38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28</v>
      </c>
      <c r="M19" s="32">
        <v>13</v>
      </c>
      <c r="N19" s="32">
        <v>10</v>
      </c>
      <c r="O19" s="32">
        <v>5</v>
      </c>
      <c r="P19" s="32">
        <v>8</v>
      </c>
      <c r="Q19" s="32">
        <v>8</v>
      </c>
      <c r="R19" s="32">
        <v>3</v>
      </c>
      <c r="S19" s="32">
        <f t="shared" si="0"/>
        <v>75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</row>
    <row r="20" spans="1:72" s="31" customFormat="1" ht="13.5" customHeight="1" x14ac:dyDescent="0.2">
      <c r="A20" s="36" t="s">
        <v>175</v>
      </c>
      <c r="B20" s="37" t="s">
        <v>53</v>
      </c>
      <c r="C20" s="13" t="s">
        <v>78</v>
      </c>
      <c r="D20" s="38">
        <v>37243955</v>
      </c>
      <c r="E20" s="38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22</v>
      </c>
      <c r="M20" s="32">
        <v>11</v>
      </c>
      <c r="N20" s="32">
        <v>10</v>
      </c>
      <c r="O20" s="32">
        <v>5</v>
      </c>
      <c r="P20" s="32">
        <v>7</v>
      </c>
      <c r="Q20" s="32">
        <v>7</v>
      </c>
      <c r="R20" s="32">
        <v>4</v>
      </c>
      <c r="S20" s="32">
        <f t="shared" si="0"/>
        <v>66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</row>
    <row r="21" spans="1:72" s="31" customFormat="1" ht="12.75" customHeight="1" x14ac:dyDescent="0.2">
      <c r="A21" s="36" t="s">
        <v>161</v>
      </c>
      <c r="B21" s="37" t="s">
        <v>54</v>
      </c>
      <c r="C21" s="13" t="s">
        <v>79</v>
      </c>
      <c r="D21" s="38">
        <v>41517090</v>
      </c>
      <c r="E21" s="38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36</v>
      </c>
      <c r="M21" s="32">
        <v>13</v>
      </c>
      <c r="N21" s="32">
        <v>12</v>
      </c>
      <c r="O21" s="32">
        <v>5</v>
      </c>
      <c r="P21" s="32">
        <v>8</v>
      </c>
      <c r="Q21" s="32">
        <v>9</v>
      </c>
      <c r="R21" s="32">
        <v>4</v>
      </c>
      <c r="S21" s="32">
        <f t="shared" si="0"/>
        <v>87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</row>
    <row r="22" spans="1:72" s="31" customFormat="1" ht="12.75" customHeight="1" x14ac:dyDescent="0.2">
      <c r="A22" s="36" t="s">
        <v>172</v>
      </c>
      <c r="B22" s="37" t="s">
        <v>55</v>
      </c>
      <c r="C22" s="13" t="s">
        <v>80</v>
      </c>
      <c r="D22" s="38">
        <v>15200000</v>
      </c>
      <c r="E22" s="38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25</v>
      </c>
      <c r="M22" s="32">
        <v>12</v>
      </c>
      <c r="N22" s="32">
        <v>11</v>
      </c>
      <c r="O22" s="32">
        <v>5</v>
      </c>
      <c r="P22" s="32">
        <v>8</v>
      </c>
      <c r="Q22" s="32">
        <v>8</v>
      </c>
      <c r="R22" s="32">
        <v>4</v>
      </c>
      <c r="S22" s="32">
        <f t="shared" si="0"/>
        <v>73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2" s="31" customFormat="1" ht="12.75" customHeight="1" x14ac:dyDescent="0.2">
      <c r="A23" s="36" t="s">
        <v>164</v>
      </c>
      <c r="B23" s="37" t="s">
        <v>56</v>
      </c>
      <c r="C23" s="13" t="s">
        <v>81</v>
      </c>
      <c r="D23" s="38">
        <v>5710527</v>
      </c>
      <c r="E23" s="38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36</v>
      </c>
      <c r="M23" s="32">
        <v>12</v>
      </c>
      <c r="N23" s="32">
        <v>13</v>
      </c>
      <c r="O23" s="32">
        <v>5</v>
      </c>
      <c r="P23" s="32">
        <v>7</v>
      </c>
      <c r="Q23" s="32">
        <v>9</v>
      </c>
      <c r="R23" s="32">
        <v>4</v>
      </c>
      <c r="S23" s="32">
        <f t="shared" si="0"/>
        <v>86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</row>
    <row r="24" spans="1:72" s="31" customFormat="1" ht="12.75" customHeight="1" x14ac:dyDescent="0.2">
      <c r="A24" s="36" t="s">
        <v>185</v>
      </c>
      <c r="B24" s="37" t="s">
        <v>57</v>
      </c>
      <c r="C24" s="13" t="s">
        <v>82</v>
      </c>
      <c r="D24" s="38">
        <v>46634000</v>
      </c>
      <c r="E24" s="38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10</v>
      </c>
      <c r="M24" s="32">
        <v>7</v>
      </c>
      <c r="N24" s="32">
        <v>3</v>
      </c>
      <c r="O24" s="32">
        <v>4</v>
      </c>
      <c r="P24" s="32">
        <v>6</v>
      </c>
      <c r="Q24" s="32">
        <v>4</v>
      </c>
      <c r="R24" s="32">
        <v>2</v>
      </c>
      <c r="S24" s="32">
        <f t="shared" si="0"/>
        <v>36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</row>
    <row r="25" spans="1:72" s="31" customFormat="1" x14ac:dyDescent="0.2">
      <c r="A25" s="36" t="s">
        <v>163</v>
      </c>
      <c r="B25" s="37" t="s">
        <v>58</v>
      </c>
      <c r="C25" s="13" t="s">
        <v>83</v>
      </c>
      <c r="D25" s="38">
        <v>39102790</v>
      </c>
      <c r="E25" s="38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35</v>
      </c>
      <c r="M25" s="32">
        <v>12</v>
      </c>
      <c r="N25" s="32">
        <v>13</v>
      </c>
      <c r="O25" s="32">
        <v>5</v>
      </c>
      <c r="P25" s="32">
        <v>7</v>
      </c>
      <c r="Q25" s="32">
        <v>8</v>
      </c>
      <c r="R25" s="32">
        <v>5</v>
      </c>
      <c r="S25" s="32">
        <f t="shared" si="0"/>
        <v>85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</row>
    <row r="26" spans="1:72" s="31" customFormat="1" ht="12.75" customHeight="1" x14ac:dyDescent="0.2">
      <c r="A26" s="36" t="s">
        <v>176</v>
      </c>
      <c r="B26" s="37" t="s">
        <v>59</v>
      </c>
      <c r="C26" s="13" t="s">
        <v>78</v>
      </c>
      <c r="D26" s="38">
        <v>24949625</v>
      </c>
      <c r="E26" s="38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22</v>
      </c>
      <c r="M26" s="32">
        <v>11</v>
      </c>
      <c r="N26" s="32">
        <v>10</v>
      </c>
      <c r="O26" s="32">
        <v>5</v>
      </c>
      <c r="P26" s="32">
        <v>7</v>
      </c>
      <c r="Q26" s="32">
        <v>7</v>
      </c>
      <c r="R26" s="32">
        <v>4</v>
      </c>
      <c r="S26" s="32">
        <f t="shared" si="0"/>
        <v>66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</row>
    <row r="27" spans="1:72" s="31" customFormat="1" ht="12.75" customHeight="1" x14ac:dyDescent="0.2">
      <c r="A27" s="36" t="s">
        <v>184</v>
      </c>
      <c r="B27" s="37" t="s">
        <v>60</v>
      </c>
      <c r="C27" s="13" t="s">
        <v>84</v>
      </c>
      <c r="D27" s="38">
        <v>42200000</v>
      </c>
      <c r="E27" s="38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15</v>
      </c>
      <c r="M27" s="32">
        <v>12</v>
      </c>
      <c r="N27" s="32">
        <v>7</v>
      </c>
      <c r="O27" s="32">
        <v>4</v>
      </c>
      <c r="P27" s="32">
        <v>7</v>
      </c>
      <c r="Q27" s="32">
        <v>5</v>
      </c>
      <c r="R27" s="32">
        <v>3</v>
      </c>
      <c r="S27" s="32">
        <f t="shared" si="0"/>
        <v>53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</row>
    <row r="28" spans="1:72" s="31" customFormat="1" ht="12.75" customHeight="1" x14ac:dyDescent="0.2">
      <c r="A28" s="36" t="s">
        <v>162</v>
      </c>
      <c r="B28" s="37" t="s">
        <v>61</v>
      </c>
      <c r="C28" s="13" t="s">
        <v>85</v>
      </c>
      <c r="D28" s="38">
        <v>46904702</v>
      </c>
      <c r="E28" s="38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40</v>
      </c>
      <c r="M28" s="32">
        <v>13</v>
      </c>
      <c r="N28" s="32">
        <v>14</v>
      </c>
      <c r="O28" s="32">
        <v>4</v>
      </c>
      <c r="P28" s="32">
        <v>6</v>
      </c>
      <c r="Q28" s="32">
        <v>6</v>
      </c>
      <c r="R28" s="32">
        <v>4</v>
      </c>
      <c r="S28" s="32">
        <f t="shared" si="0"/>
        <v>87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</row>
    <row r="29" spans="1:72" s="31" customFormat="1" ht="12.75" customHeight="1" x14ac:dyDescent="0.2">
      <c r="A29" s="36" t="s">
        <v>179</v>
      </c>
      <c r="B29" s="37" t="s">
        <v>62</v>
      </c>
      <c r="C29" s="13" t="s">
        <v>86</v>
      </c>
      <c r="D29" s="38">
        <v>10252900</v>
      </c>
      <c r="E29" s="38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23</v>
      </c>
      <c r="M29" s="32">
        <v>12</v>
      </c>
      <c r="N29" s="32">
        <v>7</v>
      </c>
      <c r="O29" s="32">
        <v>5</v>
      </c>
      <c r="P29" s="32">
        <v>7</v>
      </c>
      <c r="Q29" s="32">
        <v>7</v>
      </c>
      <c r="R29" s="32">
        <v>4</v>
      </c>
      <c r="S29" s="32">
        <f t="shared" si="0"/>
        <v>65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</row>
    <row r="30" spans="1:72" s="31" customFormat="1" x14ac:dyDescent="0.2">
      <c r="A30" s="36" t="s">
        <v>168</v>
      </c>
      <c r="B30" s="37" t="s">
        <v>62</v>
      </c>
      <c r="C30" s="13" t="s">
        <v>87</v>
      </c>
      <c r="D30" s="38">
        <v>84200000</v>
      </c>
      <c r="E30" s="38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33</v>
      </c>
      <c r="M30" s="32">
        <v>12</v>
      </c>
      <c r="N30" s="32">
        <v>13</v>
      </c>
      <c r="O30" s="32">
        <v>4</v>
      </c>
      <c r="P30" s="32">
        <v>7</v>
      </c>
      <c r="Q30" s="32">
        <v>7</v>
      </c>
      <c r="R30" s="32">
        <v>4</v>
      </c>
      <c r="S30" s="32">
        <f t="shared" si="0"/>
        <v>80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1" spans="1:72" s="31" customFormat="1" ht="12.75" customHeight="1" x14ac:dyDescent="0.2">
      <c r="A31" s="36" t="s">
        <v>165</v>
      </c>
      <c r="B31" s="37" t="s">
        <v>63</v>
      </c>
      <c r="C31" s="13" t="s">
        <v>88</v>
      </c>
      <c r="D31" s="38">
        <v>35353209</v>
      </c>
      <c r="E31" s="38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35</v>
      </c>
      <c r="M31" s="32">
        <v>12</v>
      </c>
      <c r="N31" s="32">
        <v>13</v>
      </c>
      <c r="O31" s="32">
        <v>5</v>
      </c>
      <c r="P31" s="32">
        <v>8</v>
      </c>
      <c r="Q31" s="32">
        <v>8</v>
      </c>
      <c r="R31" s="32">
        <v>5</v>
      </c>
      <c r="S31" s="32">
        <f t="shared" si="0"/>
        <v>86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</row>
    <row r="32" spans="1:72" s="31" customFormat="1" ht="12.75" customHeight="1" x14ac:dyDescent="0.2">
      <c r="A32" s="36" t="s">
        <v>174</v>
      </c>
      <c r="B32" s="37" t="s">
        <v>64</v>
      </c>
      <c r="C32" s="13" t="s">
        <v>89</v>
      </c>
      <c r="D32" s="38">
        <v>23000000</v>
      </c>
      <c r="E32" s="38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25</v>
      </c>
      <c r="M32" s="32">
        <v>11</v>
      </c>
      <c r="N32" s="32">
        <v>10</v>
      </c>
      <c r="O32" s="32">
        <v>5</v>
      </c>
      <c r="P32" s="32">
        <v>8</v>
      </c>
      <c r="Q32" s="32">
        <v>8</v>
      </c>
      <c r="R32" s="32">
        <v>4</v>
      </c>
      <c r="S32" s="32">
        <f t="shared" si="0"/>
        <v>71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</row>
    <row r="33" spans="1:72" s="31" customFormat="1" ht="12.75" customHeight="1" x14ac:dyDescent="0.2">
      <c r="A33" s="36" t="s">
        <v>182</v>
      </c>
      <c r="B33" s="37" t="s">
        <v>65</v>
      </c>
      <c r="C33" s="13" t="s">
        <v>95</v>
      </c>
      <c r="D33" s="38">
        <v>13000000</v>
      </c>
      <c r="E33" s="38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20</v>
      </c>
      <c r="M33" s="32">
        <v>11</v>
      </c>
      <c r="N33" s="32">
        <v>9</v>
      </c>
      <c r="O33" s="32">
        <v>5</v>
      </c>
      <c r="P33" s="32">
        <v>6</v>
      </c>
      <c r="Q33" s="32">
        <v>6</v>
      </c>
      <c r="R33" s="32">
        <v>3</v>
      </c>
      <c r="S33" s="32">
        <f t="shared" si="0"/>
        <v>60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31" customFormat="1" ht="12.75" customHeight="1" x14ac:dyDescent="0.2">
      <c r="A34" s="36" t="s">
        <v>169</v>
      </c>
      <c r="B34" s="37" t="s">
        <v>66</v>
      </c>
      <c r="C34" s="13" t="s">
        <v>90</v>
      </c>
      <c r="D34" s="38">
        <v>73777000</v>
      </c>
      <c r="E34" s="38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25</v>
      </c>
      <c r="M34" s="32">
        <v>13</v>
      </c>
      <c r="N34" s="32">
        <v>11</v>
      </c>
      <c r="O34" s="32">
        <v>5</v>
      </c>
      <c r="P34" s="32">
        <v>8</v>
      </c>
      <c r="Q34" s="32">
        <v>9</v>
      </c>
      <c r="R34" s="32">
        <v>5</v>
      </c>
      <c r="S34" s="32">
        <f t="shared" si="0"/>
        <v>76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</row>
    <row r="35" spans="1:72" s="31" customFormat="1" ht="12.75" customHeight="1" x14ac:dyDescent="0.2">
      <c r="A35" s="36" t="s">
        <v>171</v>
      </c>
      <c r="B35" s="37" t="s">
        <v>67</v>
      </c>
      <c r="C35" s="13" t="s">
        <v>91</v>
      </c>
      <c r="D35" s="38">
        <v>22219150</v>
      </c>
      <c r="E35" s="38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25</v>
      </c>
      <c r="M35" s="32">
        <v>12</v>
      </c>
      <c r="N35" s="32">
        <v>10</v>
      </c>
      <c r="O35" s="32">
        <v>5</v>
      </c>
      <c r="P35" s="32">
        <v>9</v>
      </c>
      <c r="Q35" s="32">
        <v>9</v>
      </c>
      <c r="R35" s="32">
        <v>3</v>
      </c>
      <c r="S35" s="32">
        <f t="shared" si="0"/>
        <v>73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</row>
    <row r="36" spans="1:72" s="31" customFormat="1" ht="12.75" customHeight="1" x14ac:dyDescent="0.2">
      <c r="A36" s="36" t="s">
        <v>180</v>
      </c>
      <c r="B36" s="37" t="s">
        <v>68</v>
      </c>
      <c r="C36" s="13" t="s">
        <v>92</v>
      </c>
      <c r="D36" s="38">
        <v>25312926</v>
      </c>
      <c r="E36" s="38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15</v>
      </c>
      <c r="M36" s="32">
        <v>11</v>
      </c>
      <c r="N36" s="32">
        <v>6</v>
      </c>
      <c r="O36" s="32">
        <v>5</v>
      </c>
      <c r="P36" s="32">
        <v>8</v>
      </c>
      <c r="Q36" s="32">
        <v>8</v>
      </c>
      <c r="R36" s="32">
        <v>4</v>
      </c>
      <c r="S36" s="32">
        <f t="shared" si="0"/>
        <v>57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</row>
    <row r="37" spans="1:72" s="31" customFormat="1" ht="12.75" customHeight="1" x14ac:dyDescent="0.2">
      <c r="A37" s="36" t="s">
        <v>167</v>
      </c>
      <c r="B37" s="37" t="s">
        <v>69</v>
      </c>
      <c r="C37" s="13" t="s">
        <v>93</v>
      </c>
      <c r="D37" s="38">
        <v>32150000</v>
      </c>
      <c r="E37" s="38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34</v>
      </c>
      <c r="M37" s="32">
        <v>13</v>
      </c>
      <c r="N37" s="32">
        <v>10</v>
      </c>
      <c r="O37" s="32">
        <v>5</v>
      </c>
      <c r="P37" s="32">
        <v>9</v>
      </c>
      <c r="Q37" s="32">
        <v>9</v>
      </c>
      <c r="R37" s="32">
        <v>2</v>
      </c>
      <c r="S37" s="32">
        <f t="shared" si="0"/>
        <v>82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</row>
    <row r="38" spans="1:72" s="31" customFormat="1" x14ac:dyDescent="0.2">
      <c r="A38" s="36" t="s">
        <v>177</v>
      </c>
      <c r="B38" s="37" t="s">
        <v>70</v>
      </c>
      <c r="C38" s="13" t="s">
        <v>94</v>
      </c>
      <c r="D38" s="38">
        <v>22619350</v>
      </c>
      <c r="E38" s="38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18</v>
      </c>
      <c r="M38" s="32">
        <v>12</v>
      </c>
      <c r="N38" s="32">
        <v>7</v>
      </c>
      <c r="O38" s="32">
        <v>5</v>
      </c>
      <c r="P38" s="32">
        <v>7</v>
      </c>
      <c r="Q38" s="32">
        <v>7</v>
      </c>
      <c r="R38" s="32">
        <v>4</v>
      </c>
      <c r="S38" s="32">
        <f t="shared" si="0"/>
        <v>60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</row>
    <row r="39" spans="1:72" x14ac:dyDescent="0.3">
      <c r="D39" s="34">
        <f>SUM(D13:D38)</f>
        <v>878421668</v>
      </c>
      <c r="E39" s="34">
        <f>SUM(E13:E38)</f>
        <v>227000000</v>
      </c>
      <c r="F39" s="34"/>
    </row>
    <row r="40" spans="1:72" x14ac:dyDescent="0.3">
      <c r="E40" s="34"/>
      <c r="F40" s="34"/>
      <c r="G40" s="34"/>
      <c r="H40" s="34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8" xr:uid="{C52F196B-5237-4DF4-B2FF-0CD95536060D}">
      <formula1>40</formula1>
    </dataValidation>
    <dataValidation type="decimal" operator="lessThanOrEqual" allowBlank="1" showInputMessage="1" showErrorMessage="1" error="max. 15" sqref="M13:N38" xr:uid="{CD680E70-3CB3-4E52-B0AA-41F4A5FF8B18}">
      <formula1>15</formula1>
    </dataValidation>
    <dataValidation type="decimal" operator="lessThanOrEqual" allowBlank="1" showInputMessage="1" showErrorMessage="1" error="max. 10" sqref="P13:Q38" xr:uid="{98292AE8-3DBA-42F8-8DCF-EFF8474211F0}">
      <formula1>10</formula1>
    </dataValidation>
    <dataValidation type="decimal" operator="lessThanOrEqual" allowBlank="1" showInputMessage="1" showErrorMessage="1" error="max. 5" sqref="R13:R38 O13:O38" xr:uid="{4C65139A-4B08-46B0-90E7-5DF4E13C978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354E-D867-4264-A0D0-710B124FAD47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15.6640625" style="27" customWidth="1"/>
    <col min="7" max="7" width="12.21875" style="28" customWidth="1"/>
    <col min="8" max="8" width="15.6640625" style="28" customWidth="1"/>
    <col min="9" max="9" width="13" style="27" customWidth="1"/>
    <col min="10" max="10" width="15.6640625" style="27" customWidth="1"/>
    <col min="11" max="11" width="11.7773437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72" ht="38.25" customHeight="1" x14ac:dyDescent="0.3">
      <c r="A1" s="26" t="s">
        <v>39</v>
      </c>
    </row>
    <row r="2" spans="1:72" ht="12.6" x14ac:dyDescent="0.3">
      <c r="A2" s="29" t="s">
        <v>44</v>
      </c>
      <c r="D2" s="29" t="s">
        <v>25</v>
      </c>
    </row>
    <row r="3" spans="1:72" ht="12.6" x14ac:dyDescent="0.3">
      <c r="A3" s="29" t="s">
        <v>42</v>
      </c>
      <c r="D3" s="27" t="s">
        <v>36</v>
      </c>
    </row>
    <row r="4" spans="1:72" ht="12.6" x14ac:dyDescent="0.3">
      <c r="A4" s="29" t="s">
        <v>45</v>
      </c>
      <c r="D4" s="27" t="s">
        <v>37</v>
      </c>
    </row>
    <row r="5" spans="1:72" ht="12.6" x14ac:dyDescent="0.3">
      <c r="A5" s="29" t="s">
        <v>40</v>
      </c>
      <c r="D5" s="27" t="s">
        <v>38</v>
      </c>
    </row>
    <row r="6" spans="1:72" ht="12.6" x14ac:dyDescent="0.3">
      <c r="A6" s="35" t="s">
        <v>43</v>
      </c>
    </row>
    <row r="7" spans="1:72" ht="12.6" x14ac:dyDescent="0.3">
      <c r="A7" s="29" t="s">
        <v>24</v>
      </c>
      <c r="D7" s="29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29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72" s="31" customFormat="1" ht="12.75" customHeight="1" x14ac:dyDescent="0.2">
      <c r="A13" s="36" t="s">
        <v>160</v>
      </c>
      <c r="B13" s="37" t="s">
        <v>46</v>
      </c>
      <c r="C13" s="13" t="s">
        <v>71</v>
      </c>
      <c r="D13" s="38">
        <v>13500000</v>
      </c>
      <c r="E13" s="38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32</v>
      </c>
      <c r="M13" s="32">
        <v>12</v>
      </c>
      <c r="N13" s="32">
        <v>12</v>
      </c>
      <c r="O13" s="32">
        <v>5</v>
      </c>
      <c r="P13" s="32">
        <v>8</v>
      </c>
      <c r="Q13" s="32">
        <v>8</v>
      </c>
      <c r="R13" s="32">
        <v>5</v>
      </c>
      <c r="S13" s="32">
        <f>SUM(L13:R13)</f>
        <v>82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31" customFormat="1" ht="12.75" customHeight="1" x14ac:dyDescent="0.2">
      <c r="A14" s="36" t="s">
        <v>173</v>
      </c>
      <c r="B14" s="37" t="s">
        <v>47</v>
      </c>
      <c r="C14" s="13" t="s">
        <v>72</v>
      </c>
      <c r="D14" s="38">
        <v>19315400</v>
      </c>
      <c r="E14" s="38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26</v>
      </c>
      <c r="M14" s="32">
        <v>11</v>
      </c>
      <c r="N14" s="32">
        <v>11</v>
      </c>
      <c r="O14" s="32">
        <v>5</v>
      </c>
      <c r="P14" s="32">
        <v>8</v>
      </c>
      <c r="Q14" s="32">
        <v>7</v>
      </c>
      <c r="R14" s="32">
        <v>4</v>
      </c>
      <c r="S14" s="32">
        <f t="shared" ref="S14:S38" si="0">SUM(L14:R14)</f>
        <v>72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s="31" customFormat="1" ht="12.75" customHeight="1" x14ac:dyDescent="0.2">
      <c r="A15" s="36" t="s">
        <v>178</v>
      </c>
      <c r="B15" s="37" t="s">
        <v>48</v>
      </c>
      <c r="C15" s="13" t="s">
        <v>73</v>
      </c>
      <c r="D15" s="38">
        <v>43104200</v>
      </c>
      <c r="E15" s="38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22</v>
      </c>
      <c r="M15" s="32">
        <v>10</v>
      </c>
      <c r="N15" s="32">
        <v>10</v>
      </c>
      <c r="O15" s="32">
        <v>5</v>
      </c>
      <c r="P15" s="32">
        <v>8</v>
      </c>
      <c r="Q15" s="32">
        <v>8</v>
      </c>
      <c r="R15" s="32">
        <v>4</v>
      </c>
      <c r="S15" s="32">
        <f t="shared" si="0"/>
        <v>67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</row>
    <row r="16" spans="1:72" s="31" customFormat="1" ht="12.75" customHeight="1" x14ac:dyDescent="0.2">
      <c r="A16" s="36" t="s">
        <v>166</v>
      </c>
      <c r="B16" s="37" t="s">
        <v>49</v>
      </c>
      <c r="C16" s="13" t="s">
        <v>74</v>
      </c>
      <c r="D16" s="38">
        <v>20860000</v>
      </c>
      <c r="E16" s="38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37</v>
      </c>
      <c r="M16" s="32">
        <v>12</v>
      </c>
      <c r="N16" s="32">
        <v>12</v>
      </c>
      <c r="O16" s="32">
        <v>4</v>
      </c>
      <c r="P16" s="32">
        <v>8</v>
      </c>
      <c r="Q16" s="32">
        <v>7</v>
      </c>
      <c r="R16" s="32">
        <v>2</v>
      </c>
      <c r="S16" s="32">
        <f t="shared" si="0"/>
        <v>82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:72" s="31" customFormat="1" x14ac:dyDescent="0.2">
      <c r="A17" s="36" t="s">
        <v>181</v>
      </c>
      <c r="B17" s="37" t="s">
        <v>50</v>
      </c>
      <c r="C17" s="13" t="s">
        <v>75</v>
      </c>
      <c r="D17" s="38">
        <v>83377614</v>
      </c>
      <c r="E17" s="38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20</v>
      </c>
      <c r="M17" s="32">
        <v>12</v>
      </c>
      <c r="N17" s="32">
        <v>11</v>
      </c>
      <c r="O17" s="32">
        <v>5</v>
      </c>
      <c r="P17" s="32">
        <v>8</v>
      </c>
      <c r="Q17" s="32">
        <v>8</v>
      </c>
      <c r="R17" s="32">
        <v>4</v>
      </c>
      <c r="S17" s="32">
        <f t="shared" si="0"/>
        <v>68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</row>
    <row r="18" spans="1:72" s="31" customFormat="1" ht="12.75" customHeight="1" x14ac:dyDescent="0.2">
      <c r="A18" s="36" t="s">
        <v>183</v>
      </c>
      <c r="B18" s="37" t="s">
        <v>51</v>
      </c>
      <c r="C18" s="13" t="s">
        <v>76</v>
      </c>
      <c r="D18" s="38">
        <v>36332000</v>
      </c>
      <c r="E18" s="38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25</v>
      </c>
      <c r="M18" s="32">
        <v>11</v>
      </c>
      <c r="N18" s="32">
        <v>10</v>
      </c>
      <c r="O18" s="32">
        <v>4</v>
      </c>
      <c r="P18" s="32">
        <v>6</v>
      </c>
      <c r="Q18" s="32">
        <v>6</v>
      </c>
      <c r="R18" s="32">
        <v>2</v>
      </c>
      <c r="S18" s="32">
        <f t="shared" si="0"/>
        <v>64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</row>
    <row r="19" spans="1:72" s="31" customFormat="1" ht="12.75" customHeight="1" x14ac:dyDescent="0.2">
      <c r="A19" s="36" t="s">
        <v>170</v>
      </c>
      <c r="B19" s="37" t="s">
        <v>52</v>
      </c>
      <c r="C19" s="13" t="s">
        <v>77</v>
      </c>
      <c r="D19" s="38">
        <v>20585230</v>
      </c>
      <c r="E19" s="38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30</v>
      </c>
      <c r="M19" s="32">
        <v>12</v>
      </c>
      <c r="N19" s="32">
        <v>12</v>
      </c>
      <c r="O19" s="32">
        <v>5</v>
      </c>
      <c r="P19" s="32">
        <v>8</v>
      </c>
      <c r="Q19" s="32">
        <v>8</v>
      </c>
      <c r="R19" s="32">
        <v>4</v>
      </c>
      <c r="S19" s="32">
        <f t="shared" si="0"/>
        <v>79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</row>
    <row r="20" spans="1:72" s="31" customFormat="1" ht="13.5" customHeight="1" x14ac:dyDescent="0.2">
      <c r="A20" s="36" t="s">
        <v>175</v>
      </c>
      <c r="B20" s="37" t="s">
        <v>53</v>
      </c>
      <c r="C20" s="13" t="s">
        <v>78</v>
      </c>
      <c r="D20" s="38">
        <v>37243955</v>
      </c>
      <c r="E20" s="38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30</v>
      </c>
      <c r="M20" s="32">
        <v>10</v>
      </c>
      <c r="N20" s="32">
        <v>10</v>
      </c>
      <c r="O20" s="32">
        <v>4</v>
      </c>
      <c r="P20" s="32">
        <v>5</v>
      </c>
      <c r="Q20" s="32">
        <v>6</v>
      </c>
      <c r="R20" s="32">
        <v>4</v>
      </c>
      <c r="S20" s="32">
        <f t="shared" si="0"/>
        <v>69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</row>
    <row r="21" spans="1:72" s="31" customFormat="1" ht="12.75" customHeight="1" x14ac:dyDescent="0.2">
      <c r="A21" s="36" t="s">
        <v>161</v>
      </c>
      <c r="B21" s="37" t="s">
        <v>54</v>
      </c>
      <c r="C21" s="13" t="s">
        <v>79</v>
      </c>
      <c r="D21" s="38">
        <v>41517090</v>
      </c>
      <c r="E21" s="38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37</v>
      </c>
      <c r="M21" s="32">
        <v>13</v>
      </c>
      <c r="N21" s="32">
        <v>13</v>
      </c>
      <c r="O21" s="32">
        <v>5</v>
      </c>
      <c r="P21" s="32">
        <v>10</v>
      </c>
      <c r="Q21" s="32">
        <v>10</v>
      </c>
      <c r="R21" s="32">
        <v>4</v>
      </c>
      <c r="S21" s="32">
        <f t="shared" si="0"/>
        <v>92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</row>
    <row r="22" spans="1:72" s="31" customFormat="1" ht="12.75" customHeight="1" x14ac:dyDescent="0.2">
      <c r="A22" s="36" t="s">
        <v>172</v>
      </c>
      <c r="B22" s="37" t="s">
        <v>55</v>
      </c>
      <c r="C22" s="13" t="s">
        <v>80</v>
      </c>
      <c r="D22" s="38">
        <v>15200000</v>
      </c>
      <c r="E22" s="38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28</v>
      </c>
      <c r="M22" s="32">
        <v>11</v>
      </c>
      <c r="N22" s="32">
        <v>11</v>
      </c>
      <c r="O22" s="32">
        <v>4</v>
      </c>
      <c r="P22" s="32">
        <v>7</v>
      </c>
      <c r="Q22" s="32">
        <v>8</v>
      </c>
      <c r="R22" s="32">
        <v>4</v>
      </c>
      <c r="S22" s="32">
        <f t="shared" si="0"/>
        <v>73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2" s="31" customFormat="1" ht="12.75" customHeight="1" x14ac:dyDescent="0.2">
      <c r="A23" s="36" t="s">
        <v>164</v>
      </c>
      <c r="B23" s="37" t="s">
        <v>56</v>
      </c>
      <c r="C23" s="13" t="s">
        <v>81</v>
      </c>
      <c r="D23" s="38">
        <v>5710527</v>
      </c>
      <c r="E23" s="38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33</v>
      </c>
      <c r="M23" s="32">
        <v>12</v>
      </c>
      <c r="N23" s="32">
        <v>12</v>
      </c>
      <c r="O23" s="32">
        <v>5</v>
      </c>
      <c r="P23" s="32">
        <v>8</v>
      </c>
      <c r="Q23" s="32">
        <v>8</v>
      </c>
      <c r="R23" s="32">
        <v>3</v>
      </c>
      <c r="S23" s="32">
        <f t="shared" si="0"/>
        <v>81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</row>
    <row r="24" spans="1:72" s="31" customFormat="1" ht="12.75" customHeight="1" x14ac:dyDescent="0.2">
      <c r="A24" s="36" t="s">
        <v>185</v>
      </c>
      <c r="B24" s="37" t="s">
        <v>57</v>
      </c>
      <c r="C24" s="13" t="s">
        <v>82</v>
      </c>
      <c r="D24" s="38">
        <v>46634000</v>
      </c>
      <c r="E24" s="38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30</v>
      </c>
      <c r="M24" s="32">
        <v>10</v>
      </c>
      <c r="N24" s="32">
        <v>10</v>
      </c>
      <c r="O24" s="32">
        <v>4</v>
      </c>
      <c r="P24" s="32">
        <v>6</v>
      </c>
      <c r="Q24" s="32">
        <v>6</v>
      </c>
      <c r="R24" s="32">
        <v>2</v>
      </c>
      <c r="S24" s="32">
        <f t="shared" si="0"/>
        <v>68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</row>
    <row r="25" spans="1:72" s="31" customFormat="1" x14ac:dyDescent="0.2">
      <c r="A25" s="36" t="s">
        <v>163</v>
      </c>
      <c r="B25" s="37" t="s">
        <v>58</v>
      </c>
      <c r="C25" s="13" t="s">
        <v>83</v>
      </c>
      <c r="D25" s="38">
        <v>39102790</v>
      </c>
      <c r="E25" s="38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30</v>
      </c>
      <c r="M25" s="32">
        <v>13</v>
      </c>
      <c r="N25" s="32">
        <v>12</v>
      </c>
      <c r="O25" s="32">
        <v>5</v>
      </c>
      <c r="P25" s="32">
        <v>9</v>
      </c>
      <c r="Q25" s="32">
        <v>9</v>
      </c>
      <c r="R25" s="32">
        <v>4</v>
      </c>
      <c r="S25" s="32">
        <f t="shared" si="0"/>
        <v>82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</row>
    <row r="26" spans="1:72" s="31" customFormat="1" ht="12.75" customHeight="1" x14ac:dyDescent="0.2">
      <c r="A26" s="36" t="s">
        <v>176</v>
      </c>
      <c r="B26" s="37" t="s">
        <v>59</v>
      </c>
      <c r="C26" s="13" t="s">
        <v>78</v>
      </c>
      <c r="D26" s="38">
        <v>24949625</v>
      </c>
      <c r="E26" s="38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30</v>
      </c>
      <c r="M26" s="32">
        <v>10</v>
      </c>
      <c r="N26" s="32">
        <v>10</v>
      </c>
      <c r="O26" s="32">
        <v>4</v>
      </c>
      <c r="P26" s="32">
        <v>5</v>
      </c>
      <c r="Q26" s="32">
        <v>6</v>
      </c>
      <c r="R26" s="32">
        <v>4</v>
      </c>
      <c r="S26" s="32">
        <f t="shared" si="0"/>
        <v>69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</row>
    <row r="27" spans="1:72" s="31" customFormat="1" ht="12.75" customHeight="1" x14ac:dyDescent="0.2">
      <c r="A27" s="36" t="s">
        <v>184</v>
      </c>
      <c r="B27" s="37" t="s">
        <v>60</v>
      </c>
      <c r="C27" s="13" t="s">
        <v>84</v>
      </c>
      <c r="D27" s="38">
        <v>42200000</v>
      </c>
      <c r="E27" s="38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25</v>
      </c>
      <c r="M27" s="32">
        <v>10</v>
      </c>
      <c r="N27" s="32">
        <v>10</v>
      </c>
      <c r="O27" s="32">
        <v>4</v>
      </c>
      <c r="P27" s="32">
        <v>5</v>
      </c>
      <c r="Q27" s="32">
        <v>6</v>
      </c>
      <c r="R27" s="32">
        <v>3</v>
      </c>
      <c r="S27" s="32">
        <f t="shared" si="0"/>
        <v>63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</row>
    <row r="28" spans="1:72" s="31" customFormat="1" ht="12.75" customHeight="1" x14ac:dyDescent="0.2">
      <c r="A28" s="36" t="s">
        <v>162</v>
      </c>
      <c r="B28" s="37" t="s">
        <v>61</v>
      </c>
      <c r="C28" s="13" t="s">
        <v>85</v>
      </c>
      <c r="D28" s="38">
        <v>46904702</v>
      </c>
      <c r="E28" s="38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35</v>
      </c>
      <c r="M28" s="32">
        <v>11</v>
      </c>
      <c r="N28" s="32">
        <v>12</v>
      </c>
      <c r="O28" s="32">
        <v>4</v>
      </c>
      <c r="P28" s="32">
        <v>7</v>
      </c>
      <c r="Q28" s="32">
        <v>8</v>
      </c>
      <c r="R28" s="32">
        <v>4</v>
      </c>
      <c r="S28" s="32">
        <f t="shared" si="0"/>
        <v>81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</row>
    <row r="29" spans="1:72" s="31" customFormat="1" ht="12.75" customHeight="1" x14ac:dyDescent="0.2">
      <c r="A29" s="36" t="s">
        <v>179</v>
      </c>
      <c r="B29" s="37" t="s">
        <v>62</v>
      </c>
      <c r="C29" s="13" t="s">
        <v>86</v>
      </c>
      <c r="D29" s="38">
        <v>10252900</v>
      </c>
      <c r="E29" s="38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22</v>
      </c>
      <c r="M29" s="32">
        <v>10</v>
      </c>
      <c r="N29" s="32">
        <v>12</v>
      </c>
      <c r="O29" s="32">
        <v>5</v>
      </c>
      <c r="P29" s="32">
        <v>8</v>
      </c>
      <c r="Q29" s="32">
        <v>8</v>
      </c>
      <c r="R29" s="32">
        <v>4</v>
      </c>
      <c r="S29" s="32">
        <f t="shared" si="0"/>
        <v>69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</row>
    <row r="30" spans="1:72" s="31" customFormat="1" x14ac:dyDescent="0.2">
      <c r="A30" s="36" t="s">
        <v>168</v>
      </c>
      <c r="B30" s="37" t="s">
        <v>62</v>
      </c>
      <c r="C30" s="13" t="s">
        <v>87</v>
      </c>
      <c r="D30" s="38">
        <v>84200000</v>
      </c>
      <c r="E30" s="38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29</v>
      </c>
      <c r="M30" s="32">
        <v>12</v>
      </c>
      <c r="N30" s="32">
        <v>13</v>
      </c>
      <c r="O30" s="32">
        <v>5</v>
      </c>
      <c r="P30" s="32">
        <v>8</v>
      </c>
      <c r="Q30" s="32">
        <v>8</v>
      </c>
      <c r="R30" s="32">
        <v>4</v>
      </c>
      <c r="S30" s="32">
        <f t="shared" si="0"/>
        <v>79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1" spans="1:72" s="31" customFormat="1" ht="12.75" customHeight="1" x14ac:dyDescent="0.2">
      <c r="A31" s="36" t="s">
        <v>165</v>
      </c>
      <c r="B31" s="37" t="s">
        <v>63</v>
      </c>
      <c r="C31" s="13" t="s">
        <v>88</v>
      </c>
      <c r="D31" s="38">
        <v>35353209</v>
      </c>
      <c r="E31" s="38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35</v>
      </c>
      <c r="M31" s="32">
        <v>11</v>
      </c>
      <c r="N31" s="32">
        <v>12</v>
      </c>
      <c r="O31" s="32">
        <v>4</v>
      </c>
      <c r="P31" s="32">
        <v>7</v>
      </c>
      <c r="Q31" s="32">
        <v>7</v>
      </c>
      <c r="R31" s="32">
        <v>4</v>
      </c>
      <c r="S31" s="32">
        <f t="shared" si="0"/>
        <v>80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</row>
    <row r="32" spans="1:72" s="31" customFormat="1" ht="12.75" customHeight="1" x14ac:dyDescent="0.2">
      <c r="A32" s="36" t="s">
        <v>174</v>
      </c>
      <c r="B32" s="37" t="s">
        <v>64</v>
      </c>
      <c r="C32" s="13" t="s">
        <v>89</v>
      </c>
      <c r="D32" s="38">
        <v>23000000</v>
      </c>
      <c r="E32" s="38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26</v>
      </c>
      <c r="M32" s="32">
        <v>11</v>
      </c>
      <c r="N32" s="32">
        <v>11</v>
      </c>
      <c r="O32" s="32">
        <v>4</v>
      </c>
      <c r="P32" s="32">
        <v>6</v>
      </c>
      <c r="Q32" s="32">
        <v>7</v>
      </c>
      <c r="R32" s="32">
        <v>4</v>
      </c>
      <c r="S32" s="32">
        <f t="shared" si="0"/>
        <v>69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</row>
    <row r="33" spans="1:72" s="31" customFormat="1" ht="12.75" customHeight="1" x14ac:dyDescent="0.2">
      <c r="A33" s="36" t="s">
        <v>182</v>
      </c>
      <c r="B33" s="37" t="s">
        <v>65</v>
      </c>
      <c r="C33" s="13" t="s">
        <v>95</v>
      </c>
      <c r="D33" s="38">
        <v>13000000</v>
      </c>
      <c r="E33" s="38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30</v>
      </c>
      <c r="M33" s="32">
        <v>10</v>
      </c>
      <c r="N33" s="32">
        <v>10</v>
      </c>
      <c r="O33" s="32">
        <v>4</v>
      </c>
      <c r="P33" s="32">
        <v>6</v>
      </c>
      <c r="Q33" s="32">
        <v>6</v>
      </c>
      <c r="R33" s="32">
        <v>3</v>
      </c>
      <c r="S33" s="32">
        <f t="shared" si="0"/>
        <v>69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31" customFormat="1" ht="12.75" customHeight="1" x14ac:dyDescent="0.2">
      <c r="A34" s="36" t="s">
        <v>169</v>
      </c>
      <c r="B34" s="37" t="s">
        <v>66</v>
      </c>
      <c r="C34" s="13" t="s">
        <v>90</v>
      </c>
      <c r="D34" s="38">
        <v>73777000</v>
      </c>
      <c r="E34" s="38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27</v>
      </c>
      <c r="M34" s="32">
        <v>12</v>
      </c>
      <c r="N34" s="32">
        <v>12</v>
      </c>
      <c r="O34" s="32">
        <v>5</v>
      </c>
      <c r="P34" s="32">
        <v>9</v>
      </c>
      <c r="Q34" s="32">
        <v>9</v>
      </c>
      <c r="R34" s="32">
        <v>5</v>
      </c>
      <c r="S34" s="32">
        <f t="shared" si="0"/>
        <v>79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</row>
    <row r="35" spans="1:72" s="31" customFormat="1" ht="12.75" customHeight="1" x14ac:dyDescent="0.2">
      <c r="A35" s="36" t="s">
        <v>171</v>
      </c>
      <c r="B35" s="37" t="s">
        <v>67</v>
      </c>
      <c r="C35" s="13" t="s">
        <v>91</v>
      </c>
      <c r="D35" s="38">
        <v>22219150</v>
      </c>
      <c r="E35" s="38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30</v>
      </c>
      <c r="M35" s="32">
        <v>11</v>
      </c>
      <c r="N35" s="32">
        <v>11</v>
      </c>
      <c r="O35" s="32">
        <v>4</v>
      </c>
      <c r="P35" s="32">
        <v>8</v>
      </c>
      <c r="Q35" s="32">
        <v>8</v>
      </c>
      <c r="R35" s="32">
        <v>3</v>
      </c>
      <c r="S35" s="32">
        <f t="shared" si="0"/>
        <v>75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</row>
    <row r="36" spans="1:72" s="31" customFormat="1" ht="12.75" customHeight="1" x14ac:dyDescent="0.2">
      <c r="A36" s="36" t="s">
        <v>180</v>
      </c>
      <c r="B36" s="37" t="s">
        <v>68</v>
      </c>
      <c r="C36" s="13" t="s">
        <v>92</v>
      </c>
      <c r="D36" s="38">
        <v>25312926</v>
      </c>
      <c r="E36" s="38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24</v>
      </c>
      <c r="M36" s="32">
        <v>10</v>
      </c>
      <c r="N36" s="32">
        <v>10</v>
      </c>
      <c r="O36" s="32">
        <v>5</v>
      </c>
      <c r="P36" s="32">
        <v>7</v>
      </c>
      <c r="Q36" s="32">
        <v>8</v>
      </c>
      <c r="R36" s="32">
        <v>5</v>
      </c>
      <c r="S36" s="32">
        <f t="shared" si="0"/>
        <v>69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</row>
    <row r="37" spans="1:72" s="31" customFormat="1" ht="12.75" customHeight="1" x14ac:dyDescent="0.2">
      <c r="A37" s="36" t="s">
        <v>167</v>
      </c>
      <c r="B37" s="37" t="s">
        <v>69</v>
      </c>
      <c r="C37" s="13" t="s">
        <v>93</v>
      </c>
      <c r="D37" s="38">
        <v>32150000</v>
      </c>
      <c r="E37" s="38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34</v>
      </c>
      <c r="M37" s="32">
        <v>12</v>
      </c>
      <c r="N37" s="32">
        <v>12</v>
      </c>
      <c r="O37" s="32">
        <v>5</v>
      </c>
      <c r="P37" s="32">
        <v>7</v>
      </c>
      <c r="Q37" s="32">
        <v>8</v>
      </c>
      <c r="R37" s="32">
        <v>2</v>
      </c>
      <c r="S37" s="32">
        <f t="shared" si="0"/>
        <v>80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</row>
    <row r="38" spans="1:72" s="31" customFormat="1" x14ac:dyDescent="0.2">
      <c r="A38" s="36" t="s">
        <v>177</v>
      </c>
      <c r="B38" s="37" t="s">
        <v>70</v>
      </c>
      <c r="C38" s="13" t="s">
        <v>94</v>
      </c>
      <c r="D38" s="38">
        <v>22619350</v>
      </c>
      <c r="E38" s="38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23</v>
      </c>
      <c r="M38" s="32">
        <v>11</v>
      </c>
      <c r="N38" s="32">
        <v>11</v>
      </c>
      <c r="O38" s="32">
        <v>4</v>
      </c>
      <c r="P38" s="32">
        <v>7</v>
      </c>
      <c r="Q38" s="32">
        <v>7</v>
      </c>
      <c r="R38" s="32">
        <v>4</v>
      </c>
      <c r="S38" s="32">
        <f t="shared" si="0"/>
        <v>67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</row>
    <row r="39" spans="1:72" x14ac:dyDescent="0.3">
      <c r="D39" s="34">
        <f>SUM(D13:D38)</f>
        <v>878421668</v>
      </c>
      <c r="E39" s="34">
        <f>SUM(E13:E38)</f>
        <v>227000000</v>
      </c>
      <c r="F39" s="34"/>
    </row>
    <row r="40" spans="1:72" x14ac:dyDescent="0.3">
      <c r="E40" s="34"/>
      <c r="F40" s="34"/>
      <c r="G40" s="34"/>
      <c r="H40" s="34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8" xr:uid="{3311B5A0-7978-4899-9DC7-C224E31996A3}">
      <formula1>40</formula1>
    </dataValidation>
    <dataValidation type="decimal" operator="lessThanOrEqual" allowBlank="1" showInputMessage="1" showErrorMessage="1" error="max. 15" sqref="M13:N38" xr:uid="{252C5DC7-5DBB-4C20-A138-66CC6FC081B3}">
      <formula1>15</formula1>
    </dataValidation>
    <dataValidation type="decimal" operator="lessThanOrEqual" allowBlank="1" showInputMessage="1" showErrorMessage="1" error="max. 10" sqref="P13:Q38" xr:uid="{E7E9E676-E7D8-4FD1-AAD1-14C16AA53C5E}">
      <formula1>10</formula1>
    </dataValidation>
    <dataValidation type="decimal" operator="lessThanOrEqual" allowBlank="1" showInputMessage="1" showErrorMessage="1" error="max. 5" sqref="R13:R38 O13:O38" xr:uid="{6740E26D-1DEA-4952-A69F-C035BA75052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5644-E4A1-4266-9C33-F92604DB99E7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15.6640625" style="27" customWidth="1"/>
    <col min="7" max="7" width="12.21875" style="28" customWidth="1"/>
    <col min="8" max="8" width="15.6640625" style="28" customWidth="1"/>
    <col min="9" max="9" width="13" style="27" customWidth="1"/>
    <col min="10" max="10" width="15.6640625" style="27" customWidth="1"/>
    <col min="11" max="11" width="11.7773437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72" ht="38.25" customHeight="1" x14ac:dyDescent="0.3">
      <c r="A1" s="26" t="s">
        <v>39</v>
      </c>
    </row>
    <row r="2" spans="1:72" ht="12.6" x14ac:dyDescent="0.3">
      <c r="A2" s="29" t="s">
        <v>44</v>
      </c>
      <c r="D2" s="29" t="s">
        <v>25</v>
      </c>
    </row>
    <row r="3" spans="1:72" ht="12.6" x14ac:dyDescent="0.3">
      <c r="A3" s="29" t="s">
        <v>42</v>
      </c>
      <c r="D3" s="27" t="s">
        <v>36</v>
      </c>
    </row>
    <row r="4" spans="1:72" ht="12.6" x14ac:dyDescent="0.3">
      <c r="A4" s="29" t="s">
        <v>45</v>
      </c>
      <c r="D4" s="27" t="s">
        <v>37</v>
      </c>
    </row>
    <row r="5" spans="1:72" ht="12.6" x14ac:dyDescent="0.3">
      <c r="A5" s="29" t="s">
        <v>40</v>
      </c>
      <c r="D5" s="27" t="s">
        <v>38</v>
      </c>
    </row>
    <row r="6" spans="1:72" ht="12.6" x14ac:dyDescent="0.3">
      <c r="A6" s="35" t="s">
        <v>43</v>
      </c>
    </row>
    <row r="7" spans="1:72" ht="12.6" x14ac:dyDescent="0.3">
      <c r="A7" s="29" t="s">
        <v>24</v>
      </c>
      <c r="D7" s="29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29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72" s="31" customFormat="1" ht="12.75" customHeight="1" x14ac:dyDescent="0.2">
      <c r="A13" s="36" t="s">
        <v>160</v>
      </c>
      <c r="B13" s="37" t="s">
        <v>46</v>
      </c>
      <c r="C13" s="13" t="s">
        <v>71</v>
      </c>
      <c r="D13" s="38">
        <v>13500000</v>
      </c>
      <c r="E13" s="38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33</v>
      </c>
      <c r="M13" s="32">
        <v>12</v>
      </c>
      <c r="N13" s="32">
        <v>12</v>
      </c>
      <c r="O13" s="32">
        <v>5</v>
      </c>
      <c r="P13" s="32">
        <v>9</v>
      </c>
      <c r="Q13" s="32">
        <v>9</v>
      </c>
      <c r="R13" s="32">
        <v>5</v>
      </c>
      <c r="S13" s="32">
        <f>SUM(L13:R13)</f>
        <v>85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31" customFormat="1" ht="12.75" customHeight="1" x14ac:dyDescent="0.2">
      <c r="A14" s="36" t="s">
        <v>173</v>
      </c>
      <c r="B14" s="37" t="s">
        <v>47</v>
      </c>
      <c r="C14" s="13" t="s">
        <v>72</v>
      </c>
      <c r="D14" s="38">
        <v>19315400</v>
      </c>
      <c r="E14" s="38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27</v>
      </c>
      <c r="M14" s="32">
        <v>10</v>
      </c>
      <c r="N14" s="32">
        <v>10</v>
      </c>
      <c r="O14" s="32">
        <v>5</v>
      </c>
      <c r="P14" s="32">
        <v>8</v>
      </c>
      <c r="Q14" s="32">
        <v>7</v>
      </c>
      <c r="R14" s="32">
        <v>5</v>
      </c>
      <c r="S14" s="32">
        <f t="shared" ref="S14:S38" si="0">SUM(L14:R14)</f>
        <v>72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s="31" customFormat="1" ht="12.75" customHeight="1" x14ac:dyDescent="0.2">
      <c r="A15" s="36" t="s">
        <v>178</v>
      </c>
      <c r="B15" s="37" t="s">
        <v>48</v>
      </c>
      <c r="C15" s="13" t="s">
        <v>73</v>
      </c>
      <c r="D15" s="38">
        <v>43104200</v>
      </c>
      <c r="E15" s="38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24</v>
      </c>
      <c r="M15" s="32">
        <v>13</v>
      </c>
      <c r="N15" s="32">
        <v>9</v>
      </c>
      <c r="O15" s="32">
        <v>4</v>
      </c>
      <c r="P15" s="32">
        <v>7</v>
      </c>
      <c r="Q15" s="32">
        <v>7</v>
      </c>
      <c r="R15" s="32">
        <v>4</v>
      </c>
      <c r="S15" s="32">
        <f t="shared" si="0"/>
        <v>68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</row>
    <row r="16" spans="1:72" s="31" customFormat="1" ht="12.75" customHeight="1" x14ac:dyDescent="0.2">
      <c r="A16" s="36" t="s">
        <v>166</v>
      </c>
      <c r="B16" s="37" t="s">
        <v>49</v>
      </c>
      <c r="C16" s="13" t="s">
        <v>74</v>
      </c>
      <c r="D16" s="38">
        <v>20860000</v>
      </c>
      <c r="E16" s="38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33</v>
      </c>
      <c r="M16" s="32">
        <v>11</v>
      </c>
      <c r="N16" s="32">
        <v>13</v>
      </c>
      <c r="O16" s="32">
        <v>5</v>
      </c>
      <c r="P16" s="32">
        <v>8</v>
      </c>
      <c r="Q16" s="32">
        <v>8</v>
      </c>
      <c r="R16" s="32">
        <v>2</v>
      </c>
      <c r="S16" s="32">
        <f t="shared" si="0"/>
        <v>80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:72" s="31" customFormat="1" x14ac:dyDescent="0.2">
      <c r="A17" s="36" t="s">
        <v>181</v>
      </c>
      <c r="B17" s="37" t="s">
        <v>50</v>
      </c>
      <c r="C17" s="13" t="s">
        <v>75</v>
      </c>
      <c r="D17" s="38">
        <v>83377614</v>
      </c>
      <c r="E17" s="38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15</v>
      </c>
      <c r="M17" s="32">
        <v>14</v>
      </c>
      <c r="N17" s="32">
        <v>5</v>
      </c>
      <c r="O17" s="32">
        <v>5</v>
      </c>
      <c r="P17" s="32">
        <v>8</v>
      </c>
      <c r="Q17" s="32">
        <v>8</v>
      </c>
      <c r="R17" s="32">
        <v>4</v>
      </c>
      <c r="S17" s="32">
        <f t="shared" si="0"/>
        <v>59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</row>
    <row r="18" spans="1:72" s="31" customFormat="1" ht="12.75" customHeight="1" x14ac:dyDescent="0.2">
      <c r="A18" s="36" t="s">
        <v>183</v>
      </c>
      <c r="B18" s="37" t="s">
        <v>51</v>
      </c>
      <c r="C18" s="13" t="s">
        <v>76</v>
      </c>
      <c r="D18" s="38">
        <v>36332000</v>
      </c>
      <c r="E18" s="38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20</v>
      </c>
      <c r="M18" s="32">
        <v>11</v>
      </c>
      <c r="N18" s="32">
        <v>8</v>
      </c>
      <c r="O18" s="32">
        <v>5</v>
      </c>
      <c r="P18" s="32">
        <v>8</v>
      </c>
      <c r="Q18" s="32">
        <v>7</v>
      </c>
      <c r="R18" s="32">
        <v>2</v>
      </c>
      <c r="S18" s="32">
        <f t="shared" si="0"/>
        <v>61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</row>
    <row r="19" spans="1:72" s="31" customFormat="1" ht="12.75" customHeight="1" x14ac:dyDescent="0.2">
      <c r="A19" s="36" t="s">
        <v>170</v>
      </c>
      <c r="B19" s="37" t="s">
        <v>52</v>
      </c>
      <c r="C19" s="13" t="s">
        <v>77</v>
      </c>
      <c r="D19" s="38">
        <v>20585230</v>
      </c>
      <c r="E19" s="38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27</v>
      </c>
      <c r="M19" s="32">
        <v>12</v>
      </c>
      <c r="N19" s="32">
        <v>10</v>
      </c>
      <c r="O19" s="32">
        <v>5</v>
      </c>
      <c r="P19" s="32">
        <v>8</v>
      </c>
      <c r="Q19" s="32">
        <v>9</v>
      </c>
      <c r="R19" s="32">
        <v>3</v>
      </c>
      <c r="S19" s="32">
        <f t="shared" si="0"/>
        <v>74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</row>
    <row r="20" spans="1:72" s="31" customFormat="1" ht="13.5" customHeight="1" x14ac:dyDescent="0.2">
      <c r="A20" s="36" t="s">
        <v>175</v>
      </c>
      <c r="B20" s="37" t="s">
        <v>53</v>
      </c>
      <c r="C20" s="13" t="s">
        <v>78</v>
      </c>
      <c r="D20" s="38">
        <v>37243955</v>
      </c>
      <c r="E20" s="38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25</v>
      </c>
      <c r="M20" s="32">
        <v>11</v>
      </c>
      <c r="N20" s="32">
        <v>9</v>
      </c>
      <c r="O20" s="32">
        <v>4</v>
      </c>
      <c r="P20" s="32">
        <v>7</v>
      </c>
      <c r="Q20" s="32">
        <v>7</v>
      </c>
      <c r="R20" s="32">
        <v>4</v>
      </c>
      <c r="S20" s="32">
        <f t="shared" si="0"/>
        <v>67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</row>
    <row r="21" spans="1:72" s="31" customFormat="1" ht="12.75" customHeight="1" x14ac:dyDescent="0.2">
      <c r="A21" s="36" t="s">
        <v>161</v>
      </c>
      <c r="B21" s="37" t="s">
        <v>54</v>
      </c>
      <c r="C21" s="13" t="s">
        <v>79</v>
      </c>
      <c r="D21" s="38">
        <v>41517090</v>
      </c>
      <c r="E21" s="38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35</v>
      </c>
      <c r="M21" s="32">
        <v>14</v>
      </c>
      <c r="N21" s="32">
        <v>13</v>
      </c>
      <c r="O21" s="32">
        <v>5</v>
      </c>
      <c r="P21" s="32">
        <v>9</v>
      </c>
      <c r="Q21" s="32">
        <v>9</v>
      </c>
      <c r="R21" s="32">
        <v>4</v>
      </c>
      <c r="S21" s="32">
        <f t="shared" si="0"/>
        <v>89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</row>
    <row r="22" spans="1:72" s="31" customFormat="1" ht="12.75" customHeight="1" x14ac:dyDescent="0.2">
      <c r="A22" s="36" t="s">
        <v>172</v>
      </c>
      <c r="B22" s="37" t="s">
        <v>55</v>
      </c>
      <c r="C22" s="13" t="s">
        <v>80</v>
      </c>
      <c r="D22" s="38">
        <v>15200000</v>
      </c>
      <c r="E22" s="38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27</v>
      </c>
      <c r="M22" s="32">
        <v>11</v>
      </c>
      <c r="N22" s="32">
        <v>10</v>
      </c>
      <c r="O22" s="32">
        <v>5</v>
      </c>
      <c r="P22" s="32">
        <v>8</v>
      </c>
      <c r="Q22" s="32">
        <v>8</v>
      </c>
      <c r="R22" s="32">
        <v>4</v>
      </c>
      <c r="S22" s="32">
        <f t="shared" si="0"/>
        <v>73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2" s="31" customFormat="1" ht="12.75" customHeight="1" x14ac:dyDescent="0.2">
      <c r="A23" s="36" t="s">
        <v>164</v>
      </c>
      <c r="B23" s="37" t="s">
        <v>56</v>
      </c>
      <c r="C23" s="13" t="s">
        <v>81</v>
      </c>
      <c r="D23" s="38">
        <v>5710527</v>
      </c>
      <c r="E23" s="38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34</v>
      </c>
      <c r="M23" s="32">
        <v>12</v>
      </c>
      <c r="N23" s="32">
        <v>13</v>
      </c>
      <c r="O23" s="32">
        <v>5</v>
      </c>
      <c r="P23" s="32">
        <v>6</v>
      </c>
      <c r="Q23" s="32">
        <v>8</v>
      </c>
      <c r="R23" s="32">
        <v>4</v>
      </c>
      <c r="S23" s="32">
        <f t="shared" si="0"/>
        <v>82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</row>
    <row r="24" spans="1:72" s="31" customFormat="1" ht="12.75" customHeight="1" x14ac:dyDescent="0.2">
      <c r="A24" s="36" t="s">
        <v>185</v>
      </c>
      <c r="B24" s="37" t="s">
        <v>57</v>
      </c>
      <c r="C24" s="13" t="s">
        <v>82</v>
      </c>
      <c r="D24" s="38">
        <v>46634000</v>
      </c>
      <c r="E24" s="38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15</v>
      </c>
      <c r="M24" s="32">
        <v>8</v>
      </c>
      <c r="N24" s="32">
        <v>5</v>
      </c>
      <c r="O24" s="32">
        <v>3</v>
      </c>
      <c r="P24" s="32">
        <v>6</v>
      </c>
      <c r="Q24" s="32">
        <v>4</v>
      </c>
      <c r="R24" s="32">
        <v>2</v>
      </c>
      <c r="S24" s="32">
        <f t="shared" si="0"/>
        <v>43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</row>
    <row r="25" spans="1:72" s="31" customFormat="1" x14ac:dyDescent="0.2">
      <c r="A25" s="36" t="s">
        <v>163</v>
      </c>
      <c r="B25" s="37" t="s">
        <v>58</v>
      </c>
      <c r="C25" s="13" t="s">
        <v>83</v>
      </c>
      <c r="D25" s="38">
        <v>39102790</v>
      </c>
      <c r="E25" s="38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35</v>
      </c>
      <c r="M25" s="32">
        <v>12</v>
      </c>
      <c r="N25" s="32">
        <v>12</v>
      </c>
      <c r="O25" s="32">
        <v>5</v>
      </c>
      <c r="P25" s="32">
        <v>8</v>
      </c>
      <c r="Q25" s="32">
        <v>9</v>
      </c>
      <c r="R25" s="32">
        <v>5</v>
      </c>
      <c r="S25" s="32">
        <f t="shared" si="0"/>
        <v>86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</row>
    <row r="26" spans="1:72" s="31" customFormat="1" ht="12.75" customHeight="1" x14ac:dyDescent="0.2">
      <c r="A26" s="36" t="s">
        <v>176</v>
      </c>
      <c r="B26" s="37" t="s">
        <v>59</v>
      </c>
      <c r="C26" s="13" t="s">
        <v>78</v>
      </c>
      <c r="D26" s="38">
        <v>24949625</v>
      </c>
      <c r="E26" s="38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25</v>
      </c>
      <c r="M26" s="32">
        <v>11</v>
      </c>
      <c r="N26" s="32">
        <v>9</v>
      </c>
      <c r="O26" s="32">
        <v>4</v>
      </c>
      <c r="P26" s="32">
        <v>7</v>
      </c>
      <c r="Q26" s="32">
        <v>7</v>
      </c>
      <c r="R26" s="32">
        <v>4</v>
      </c>
      <c r="S26" s="32">
        <f t="shared" si="0"/>
        <v>67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</row>
    <row r="27" spans="1:72" s="31" customFormat="1" ht="12.75" customHeight="1" x14ac:dyDescent="0.2">
      <c r="A27" s="36" t="s">
        <v>184</v>
      </c>
      <c r="B27" s="37" t="s">
        <v>60</v>
      </c>
      <c r="C27" s="13" t="s">
        <v>84</v>
      </c>
      <c r="D27" s="38">
        <v>42200000</v>
      </c>
      <c r="E27" s="38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25</v>
      </c>
      <c r="M27" s="32">
        <v>11</v>
      </c>
      <c r="N27" s="32">
        <v>9</v>
      </c>
      <c r="O27" s="32">
        <v>4</v>
      </c>
      <c r="P27" s="32">
        <v>6</v>
      </c>
      <c r="Q27" s="32">
        <v>5</v>
      </c>
      <c r="R27" s="32">
        <v>3</v>
      </c>
      <c r="S27" s="32">
        <f t="shared" si="0"/>
        <v>63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</row>
    <row r="28" spans="1:72" s="31" customFormat="1" ht="12.75" customHeight="1" x14ac:dyDescent="0.2">
      <c r="A28" s="36" t="s">
        <v>162</v>
      </c>
      <c r="B28" s="37" t="s">
        <v>61</v>
      </c>
      <c r="C28" s="13" t="s">
        <v>85</v>
      </c>
      <c r="D28" s="38">
        <v>46904702</v>
      </c>
      <c r="E28" s="38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37</v>
      </c>
      <c r="M28" s="32">
        <v>12</v>
      </c>
      <c r="N28" s="32">
        <v>13</v>
      </c>
      <c r="O28" s="32">
        <v>5</v>
      </c>
      <c r="P28" s="32">
        <v>6</v>
      </c>
      <c r="Q28" s="32">
        <v>6</v>
      </c>
      <c r="R28" s="32">
        <v>4</v>
      </c>
      <c r="S28" s="32">
        <f t="shared" si="0"/>
        <v>83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</row>
    <row r="29" spans="1:72" s="31" customFormat="1" ht="12.75" customHeight="1" x14ac:dyDescent="0.2">
      <c r="A29" s="36" t="s">
        <v>179</v>
      </c>
      <c r="B29" s="37" t="s">
        <v>62</v>
      </c>
      <c r="C29" s="13" t="s">
        <v>86</v>
      </c>
      <c r="D29" s="38">
        <v>10252900</v>
      </c>
      <c r="E29" s="38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18</v>
      </c>
      <c r="M29" s="32">
        <v>11</v>
      </c>
      <c r="N29" s="32">
        <v>9</v>
      </c>
      <c r="O29" s="32">
        <v>4</v>
      </c>
      <c r="P29" s="32">
        <v>7</v>
      </c>
      <c r="Q29" s="32">
        <v>6</v>
      </c>
      <c r="R29" s="32">
        <v>4</v>
      </c>
      <c r="S29" s="32">
        <f t="shared" si="0"/>
        <v>59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</row>
    <row r="30" spans="1:72" s="31" customFormat="1" x14ac:dyDescent="0.2">
      <c r="A30" s="36" t="s">
        <v>168</v>
      </c>
      <c r="B30" s="37" t="s">
        <v>62</v>
      </c>
      <c r="C30" s="13" t="s">
        <v>87</v>
      </c>
      <c r="D30" s="38">
        <v>84200000</v>
      </c>
      <c r="E30" s="38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33</v>
      </c>
      <c r="M30" s="32">
        <v>11</v>
      </c>
      <c r="N30" s="32">
        <v>12</v>
      </c>
      <c r="O30" s="32">
        <v>4</v>
      </c>
      <c r="P30" s="32">
        <v>8</v>
      </c>
      <c r="Q30" s="32">
        <v>7</v>
      </c>
      <c r="R30" s="32">
        <v>4</v>
      </c>
      <c r="S30" s="32">
        <f t="shared" si="0"/>
        <v>79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1" spans="1:72" s="31" customFormat="1" ht="12.75" customHeight="1" x14ac:dyDescent="0.2">
      <c r="A31" s="36" t="s">
        <v>165</v>
      </c>
      <c r="B31" s="37" t="s">
        <v>63</v>
      </c>
      <c r="C31" s="13" t="s">
        <v>88</v>
      </c>
      <c r="D31" s="38">
        <v>35353209</v>
      </c>
      <c r="E31" s="38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31</v>
      </c>
      <c r="M31" s="32">
        <v>12</v>
      </c>
      <c r="N31" s="32">
        <v>11</v>
      </c>
      <c r="O31" s="32">
        <v>5</v>
      </c>
      <c r="P31" s="32">
        <v>8</v>
      </c>
      <c r="Q31" s="32">
        <v>8</v>
      </c>
      <c r="R31" s="32">
        <v>5</v>
      </c>
      <c r="S31" s="32">
        <f t="shared" si="0"/>
        <v>80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</row>
    <row r="32" spans="1:72" s="31" customFormat="1" ht="12.75" customHeight="1" x14ac:dyDescent="0.2">
      <c r="A32" s="36" t="s">
        <v>174</v>
      </c>
      <c r="B32" s="37" t="s">
        <v>64</v>
      </c>
      <c r="C32" s="13" t="s">
        <v>89</v>
      </c>
      <c r="D32" s="38">
        <v>23000000</v>
      </c>
      <c r="E32" s="38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27</v>
      </c>
      <c r="M32" s="32">
        <v>11</v>
      </c>
      <c r="N32" s="32">
        <v>11</v>
      </c>
      <c r="O32" s="32">
        <v>5</v>
      </c>
      <c r="P32" s="32">
        <v>8</v>
      </c>
      <c r="Q32" s="32">
        <v>8</v>
      </c>
      <c r="R32" s="32">
        <v>4</v>
      </c>
      <c r="S32" s="32">
        <f t="shared" si="0"/>
        <v>74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</row>
    <row r="33" spans="1:72" s="31" customFormat="1" ht="12.75" customHeight="1" x14ac:dyDescent="0.2">
      <c r="A33" s="36" t="s">
        <v>182</v>
      </c>
      <c r="B33" s="37" t="s">
        <v>65</v>
      </c>
      <c r="C33" s="13" t="s">
        <v>95</v>
      </c>
      <c r="D33" s="38">
        <v>13000000</v>
      </c>
      <c r="E33" s="38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25</v>
      </c>
      <c r="M33" s="32">
        <v>10</v>
      </c>
      <c r="N33" s="32">
        <v>8</v>
      </c>
      <c r="O33" s="32">
        <v>4</v>
      </c>
      <c r="P33" s="32">
        <v>6</v>
      </c>
      <c r="Q33" s="32">
        <v>6</v>
      </c>
      <c r="R33" s="32">
        <v>3</v>
      </c>
      <c r="S33" s="32">
        <f t="shared" si="0"/>
        <v>62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31" customFormat="1" ht="12.75" customHeight="1" x14ac:dyDescent="0.2">
      <c r="A34" s="36" t="s">
        <v>169</v>
      </c>
      <c r="B34" s="37" t="s">
        <v>66</v>
      </c>
      <c r="C34" s="13" t="s">
        <v>90</v>
      </c>
      <c r="D34" s="38">
        <v>73777000</v>
      </c>
      <c r="E34" s="38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28</v>
      </c>
      <c r="M34" s="32">
        <v>12</v>
      </c>
      <c r="N34" s="32">
        <v>12</v>
      </c>
      <c r="O34" s="32">
        <v>5</v>
      </c>
      <c r="P34" s="32">
        <v>8</v>
      </c>
      <c r="Q34" s="32">
        <v>8</v>
      </c>
      <c r="R34" s="32">
        <v>5</v>
      </c>
      <c r="S34" s="32">
        <f t="shared" si="0"/>
        <v>78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</row>
    <row r="35" spans="1:72" s="31" customFormat="1" ht="12.75" customHeight="1" x14ac:dyDescent="0.2">
      <c r="A35" s="36" t="s">
        <v>171</v>
      </c>
      <c r="B35" s="37" t="s">
        <v>67</v>
      </c>
      <c r="C35" s="13" t="s">
        <v>91</v>
      </c>
      <c r="D35" s="38">
        <v>22219150</v>
      </c>
      <c r="E35" s="38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27</v>
      </c>
      <c r="M35" s="32">
        <v>13</v>
      </c>
      <c r="N35" s="32">
        <v>10</v>
      </c>
      <c r="O35" s="32">
        <v>5</v>
      </c>
      <c r="P35" s="32">
        <v>8</v>
      </c>
      <c r="Q35" s="32">
        <v>8</v>
      </c>
      <c r="R35" s="32">
        <v>3</v>
      </c>
      <c r="S35" s="32">
        <f t="shared" si="0"/>
        <v>74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</row>
    <row r="36" spans="1:72" s="31" customFormat="1" ht="12.75" customHeight="1" x14ac:dyDescent="0.2">
      <c r="A36" s="36" t="s">
        <v>180</v>
      </c>
      <c r="B36" s="37" t="s">
        <v>68</v>
      </c>
      <c r="C36" s="13" t="s">
        <v>92</v>
      </c>
      <c r="D36" s="38">
        <v>25312926</v>
      </c>
      <c r="E36" s="38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24</v>
      </c>
      <c r="M36" s="32">
        <v>11</v>
      </c>
      <c r="N36" s="32">
        <v>9</v>
      </c>
      <c r="O36" s="32">
        <v>5</v>
      </c>
      <c r="P36" s="32">
        <v>8</v>
      </c>
      <c r="Q36" s="32">
        <v>7</v>
      </c>
      <c r="R36" s="32">
        <v>4</v>
      </c>
      <c r="S36" s="32">
        <f t="shared" si="0"/>
        <v>68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</row>
    <row r="37" spans="1:72" s="31" customFormat="1" ht="12.75" customHeight="1" x14ac:dyDescent="0.2">
      <c r="A37" s="36" t="s">
        <v>167</v>
      </c>
      <c r="B37" s="37" t="s">
        <v>69</v>
      </c>
      <c r="C37" s="13" t="s">
        <v>93</v>
      </c>
      <c r="D37" s="38">
        <v>32150000</v>
      </c>
      <c r="E37" s="38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34</v>
      </c>
      <c r="M37" s="32">
        <v>13</v>
      </c>
      <c r="N37" s="32">
        <v>10</v>
      </c>
      <c r="O37" s="32">
        <v>5</v>
      </c>
      <c r="P37" s="32">
        <v>9</v>
      </c>
      <c r="Q37" s="32">
        <v>9</v>
      </c>
      <c r="R37" s="32">
        <v>2</v>
      </c>
      <c r="S37" s="32">
        <f t="shared" si="0"/>
        <v>82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</row>
    <row r="38" spans="1:72" s="31" customFormat="1" x14ac:dyDescent="0.2">
      <c r="A38" s="36" t="s">
        <v>177</v>
      </c>
      <c r="B38" s="37" t="s">
        <v>70</v>
      </c>
      <c r="C38" s="13" t="s">
        <v>94</v>
      </c>
      <c r="D38" s="38">
        <v>22619350</v>
      </c>
      <c r="E38" s="38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25</v>
      </c>
      <c r="M38" s="32">
        <v>12</v>
      </c>
      <c r="N38" s="32">
        <v>8</v>
      </c>
      <c r="O38" s="32">
        <v>4</v>
      </c>
      <c r="P38" s="32">
        <v>8</v>
      </c>
      <c r="Q38" s="32">
        <v>6</v>
      </c>
      <c r="R38" s="32">
        <v>4</v>
      </c>
      <c r="S38" s="32">
        <f t="shared" si="0"/>
        <v>67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</row>
    <row r="39" spans="1:72" x14ac:dyDescent="0.3">
      <c r="D39" s="34">
        <f>SUM(D13:D38)</f>
        <v>878421668</v>
      </c>
      <c r="E39" s="34">
        <f>SUM(E13:E38)</f>
        <v>227000000</v>
      </c>
      <c r="F39" s="34"/>
    </row>
    <row r="40" spans="1:72" x14ac:dyDescent="0.3">
      <c r="E40" s="34"/>
      <c r="F40" s="34"/>
      <c r="G40" s="34"/>
      <c r="H40" s="34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8" xr:uid="{47849F36-F825-48C5-B0E0-CFD9DB613544}">
      <formula1>40</formula1>
    </dataValidation>
    <dataValidation type="decimal" operator="lessThanOrEqual" allowBlank="1" showInputMessage="1" showErrorMessage="1" error="max. 15" sqref="M13:N38" xr:uid="{3725F016-59AF-4FFD-B482-27913E9EF99D}">
      <formula1>15</formula1>
    </dataValidation>
    <dataValidation type="decimal" operator="lessThanOrEqual" allowBlank="1" showInputMessage="1" showErrorMessage="1" error="max. 10" sqref="P13:Q38" xr:uid="{7984CCBE-53D9-4E3A-A3C0-4F55D1B8076B}">
      <formula1>10</formula1>
    </dataValidation>
    <dataValidation type="decimal" operator="lessThanOrEqual" allowBlank="1" showInputMessage="1" showErrorMessage="1" error="max. 5" sqref="R13:R38 O13:O38" xr:uid="{1186D6C6-FA97-4C67-8DE8-62C68106B59A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B3CB-7B0B-4F44-ABE3-A00252919AB2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15.6640625" style="27" customWidth="1"/>
    <col min="7" max="7" width="12.21875" style="28" customWidth="1"/>
    <col min="8" max="8" width="15.6640625" style="28" customWidth="1"/>
    <col min="9" max="9" width="13" style="27" customWidth="1"/>
    <col min="10" max="10" width="15.6640625" style="27" customWidth="1"/>
    <col min="11" max="11" width="11.7773437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72" ht="38.25" customHeight="1" x14ac:dyDescent="0.3">
      <c r="A1" s="26" t="s">
        <v>39</v>
      </c>
    </row>
    <row r="2" spans="1:72" ht="12.6" x14ac:dyDescent="0.3">
      <c r="A2" s="29" t="s">
        <v>44</v>
      </c>
      <c r="D2" s="29" t="s">
        <v>25</v>
      </c>
    </row>
    <row r="3" spans="1:72" ht="12.6" x14ac:dyDescent="0.3">
      <c r="A3" s="29" t="s">
        <v>42</v>
      </c>
      <c r="D3" s="27" t="s">
        <v>36</v>
      </c>
    </row>
    <row r="4" spans="1:72" ht="12.6" x14ac:dyDescent="0.3">
      <c r="A4" s="29" t="s">
        <v>45</v>
      </c>
      <c r="D4" s="27" t="s">
        <v>37</v>
      </c>
    </row>
    <row r="5" spans="1:72" ht="12.6" x14ac:dyDescent="0.3">
      <c r="A5" s="29" t="s">
        <v>40</v>
      </c>
      <c r="D5" s="27" t="s">
        <v>38</v>
      </c>
    </row>
    <row r="6" spans="1:72" ht="12.6" x14ac:dyDescent="0.3">
      <c r="A6" s="35" t="s">
        <v>43</v>
      </c>
    </row>
    <row r="7" spans="1:72" ht="12.6" x14ac:dyDescent="0.3">
      <c r="A7" s="29" t="s">
        <v>24</v>
      </c>
      <c r="D7" s="29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29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72" s="31" customFormat="1" ht="12.75" customHeight="1" x14ac:dyDescent="0.2">
      <c r="A13" s="36" t="s">
        <v>160</v>
      </c>
      <c r="B13" s="37" t="s">
        <v>46</v>
      </c>
      <c r="C13" s="13" t="s">
        <v>71</v>
      </c>
      <c r="D13" s="38">
        <v>13500000</v>
      </c>
      <c r="E13" s="38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35</v>
      </c>
      <c r="M13" s="32">
        <v>13</v>
      </c>
      <c r="N13" s="32">
        <v>13</v>
      </c>
      <c r="O13" s="32">
        <v>5</v>
      </c>
      <c r="P13" s="32">
        <v>9</v>
      </c>
      <c r="Q13" s="32">
        <v>9</v>
      </c>
      <c r="R13" s="32">
        <v>5</v>
      </c>
      <c r="S13" s="32">
        <f>SUM(L13:R13)</f>
        <v>89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31" customFormat="1" ht="12.75" customHeight="1" x14ac:dyDescent="0.2">
      <c r="A14" s="36" t="s">
        <v>173</v>
      </c>
      <c r="B14" s="37" t="s">
        <v>47</v>
      </c>
      <c r="C14" s="13" t="s">
        <v>72</v>
      </c>
      <c r="D14" s="38">
        <v>19315400</v>
      </c>
      <c r="E14" s="38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28</v>
      </c>
      <c r="M14" s="32">
        <v>11</v>
      </c>
      <c r="N14" s="32">
        <v>10</v>
      </c>
      <c r="O14" s="32">
        <v>5</v>
      </c>
      <c r="P14" s="32">
        <v>8</v>
      </c>
      <c r="Q14" s="32">
        <v>8</v>
      </c>
      <c r="R14" s="32">
        <v>5</v>
      </c>
      <c r="S14" s="32">
        <f t="shared" ref="S14:S38" si="0">SUM(L14:R14)</f>
        <v>75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s="31" customFormat="1" ht="12.75" customHeight="1" x14ac:dyDescent="0.2">
      <c r="A15" s="36" t="s">
        <v>178</v>
      </c>
      <c r="B15" s="37" t="s">
        <v>48</v>
      </c>
      <c r="C15" s="13" t="s">
        <v>73</v>
      </c>
      <c r="D15" s="38">
        <v>43104200</v>
      </c>
      <c r="E15" s="38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26</v>
      </c>
      <c r="M15" s="32">
        <v>11</v>
      </c>
      <c r="N15" s="32">
        <v>8</v>
      </c>
      <c r="O15" s="32">
        <v>4</v>
      </c>
      <c r="P15" s="32">
        <v>7</v>
      </c>
      <c r="Q15" s="32">
        <v>7</v>
      </c>
      <c r="R15" s="32">
        <v>4</v>
      </c>
      <c r="S15" s="32">
        <f t="shared" si="0"/>
        <v>67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</row>
    <row r="16" spans="1:72" s="31" customFormat="1" ht="12.75" customHeight="1" x14ac:dyDescent="0.2">
      <c r="A16" s="36" t="s">
        <v>166</v>
      </c>
      <c r="B16" s="37" t="s">
        <v>49</v>
      </c>
      <c r="C16" s="13" t="s">
        <v>74</v>
      </c>
      <c r="D16" s="38">
        <v>20860000</v>
      </c>
      <c r="E16" s="38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36</v>
      </c>
      <c r="M16" s="32">
        <v>12</v>
      </c>
      <c r="N16" s="32">
        <v>12</v>
      </c>
      <c r="O16" s="32">
        <v>5</v>
      </c>
      <c r="P16" s="32">
        <v>8</v>
      </c>
      <c r="Q16" s="32">
        <v>7</v>
      </c>
      <c r="R16" s="32">
        <v>2</v>
      </c>
      <c r="S16" s="32">
        <f t="shared" si="0"/>
        <v>82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</row>
    <row r="17" spans="1:72" s="31" customFormat="1" x14ac:dyDescent="0.2">
      <c r="A17" s="36" t="s">
        <v>181</v>
      </c>
      <c r="B17" s="37" t="s">
        <v>50</v>
      </c>
      <c r="C17" s="13" t="s">
        <v>75</v>
      </c>
      <c r="D17" s="38">
        <v>83377614</v>
      </c>
      <c r="E17" s="38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23</v>
      </c>
      <c r="M17" s="32">
        <v>11</v>
      </c>
      <c r="N17" s="32">
        <v>8</v>
      </c>
      <c r="O17" s="32">
        <v>5</v>
      </c>
      <c r="P17" s="32">
        <v>8</v>
      </c>
      <c r="Q17" s="32">
        <v>8</v>
      </c>
      <c r="R17" s="32">
        <v>4</v>
      </c>
      <c r="S17" s="32">
        <f t="shared" si="0"/>
        <v>67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</row>
    <row r="18" spans="1:72" s="31" customFormat="1" ht="12.75" customHeight="1" x14ac:dyDescent="0.2">
      <c r="A18" s="36" t="s">
        <v>183</v>
      </c>
      <c r="B18" s="37" t="s">
        <v>51</v>
      </c>
      <c r="C18" s="13" t="s">
        <v>76</v>
      </c>
      <c r="D18" s="38">
        <v>36332000</v>
      </c>
      <c r="E18" s="38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22</v>
      </c>
      <c r="M18" s="32">
        <v>11</v>
      </c>
      <c r="N18" s="32">
        <v>6</v>
      </c>
      <c r="O18" s="32">
        <v>5</v>
      </c>
      <c r="P18" s="32">
        <v>8</v>
      </c>
      <c r="Q18" s="32">
        <v>7</v>
      </c>
      <c r="R18" s="32">
        <v>2</v>
      </c>
      <c r="S18" s="32">
        <f t="shared" si="0"/>
        <v>61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</row>
    <row r="19" spans="1:72" s="31" customFormat="1" ht="12.75" customHeight="1" x14ac:dyDescent="0.2">
      <c r="A19" s="36" t="s">
        <v>170</v>
      </c>
      <c r="B19" s="37" t="s">
        <v>52</v>
      </c>
      <c r="C19" s="13" t="s">
        <v>77</v>
      </c>
      <c r="D19" s="38">
        <v>20585230</v>
      </c>
      <c r="E19" s="38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30</v>
      </c>
      <c r="M19" s="32">
        <v>12</v>
      </c>
      <c r="N19" s="32">
        <v>11</v>
      </c>
      <c r="O19" s="32">
        <v>5</v>
      </c>
      <c r="P19" s="32">
        <v>9</v>
      </c>
      <c r="Q19" s="32">
        <v>9</v>
      </c>
      <c r="R19" s="32">
        <v>4</v>
      </c>
      <c r="S19" s="32">
        <f t="shared" si="0"/>
        <v>80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</row>
    <row r="20" spans="1:72" s="31" customFormat="1" ht="13.5" customHeight="1" x14ac:dyDescent="0.2">
      <c r="A20" s="36" t="s">
        <v>175</v>
      </c>
      <c r="B20" s="37" t="s">
        <v>53</v>
      </c>
      <c r="C20" s="13" t="s">
        <v>78</v>
      </c>
      <c r="D20" s="38">
        <v>37243955</v>
      </c>
      <c r="E20" s="38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21</v>
      </c>
      <c r="M20" s="32">
        <v>13</v>
      </c>
      <c r="N20" s="32">
        <v>8</v>
      </c>
      <c r="O20" s="32">
        <v>5</v>
      </c>
      <c r="P20" s="32">
        <v>9</v>
      </c>
      <c r="Q20" s="32">
        <v>9</v>
      </c>
      <c r="R20" s="32">
        <v>5</v>
      </c>
      <c r="S20" s="32">
        <f t="shared" si="0"/>
        <v>70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</row>
    <row r="21" spans="1:72" s="31" customFormat="1" ht="12.75" customHeight="1" x14ac:dyDescent="0.2">
      <c r="A21" s="36" t="s">
        <v>161</v>
      </c>
      <c r="B21" s="37" t="s">
        <v>54</v>
      </c>
      <c r="C21" s="13" t="s">
        <v>79</v>
      </c>
      <c r="D21" s="38">
        <v>41517090</v>
      </c>
      <c r="E21" s="38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35</v>
      </c>
      <c r="M21" s="32">
        <v>13</v>
      </c>
      <c r="N21" s="32">
        <v>13</v>
      </c>
      <c r="O21" s="32">
        <v>5</v>
      </c>
      <c r="P21" s="32">
        <v>9</v>
      </c>
      <c r="Q21" s="32">
        <v>9</v>
      </c>
      <c r="R21" s="32">
        <v>4</v>
      </c>
      <c r="S21" s="32">
        <f t="shared" si="0"/>
        <v>88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</row>
    <row r="22" spans="1:72" s="31" customFormat="1" ht="12.75" customHeight="1" x14ac:dyDescent="0.2">
      <c r="A22" s="36" t="s">
        <v>172</v>
      </c>
      <c r="B22" s="37" t="s">
        <v>55</v>
      </c>
      <c r="C22" s="13" t="s">
        <v>80</v>
      </c>
      <c r="D22" s="38">
        <v>15200000</v>
      </c>
      <c r="E22" s="38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28</v>
      </c>
      <c r="M22" s="32">
        <v>12</v>
      </c>
      <c r="N22" s="32">
        <v>10</v>
      </c>
      <c r="O22" s="32">
        <v>5</v>
      </c>
      <c r="P22" s="32">
        <v>8</v>
      </c>
      <c r="Q22" s="32">
        <v>8</v>
      </c>
      <c r="R22" s="32">
        <v>5</v>
      </c>
      <c r="S22" s="32">
        <f t="shared" si="0"/>
        <v>76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2" s="31" customFormat="1" ht="12.75" customHeight="1" x14ac:dyDescent="0.2">
      <c r="A23" s="36" t="s">
        <v>164</v>
      </c>
      <c r="B23" s="37" t="s">
        <v>56</v>
      </c>
      <c r="C23" s="13" t="s">
        <v>81</v>
      </c>
      <c r="D23" s="38">
        <v>5710527</v>
      </c>
      <c r="E23" s="38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33</v>
      </c>
      <c r="M23" s="32">
        <v>12</v>
      </c>
      <c r="N23" s="32">
        <v>11</v>
      </c>
      <c r="O23" s="32">
        <v>5</v>
      </c>
      <c r="P23" s="32">
        <v>7</v>
      </c>
      <c r="Q23" s="32">
        <v>9</v>
      </c>
      <c r="R23" s="32">
        <v>4</v>
      </c>
      <c r="S23" s="32">
        <f t="shared" si="0"/>
        <v>81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</row>
    <row r="24" spans="1:72" s="31" customFormat="1" ht="12.75" customHeight="1" x14ac:dyDescent="0.2">
      <c r="A24" s="36" t="s">
        <v>185</v>
      </c>
      <c r="B24" s="37" t="s">
        <v>57</v>
      </c>
      <c r="C24" s="13" t="s">
        <v>82</v>
      </c>
      <c r="D24" s="38">
        <v>46634000</v>
      </c>
      <c r="E24" s="38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20</v>
      </c>
      <c r="M24" s="32">
        <v>11</v>
      </c>
      <c r="N24" s="32">
        <v>8</v>
      </c>
      <c r="O24" s="32">
        <v>3</v>
      </c>
      <c r="P24" s="32">
        <v>6</v>
      </c>
      <c r="Q24" s="32">
        <v>6</v>
      </c>
      <c r="R24" s="32">
        <v>2</v>
      </c>
      <c r="S24" s="32">
        <f t="shared" si="0"/>
        <v>56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</row>
    <row r="25" spans="1:72" s="31" customFormat="1" x14ac:dyDescent="0.2">
      <c r="A25" s="36" t="s">
        <v>163</v>
      </c>
      <c r="B25" s="37" t="s">
        <v>58</v>
      </c>
      <c r="C25" s="13" t="s">
        <v>83</v>
      </c>
      <c r="D25" s="38">
        <v>39102790</v>
      </c>
      <c r="E25" s="38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37</v>
      </c>
      <c r="M25" s="32">
        <v>12</v>
      </c>
      <c r="N25" s="32">
        <v>13</v>
      </c>
      <c r="O25" s="32">
        <v>5</v>
      </c>
      <c r="P25" s="32">
        <v>9</v>
      </c>
      <c r="Q25" s="32">
        <v>9</v>
      </c>
      <c r="R25" s="32">
        <v>5</v>
      </c>
      <c r="S25" s="32">
        <f t="shared" si="0"/>
        <v>90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</row>
    <row r="26" spans="1:72" s="31" customFormat="1" ht="12.75" customHeight="1" x14ac:dyDescent="0.2">
      <c r="A26" s="36" t="s">
        <v>176</v>
      </c>
      <c r="B26" s="37" t="s">
        <v>59</v>
      </c>
      <c r="C26" s="13" t="s">
        <v>78</v>
      </c>
      <c r="D26" s="38">
        <v>24949625</v>
      </c>
      <c r="E26" s="38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26</v>
      </c>
      <c r="M26" s="32">
        <v>11</v>
      </c>
      <c r="N26" s="32">
        <v>10</v>
      </c>
      <c r="O26" s="32">
        <v>4</v>
      </c>
      <c r="P26" s="32">
        <v>6</v>
      </c>
      <c r="Q26" s="32">
        <v>6</v>
      </c>
      <c r="R26" s="32">
        <v>4</v>
      </c>
      <c r="S26" s="32">
        <f t="shared" si="0"/>
        <v>67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</row>
    <row r="27" spans="1:72" s="31" customFormat="1" ht="12.75" customHeight="1" x14ac:dyDescent="0.2">
      <c r="A27" s="36" t="s">
        <v>184</v>
      </c>
      <c r="B27" s="37" t="s">
        <v>60</v>
      </c>
      <c r="C27" s="13" t="s">
        <v>84</v>
      </c>
      <c r="D27" s="38">
        <v>42200000</v>
      </c>
      <c r="E27" s="38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25</v>
      </c>
      <c r="M27" s="32">
        <v>10</v>
      </c>
      <c r="N27" s="32">
        <v>8</v>
      </c>
      <c r="O27" s="32">
        <v>4</v>
      </c>
      <c r="P27" s="32">
        <v>7</v>
      </c>
      <c r="Q27" s="32">
        <v>5</v>
      </c>
      <c r="R27" s="32">
        <v>3</v>
      </c>
      <c r="S27" s="32">
        <f t="shared" si="0"/>
        <v>62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</row>
    <row r="28" spans="1:72" s="31" customFormat="1" ht="12.75" customHeight="1" x14ac:dyDescent="0.2">
      <c r="A28" s="36" t="s">
        <v>162</v>
      </c>
      <c r="B28" s="37" t="s">
        <v>61</v>
      </c>
      <c r="C28" s="13" t="s">
        <v>85</v>
      </c>
      <c r="D28" s="38">
        <v>46904702</v>
      </c>
      <c r="E28" s="38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39</v>
      </c>
      <c r="M28" s="32">
        <v>12</v>
      </c>
      <c r="N28" s="32">
        <v>13</v>
      </c>
      <c r="O28" s="32">
        <v>4</v>
      </c>
      <c r="P28" s="32">
        <v>6</v>
      </c>
      <c r="Q28" s="32">
        <v>6</v>
      </c>
      <c r="R28" s="32">
        <v>4</v>
      </c>
      <c r="S28" s="32">
        <f t="shared" si="0"/>
        <v>84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</row>
    <row r="29" spans="1:72" s="31" customFormat="1" ht="12.75" customHeight="1" x14ac:dyDescent="0.2">
      <c r="A29" s="36" t="s">
        <v>179</v>
      </c>
      <c r="B29" s="37" t="s">
        <v>62</v>
      </c>
      <c r="C29" s="13" t="s">
        <v>86</v>
      </c>
      <c r="D29" s="38">
        <v>10252900</v>
      </c>
      <c r="E29" s="38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21</v>
      </c>
      <c r="M29" s="32">
        <v>11</v>
      </c>
      <c r="N29" s="32">
        <v>9</v>
      </c>
      <c r="O29" s="32">
        <v>4</v>
      </c>
      <c r="P29" s="32">
        <v>7</v>
      </c>
      <c r="Q29" s="32">
        <v>7</v>
      </c>
      <c r="R29" s="32">
        <v>4</v>
      </c>
      <c r="S29" s="32">
        <f t="shared" si="0"/>
        <v>63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</row>
    <row r="30" spans="1:72" s="31" customFormat="1" x14ac:dyDescent="0.2">
      <c r="A30" s="36" t="s">
        <v>168</v>
      </c>
      <c r="B30" s="37" t="s">
        <v>62</v>
      </c>
      <c r="C30" s="13" t="s">
        <v>87</v>
      </c>
      <c r="D30" s="38">
        <v>84200000</v>
      </c>
      <c r="E30" s="38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30</v>
      </c>
      <c r="M30" s="32">
        <v>11</v>
      </c>
      <c r="N30" s="32">
        <v>11</v>
      </c>
      <c r="O30" s="32">
        <v>4</v>
      </c>
      <c r="P30" s="32">
        <v>8</v>
      </c>
      <c r="Q30" s="32">
        <v>8</v>
      </c>
      <c r="R30" s="32">
        <v>4</v>
      </c>
      <c r="S30" s="32">
        <f t="shared" si="0"/>
        <v>76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1" spans="1:72" s="31" customFormat="1" ht="12.75" customHeight="1" x14ac:dyDescent="0.2">
      <c r="A31" s="36" t="s">
        <v>165</v>
      </c>
      <c r="B31" s="37" t="s">
        <v>63</v>
      </c>
      <c r="C31" s="13" t="s">
        <v>88</v>
      </c>
      <c r="D31" s="38">
        <v>35353209</v>
      </c>
      <c r="E31" s="38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32</v>
      </c>
      <c r="M31" s="32">
        <v>11</v>
      </c>
      <c r="N31" s="32">
        <v>12</v>
      </c>
      <c r="O31" s="32">
        <v>5</v>
      </c>
      <c r="P31" s="32">
        <v>9</v>
      </c>
      <c r="Q31" s="32">
        <v>9</v>
      </c>
      <c r="R31" s="32">
        <v>5</v>
      </c>
      <c r="S31" s="32">
        <f t="shared" si="0"/>
        <v>83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</row>
    <row r="32" spans="1:72" s="31" customFormat="1" ht="12.75" customHeight="1" x14ac:dyDescent="0.2">
      <c r="A32" s="36" t="s">
        <v>174</v>
      </c>
      <c r="B32" s="37" t="s">
        <v>64</v>
      </c>
      <c r="C32" s="13" t="s">
        <v>89</v>
      </c>
      <c r="D32" s="38">
        <v>23000000</v>
      </c>
      <c r="E32" s="38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30</v>
      </c>
      <c r="M32" s="32">
        <v>11</v>
      </c>
      <c r="N32" s="32">
        <v>10</v>
      </c>
      <c r="O32" s="32">
        <v>4</v>
      </c>
      <c r="P32" s="32">
        <v>8</v>
      </c>
      <c r="Q32" s="32">
        <v>8</v>
      </c>
      <c r="R32" s="32">
        <v>4</v>
      </c>
      <c r="S32" s="32">
        <f t="shared" si="0"/>
        <v>75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</row>
    <row r="33" spans="1:72" s="31" customFormat="1" ht="12.75" customHeight="1" x14ac:dyDescent="0.2">
      <c r="A33" s="36" t="s">
        <v>182</v>
      </c>
      <c r="B33" s="37" t="s">
        <v>65</v>
      </c>
      <c r="C33" s="13" t="s">
        <v>95</v>
      </c>
      <c r="D33" s="38">
        <v>13000000</v>
      </c>
      <c r="E33" s="38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26</v>
      </c>
      <c r="M33" s="32">
        <v>9</v>
      </c>
      <c r="N33" s="32">
        <v>8</v>
      </c>
      <c r="O33" s="32">
        <v>4</v>
      </c>
      <c r="P33" s="32">
        <v>6</v>
      </c>
      <c r="Q33" s="32">
        <v>6</v>
      </c>
      <c r="R33" s="32">
        <v>3</v>
      </c>
      <c r="S33" s="32">
        <f t="shared" si="0"/>
        <v>62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31" customFormat="1" ht="12.75" customHeight="1" x14ac:dyDescent="0.2">
      <c r="A34" s="36" t="s">
        <v>169</v>
      </c>
      <c r="B34" s="37" t="s">
        <v>66</v>
      </c>
      <c r="C34" s="13" t="s">
        <v>90</v>
      </c>
      <c r="D34" s="38">
        <v>73777000</v>
      </c>
      <c r="E34" s="38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29</v>
      </c>
      <c r="M34" s="32">
        <v>11</v>
      </c>
      <c r="N34" s="32">
        <v>11</v>
      </c>
      <c r="O34" s="32">
        <v>5</v>
      </c>
      <c r="P34" s="32">
        <v>9</v>
      </c>
      <c r="Q34" s="32">
        <v>9</v>
      </c>
      <c r="R34" s="32">
        <v>5</v>
      </c>
      <c r="S34" s="32">
        <f t="shared" si="0"/>
        <v>79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</row>
    <row r="35" spans="1:72" s="31" customFormat="1" ht="12.75" customHeight="1" x14ac:dyDescent="0.2">
      <c r="A35" s="36" t="s">
        <v>171</v>
      </c>
      <c r="B35" s="37" t="s">
        <v>67</v>
      </c>
      <c r="C35" s="13" t="s">
        <v>91</v>
      </c>
      <c r="D35" s="38">
        <v>22219150</v>
      </c>
      <c r="E35" s="38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28</v>
      </c>
      <c r="M35" s="32">
        <v>12</v>
      </c>
      <c r="N35" s="32">
        <v>10</v>
      </c>
      <c r="O35" s="32">
        <v>5</v>
      </c>
      <c r="P35" s="32">
        <v>9</v>
      </c>
      <c r="Q35" s="32">
        <v>9</v>
      </c>
      <c r="R35" s="32">
        <v>3</v>
      </c>
      <c r="S35" s="32">
        <f t="shared" si="0"/>
        <v>76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</row>
    <row r="36" spans="1:72" s="31" customFormat="1" ht="12.75" customHeight="1" x14ac:dyDescent="0.2">
      <c r="A36" s="36" t="s">
        <v>180</v>
      </c>
      <c r="B36" s="37" t="s">
        <v>68</v>
      </c>
      <c r="C36" s="13" t="s">
        <v>92</v>
      </c>
      <c r="D36" s="38">
        <v>25312926</v>
      </c>
      <c r="E36" s="38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20</v>
      </c>
      <c r="M36" s="32">
        <v>11</v>
      </c>
      <c r="N36" s="32">
        <v>9</v>
      </c>
      <c r="O36" s="32">
        <v>5</v>
      </c>
      <c r="P36" s="32">
        <v>8</v>
      </c>
      <c r="Q36" s="32">
        <v>7</v>
      </c>
      <c r="R36" s="32">
        <v>5</v>
      </c>
      <c r="S36" s="32">
        <f t="shared" si="0"/>
        <v>65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</row>
    <row r="37" spans="1:72" s="31" customFormat="1" ht="12.75" customHeight="1" x14ac:dyDescent="0.2">
      <c r="A37" s="36" t="s">
        <v>167</v>
      </c>
      <c r="B37" s="37" t="s">
        <v>69</v>
      </c>
      <c r="C37" s="13" t="s">
        <v>93</v>
      </c>
      <c r="D37" s="38">
        <v>32150000</v>
      </c>
      <c r="E37" s="38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32</v>
      </c>
      <c r="M37" s="32">
        <v>13</v>
      </c>
      <c r="N37" s="32">
        <v>11</v>
      </c>
      <c r="O37" s="32">
        <v>5</v>
      </c>
      <c r="P37" s="32">
        <v>9</v>
      </c>
      <c r="Q37" s="32">
        <v>9</v>
      </c>
      <c r="R37" s="32">
        <v>2</v>
      </c>
      <c r="S37" s="32">
        <f t="shared" si="0"/>
        <v>81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</row>
    <row r="38" spans="1:72" s="31" customFormat="1" x14ac:dyDescent="0.2">
      <c r="A38" s="36" t="s">
        <v>177</v>
      </c>
      <c r="B38" s="37" t="s">
        <v>70</v>
      </c>
      <c r="C38" s="13" t="s">
        <v>94</v>
      </c>
      <c r="D38" s="38">
        <v>22619350</v>
      </c>
      <c r="E38" s="38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22</v>
      </c>
      <c r="M38" s="32">
        <v>12</v>
      </c>
      <c r="N38" s="32">
        <v>8</v>
      </c>
      <c r="O38" s="32">
        <v>4</v>
      </c>
      <c r="P38" s="32">
        <v>7</v>
      </c>
      <c r="Q38" s="32">
        <v>7</v>
      </c>
      <c r="R38" s="32">
        <v>4</v>
      </c>
      <c r="S38" s="32">
        <f t="shared" si="0"/>
        <v>64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</row>
    <row r="39" spans="1:72" x14ac:dyDescent="0.3">
      <c r="D39" s="34">
        <f>SUM(D13:D38)</f>
        <v>878421668</v>
      </c>
      <c r="E39" s="34">
        <f>SUM(E13:E38)</f>
        <v>227000000</v>
      </c>
      <c r="F39" s="34"/>
    </row>
    <row r="40" spans="1:72" x14ac:dyDescent="0.3">
      <c r="E40" s="34"/>
      <c r="F40" s="34"/>
      <c r="G40" s="34"/>
      <c r="H40" s="34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38" xr:uid="{E2A6C984-D3C1-44E0-9EBC-3DCA5C80E382}">
      <formula1>40</formula1>
    </dataValidation>
    <dataValidation type="decimal" operator="lessThanOrEqual" allowBlank="1" showInputMessage="1" showErrorMessage="1" error="max. 15" sqref="M13:N38" xr:uid="{BF47A0F0-92DD-4047-8E66-48B156B2D015}">
      <formula1>15</formula1>
    </dataValidation>
    <dataValidation type="decimal" operator="lessThanOrEqual" allowBlank="1" showInputMessage="1" showErrorMessage="1" error="max. 10" sqref="P13:Q38" xr:uid="{D3E9A18A-62F3-492E-BDA3-5E164BC11420}">
      <formula1>10</formula1>
    </dataValidation>
    <dataValidation type="decimal" operator="lessThanOrEqual" allowBlank="1" showInputMessage="1" showErrorMessage="1" error="max. 5" sqref="R13:R38 O13:O38" xr:uid="{DB903D90-B4C8-48F8-A6F4-FD452B244EE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345E-4C4C-4FF3-9616-D0DDED634817}">
  <dimension ref="A1:BT40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12.21875" style="3" customWidth="1"/>
    <col min="8" max="8" width="15.6640625" style="3" customWidth="1"/>
    <col min="9" max="9" width="13" style="2" customWidth="1"/>
    <col min="10" max="10" width="15.6640625" style="2" customWidth="1"/>
    <col min="11" max="11" width="11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39</v>
      </c>
    </row>
    <row r="2" spans="1:72" ht="12.6" x14ac:dyDescent="0.3">
      <c r="A2" s="4" t="s">
        <v>44</v>
      </c>
      <c r="D2" s="4" t="s">
        <v>25</v>
      </c>
    </row>
    <row r="3" spans="1:72" ht="12.6" x14ac:dyDescent="0.3">
      <c r="A3" s="4" t="s">
        <v>42</v>
      </c>
      <c r="D3" s="2" t="s">
        <v>36</v>
      </c>
    </row>
    <row r="4" spans="1:72" ht="12.6" x14ac:dyDescent="0.3">
      <c r="A4" s="4" t="s">
        <v>45</v>
      </c>
      <c r="D4" s="2" t="s">
        <v>37</v>
      </c>
    </row>
    <row r="5" spans="1:72" ht="12.6" x14ac:dyDescent="0.3">
      <c r="A5" s="4" t="s">
        <v>40</v>
      </c>
      <c r="D5" s="2" t="s">
        <v>38</v>
      </c>
    </row>
    <row r="6" spans="1:72" ht="12.6" x14ac:dyDescent="0.3">
      <c r="A6" s="10" t="s">
        <v>43</v>
      </c>
    </row>
    <row r="7" spans="1:72" ht="12.6" x14ac:dyDescent="0.3">
      <c r="A7" s="4" t="s">
        <v>24</v>
      </c>
      <c r="D7" s="4" t="s">
        <v>26</v>
      </c>
    </row>
    <row r="8" spans="1:72" ht="39.6" customHeight="1" x14ac:dyDescent="0.3">
      <c r="D8" s="49" t="s">
        <v>41</v>
      </c>
      <c r="E8" s="49"/>
      <c r="F8" s="49"/>
      <c r="G8" s="49"/>
      <c r="H8" s="49"/>
      <c r="I8" s="49"/>
      <c r="J8" s="49"/>
      <c r="K8" s="49"/>
    </row>
    <row r="9" spans="1:72" ht="12.6" customHeight="1" x14ac:dyDescent="0.3">
      <c r="A9" s="4"/>
    </row>
    <row r="10" spans="1:72" ht="26.4" customHeight="1" x14ac:dyDescent="0.3">
      <c r="A10" s="50" t="s">
        <v>0</v>
      </c>
      <c r="B10" s="50" t="s">
        <v>1</v>
      </c>
      <c r="C10" s="50" t="s">
        <v>19</v>
      </c>
      <c r="D10" s="50" t="s">
        <v>13</v>
      </c>
      <c r="E10" s="53" t="s">
        <v>2</v>
      </c>
      <c r="F10" s="50" t="s">
        <v>33</v>
      </c>
      <c r="G10" s="50"/>
      <c r="H10" s="50" t="s">
        <v>34</v>
      </c>
      <c r="I10" s="50"/>
      <c r="J10" s="50" t="s">
        <v>35</v>
      </c>
      <c r="K10" s="50"/>
      <c r="L10" s="50" t="s">
        <v>15</v>
      </c>
      <c r="M10" s="50" t="s">
        <v>14</v>
      </c>
      <c r="N10" s="50" t="s">
        <v>16</v>
      </c>
      <c r="O10" s="50" t="s">
        <v>30</v>
      </c>
      <c r="P10" s="50" t="s">
        <v>31</v>
      </c>
      <c r="Q10" s="50" t="s">
        <v>32</v>
      </c>
      <c r="R10" s="50" t="s">
        <v>3</v>
      </c>
      <c r="S10" s="50" t="s">
        <v>4</v>
      </c>
    </row>
    <row r="11" spans="1:72" ht="59.4" customHeight="1" x14ac:dyDescent="0.3">
      <c r="A11" s="52"/>
      <c r="B11" s="52"/>
      <c r="C11" s="52"/>
      <c r="D11" s="52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72" ht="28.95" customHeight="1" x14ac:dyDescent="0.3">
      <c r="A12" s="51"/>
      <c r="B12" s="51"/>
      <c r="C12" s="51"/>
      <c r="D12" s="51"/>
      <c r="E12" s="55"/>
      <c r="F12" s="5" t="s">
        <v>27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29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</row>
    <row r="13" spans="1:72" s="6" customFormat="1" ht="12.75" customHeight="1" x14ac:dyDescent="0.2">
      <c r="A13" s="11" t="s">
        <v>160</v>
      </c>
      <c r="B13" s="12" t="s">
        <v>46</v>
      </c>
      <c r="C13" s="13" t="s">
        <v>71</v>
      </c>
      <c r="D13" s="14">
        <v>13500000</v>
      </c>
      <c r="E13" s="14">
        <v>7500000</v>
      </c>
      <c r="F13" s="17" t="s">
        <v>96</v>
      </c>
      <c r="G13" s="18" t="s">
        <v>97</v>
      </c>
      <c r="H13" s="19" t="s">
        <v>107</v>
      </c>
      <c r="I13" s="19" t="s">
        <v>97</v>
      </c>
      <c r="J13" s="19" t="s">
        <v>124</v>
      </c>
      <c r="K13" s="20" t="s">
        <v>97</v>
      </c>
      <c r="L13" s="32">
        <v>38</v>
      </c>
      <c r="M13" s="32">
        <v>12</v>
      </c>
      <c r="N13" s="32">
        <v>12</v>
      </c>
      <c r="O13" s="32">
        <v>5</v>
      </c>
      <c r="P13" s="32">
        <v>9</v>
      </c>
      <c r="Q13" s="32">
        <v>9</v>
      </c>
      <c r="R13" s="32">
        <v>5</v>
      </c>
      <c r="S13" s="7">
        <f>SUM(L13:R13)</f>
        <v>90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6" customFormat="1" ht="12.75" customHeight="1" x14ac:dyDescent="0.2">
      <c r="A14" s="11" t="s">
        <v>173</v>
      </c>
      <c r="B14" s="12" t="s">
        <v>47</v>
      </c>
      <c r="C14" s="13" t="s">
        <v>72</v>
      </c>
      <c r="D14" s="14">
        <v>19315400</v>
      </c>
      <c r="E14" s="14">
        <v>8000000</v>
      </c>
      <c r="F14" s="23"/>
      <c r="G14" s="18"/>
      <c r="H14" s="19" t="s">
        <v>113</v>
      </c>
      <c r="I14" s="19" t="s">
        <v>100</v>
      </c>
      <c r="J14" s="19" t="s">
        <v>125</v>
      </c>
      <c r="K14" s="20" t="s">
        <v>97</v>
      </c>
      <c r="L14" s="32">
        <v>28</v>
      </c>
      <c r="M14" s="32">
        <v>11</v>
      </c>
      <c r="N14" s="32">
        <v>11</v>
      </c>
      <c r="O14" s="32">
        <v>5</v>
      </c>
      <c r="P14" s="32">
        <v>8</v>
      </c>
      <c r="Q14" s="32">
        <v>7</v>
      </c>
      <c r="R14" s="32">
        <v>5</v>
      </c>
      <c r="S14" s="7">
        <f t="shared" ref="S14:S38" si="0">SUM(L14:R14)</f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6" customFormat="1" ht="12.75" customHeight="1" x14ac:dyDescent="0.2">
      <c r="A15" s="11" t="s">
        <v>178</v>
      </c>
      <c r="B15" s="12" t="s">
        <v>48</v>
      </c>
      <c r="C15" s="13" t="s">
        <v>73</v>
      </c>
      <c r="D15" s="14">
        <v>43104200</v>
      </c>
      <c r="E15" s="14">
        <v>14000000</v>
      </c>
      <c r="F15" s="17" t="s">
        <v>101</v>
      </c>
      <c r="G15" s="18" t="s">
        <v>100</v>
      </c>
      <c r="H15" s="19" t="s">
        <v>117</v>
      </c>
      <c r="I15" s="19" t="s">
        <v>97</v>
      </c>
      <c r="J15" s="19" t="s">
        <v>127</v>
      </c>
      <c r="K15" s="20" t="s">
        <v>97</v>
      </c>
      <c r="L15" s="32">
        <v>24</v>
      </c>
      <c r="M15" s="32">
        <v>12</v>
      </c>
      <c r="N15" s="32">
        <v>11</v>
      </c>
      <c r="O15" s="32">
        <v>4</v>
      </c>
      <c r="P15" s="32">
        <v>7</v>
      </c>
      <c r="Q15" s="32">
        <v>7</v>
      </c>
      <c r="R15" s="32">
        <v>3</v>
      </c>
      <c r="S15" s="7">
        <f t="shared" si="0"/>
        <v>68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6" customFormat="1" ht="12.75" customHeight="1" x14ac:dyDescent="0.2">
      <c r="A16" s="11" t="s">
        <v>166</v>
      </c>
      <c r="B16" s="12" t="s">
        <v>49</v>
      </c>
      <c r="C16" s="13" t="s">
        <v>74</v>
      </c>
      <c r="D16" s="14">
        <v>20860000</v>
      </c>
      <c r="E16" s="14">
        <v>4000000</v>
      </c>
      <c r="F16" s="17" t="s">
        <v>102</v>
      </c>
      <c r="G16" s="18" t="s">
        <v>97</v>
      </c>
      <c r="H16" s="19" t="s">
        <v>113</v>
      </c>
      <c r="I16" s="19" t="s">
        <v>100</v>
      </c>
      <c r="J16" s="19" t="s">
        <v>128</v>
      </c>
      <c r="K16" s="20" t="s">
        <v>97</v>
      </c>
      <c r="L16" s="32">
        <v>35</v>
      </c>
      <c r="M16" s="32">
        <v>11</v>
      </c>
      <c r="N16" s="32">
        <v>12</v>
      </c>
      <c r="O16" s="32">
        <v>5</v>
      </c>
      <c r="P16" s="32">
        <v>8</v>
      </c>
      <c r="Q16" s="32">
        <v>8</v>
      </c>
      <c r="R16" s="32">
        <v>2</v>
      </c>
      <c r="S16" s="7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6" customFormat="1" x14ac:dyDescent="0.2">
      <c r="A17" s="11" t="s">
        <v>181</v>
      </c>
      <c r="B17" s="12" t="s">
        <v>50</v>
      </c>
      <c r="C17" s="13" t="s">
        <v>75</v>
      </c>
      <c r="D17" s="14">
        <v>83377614</v>
      </c>
      <c r="E17" s="14">
        <v>16000000</v>
      </c>
      <c r="F17" s="17" t="s">
        <v>103</v>
      </c>
      <c r="G17" s="18" t="s">
        <v>100</v>
      </c>
      <c r="H17" s="19" t="s">
        <v>112</v>
      </c>
      <c r="I17" s="19" t="s">
        <v>97</v>
      </c>
      <c r="J17" s="19" t="s">
        <v>129</v>
      </c>
      <c r="K17" s="20" t="s">
        <v>97</v>
      </c>
      <c r="L17" s="32">
        <v>20</v>
      </c>
      <c r="M17" s="32">
        <v>13</v>
      </c>
      <c r="N17" s="32">
        <v>9</v>
      </c>
      <c r="O17" s="32">
        <v>5</v>
      </c>
      <c r="P17" s="32">
        <v>7</v>
      </c>
      <c r="Q17" s="32">
        <v>8</v>
      </c>
      <c r="R17" s="32">
        <v>4</v>
      </c>
      <c r="S17" s="7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6" customFormat="1" ht="12.75" customHeight="1" x14ac:dyDescent="0.2">
      <c r="A18" s="11" t="s">
        <v>183</v>
      </c>
      <c r="B18" s="12" t="s">
        <v>51</v>
      </c>
      <c r="C18" s="13" t="s">
        <v>76</v>
      </c>
      <c r="D18" s="14">
        <v>36332000</v>
      </c>
      <c r="E18" s="14">
        <v>7500000</v>
      </c>
      <c r="F18" s="19" t="s">
        <v>104</v>
      </c>
      <c r="G18" s="18" t="s">
        <v>97</v>
      </c>
      <c r="H18" s="19" t="s">
        <v>118</v>
      </c>
      <c r="I18" s="19" t="s">
        <v>100</v>
      </c>
      <c r="J18" s="19" t="s">
        <v>130</v>
      </c>
      <c r="K18" s="20" t="s">
        <v>97</v>
      </c>
      <c r="L18" s="32">
        <v>20</v>
      </c>
      <c r="M18" s="32">
        <v>12</v>
      </c>
      <c r="N18" s="32">
        <v>9</v>
      </c>
      <c r="O18" s="32">
        <v>5</v>
      </c>
      <c r="P18" s="32">
        <v>8</v>
      </c>
      <c r="Q18" s="32">
        <v>7</v>
      </c>
      <c r="R18" s="32">
        <v>2</v>
      </c>
      <c r="S18" s="7">
        <f t="shared" si="0"/>
        <v>63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6" customFormat="1" ht="12.75" customHeight="1" x14ac:dyDescent="0.2">
      <c r="A19" s="11" t="s">
        <v>170</v>
      </c>
      <c r="B19" s="12" t="s">
        <v>52</v>
      </c>
      <c r="C19" s="13" t="s">
        <v>77</v>
      </c>
      <c r="D19" s="14">
        <v>20585230</v>
      </c>
      <c r="E19" s="14">
        <v>9000000</v>
      </c>
      <c r="F19" s="17" t="s">
        <v>105</v>
      </c>
      <c r="G19" s="18" t="s">
        <v>97</v>
      </c>
      <c r="H19" s="19"/>
      <c r="I19" s="19"/>
      <c r="J19" s="19" t="s">
        <v>131</v>
      </c>
      <c r="K19" s="20" t="s">
        <v>100</v>
      </c>
      <c r="L19" s="32">
        <v>30</v>
      </c>
      <c r="M19" s="32">
        <v>13</v>
      </c>
      <c r="N19" s="32">
        <v>11</v>
      </c>
      <c r="O19" s="32">
        <v>5</v>
      </c>
      <c r="P19" s="32">
        <v>8</v>
      </c>
      <c r="Q19" s="32">
        <v>8</v>
      </c>
      <c r="R19" s="32">
        <v>3</v>
      </c>
      <c r="S19" s="7">
        <f t="shared" si="0"/>
        <v>78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6" customFormat="1" ht="13.5" customHeight="1" x14ac:dyDescent="0.2">
      <c r="A20" s="11" t="s">
        <v>175</v>
      </c>
      <c r="B20" s="12" t="s">
        <v>53</v>
      </c>
      <c r="C20" s="13" t="s">
        <v>78</v>
      </c>
      <c r="D20" s="14">
        <v>37243955</v>
      </c>
      <c r="E20" s="14">
        <v>9300000</v>
      </c>
      <c r="F20" s="17" t="s">
        <v>99</v>
      </c>
      <c r="G20" s="18" t="s">
        <v>97</v>
      </c>
      <c r="H20" s="19" t="s">
        <v>109</v>
      </c>
      <c r="I20" s="19" t="s">
        <v>100</v>
      </c>
      <c r="J20" s="19" t="s">
        <v>132</v>
      </c>
      <c r="K20" s="20" t="s">
        <v>97</v>
      </c>
      <c r="L20" s="32">
        <v>26</v>
      </c>
      <c r="M20" s="32">
        <v>11</v>
      </c>
      <c r="N20" s="32">
        <v>11</v>
      </c>
      <c r="O20" s="32">
        <v>4</v>
      </c>
      <c r="P20" s="32">
        <v>7</v>
      </c>
      <c r="Q20" s="32">
        <v>6</v>
      </c>
      <c r="R20" s="32">
        <v>4</v>
      </c>
      <c r="S20" s="7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6" customFormat="1" ht="12.75" customHeight="1" x14ac:dyDescent="0.2">
      <c r="A21" s="11" t="s">
        <v>161</v>
      </c>
      <c r="B21" s="12" t="s">
        <v>54</v>
      </c>
      <c r="C21" s="13" t="s">
        <v>79</v>
      </c>
      <c r="D21" s="14">
        <v>41517090</v>
      </c>
      <c r="E21" s="14">
        <v>10000000</v>
      </c>
      <c r="F21" s="19" t="s">
        <v>106</v>
      </c>
      <c r="G21" s="18" t="s">
        <v>97</v>
      </c>
      <c r="H21" s="19" t="s">
        <v>111</v>
      </c>
      <c r="I21" s="19" t="s">
        <v>97</v>
      </c>
      <c r="J21" s="19" t="s">
        <v>133</v>
      </c>
      <c r="K21" s="20" t="s">
        <v>100</v>
      </c>
      <c r="L21" s="32">
        <v>36</v>
      </c>
      <c r="M21" s="32">
        <v>13</v>
      </c>
      <c r="N21" s="32">
        <v>13</v>
      </c>
      <c r="O21" s="32">
        <v>5</v>
      </c>
      <c r="P21" s="32">
        <v>9</v>
      </c>
      <c r="Q21" s="32">
        <v>9</v>
      </c>
      <c r="R21" s="32">
        <v>4</v>
      </c>
      <c r="S21" s="7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6" customFormat="1" ht="12.75" customHeight="1" x14ac:dyDescent="0.2">
      <c r="A22" s="11" t="s">
        <v>172</v>
      </c>
      <c r="B22" s="12" t="s">
        <v>55</v>
      </c>
      <c r="C22" s="13" t="s">
        <v>80</v>
      </c>
      <c r="D22" s="14">
        <v>15200000</v>
      </c>
      <c r="E22" s="14">
        <v>5000000</v>
      </c>
      <c r="F22" s="17" t="s">
        <v>107</v>
      </c>
      <c r="G22" s="18" t="s">
        <v>97</v>
      </c>
      <c r="H22" s="19" t="s">
        <v>98</v>
      </c>
      <c r="I22" s="19" t="s">
        <v>97</v>
      </c>
      <c r="J22" s="19" t="s">
        <v>134</v>
      </c>
      <c r="K22" s="20" t="s">
        <v>97</v>
      </c>
      <c r="L22" s="32">
        <v>30</v>
      </c>
      <c r="M22" s="32">
        <v>11</v>
      </c>
      <c r="N22" s="32">
        <v>11</v>
      </c>
      <c r="O22" s="32">
        <v>5</v>
      </c>
      <c r="P22" s="32">
        <v>8</v>
      </c>
      <c r="Q22" s="32">
        <v>8</v>
      </c>
      <c r="R22" s="32">
        <v>4</v>
      </c>
      <c r="S22" s="7">
        <f t="shared" si="0"/>
        <v>77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6" customFormat="1" ht="12.75" customHeight="1" x14ac:dyDescent="0.2">
      <c r="A23" s="11" t="s">
        <v>164</v>
      </c>
      <c r="B23" s="12" t="s">
        <v>56</v>
      </c>
      <c r="C23" s="13" t="s">
        <v>81</v>
      </c>
      <c r="D23" s="14">
        <v>5710527</v>
      </c>
      <c r="E23" s="14">
        <v>5000000</v>
      </c>
      <c r="F23" s="19" t="s">
        <v>108</v>
      </c>
      <c r="G23" s="18" t="s">
        <v>97</v>
      </c>
      <c r="H23" s="19" t="s">
        <v>105</v>
      </c>
      <c r="I23" s="19" t="s">
        <v>97</v>
      </c>
      <c r="J23" s="19" t="s">
        <v>135</v>
      </c>
      <c r="K23" s="20" t="s">
        <v>97</v>
      </c>
      <c r="L23" s="32">
        <v>36</v>
      </c>
      <c r="M23" s="32">
        <v>12</v>
      </c>
      <c r="N23" s="32">
        <v>12</v>
      </c>
      <c r="O23" s="32">
        <v>5</v>
      </c>
      <c r="P23" s="32">
        <v>6</v>
      </c>
      <c r="Q23" s="32">
        <v>8</v>
      </c>
      <c r="R23" s="32">
        <v>4</v>
      </c>
      <c r="S23" s="7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6" customFormat="1" ht="12.75" customHeight="1" x14ac:dyDescent="0.2">
      <c r="A24" s="11" t="s">
        <v>185</v>
      </c>
      <c r="B24" s="12" t="s">
        <v>57</v>
      </c>
      <c r="C24" s="13" t="s">
        <v>82</v>
      </c>
      <c r="D24" s="14">
        <v>46634000</v>
      </c>
      <c r="E24" s="14">
        <v>12000000</v>
      </c>
      <c r="F24" s="17"/>
      <c r="G24" s="18"/>
      <c r="H24" s="19" t="s">
        <v>119</v>
      </c>
      <c r="I24" s="19" t="s">
        <v>100</v>
      </c>
      <c r="J24" s="19" t="s">
        <v>136</v>
      </c>
      <c r="K24" s="20" t="s">
        <v>100</v>
      </c>
      <c r="L24" s="32">
        <v>20</v>
      </c>
      <c r="M24" s="32">
        <v>10</v>
      </c>
      <c r="N24" s="32">
        <v>9</v>
      </c>
      <c r="O24" s="32">
        <v>3</v>
      </c>
      <c r="P24" s="32">
        <v>6</v>
      </c>
      <c r="Q24" s="32">
        <v>5</v>
      </c>
      <c r="R24" s="32">
        <v>2</v>
      </c>
      <c r="S24" s="7">
        <f t="shared" si="0"/>
        <v>55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6" customFormat="1" x14ac:dyDescent="0.2">
      <c r="A25" s="11" t="s">
        <v>163</v>
      </c>
      <c r="B25" s="12" t="s">
        <v>58</v>
      </c>
      <c r="C25" s="13" t="s">
        <v>83</v>
      </c>
      <c r="D25" s="14">
        <v>39102790</v>
      </c>
      <c r="E25" s="14">
        <v>12000000</v>
      </c>
      <c r="F25" s="17" t="s">
        <v>109</v>
      </c>
      <c r="G25" s="18" t="s">
        <v>97</v>
      </c>
      <c r="H25" s="19" t="s">
        <v>120</v>
      </c>
      <c r="I25" s="19" t="s">
        <v>97</v>
      </c>
      <c r="J25" s="19" t="s">
        <v>137</v>
      </c>
      <c r="K25" s="20" t="s">
        <v>97</v>
      </c>
      <c r="L25" s="32">
        <v>37</v>
      </c>
      <c r="M25" s="32">
        <v>12</v>
      </c>
      <c r="N25" s="32">
        <v>13</v>
      </c>
      <c r="O25" s="32">
        <v>5</v>
      </c>
      <c r="P25" s="32">
        <v>8</v>
      </c>
      <c r="Q25" s="32">
        <v>8</v>
      </c>
      <c r="R25" s="32">
        <v>5</v>
      </c>
      <c r="S25" s="7">
        <f t="shared" si="0"/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6" customFormat="1" ht="12.75" customHeight="1" x14ac:dyDescent="0.2">
      <c r="A26" s="11" t="s">
        <v>176</v>
      </c>
      <c r="B26" s="12" t="s">
        <v>59</v>
      </c>
      <c r="C26" s="13" t="s">
        <v>78</v>
      </c>
      <c r="D26" s="14">
        <v>24949625</v>
      </c>
      <c r="E26" s="14">
        <v>5500000</v>
      </c>
      <c r="F26" s="17" t="s">
        <v>110</v>
      </c>
      <c r="G26" s="18" t="s">
        <v>97</v>
      </c>
      <c r="H26" s="19" t="s">
        <v>121</v>
      </c>
      <c r="I26" s="19" t="s">
        <v>97</v>
      </c>
      <c r="J26" s="19" t="s">
        <v>124</v>
      </c>
      <c r="K26" s="20" t="s">
        <v>97</v>
      </c>
      <c r="L26" s="32">
        <v>26</v>
      </c>
      <c r="M26" s="32">
        <v>11</v>
      </c>
      <c r="N26" s="32">
        <v>11</v>
      </c>
      <c r="O26" s="32">
        <v>4</v>
      </c>
      <c r="P26" s="32">
        <v>7</v>
      </c>
      <c r="Q26" s="32">
        <v>6</v>
      </c>
      <c r="R26" s="32">
        <v>4</v>
      </c>
      <c r="S26" s="7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6" customFormat="1" ht="12.75" customHeight="1" x14ac:dyDescent="0.2">
      <c r="A27" s="11" t="s">
        <v>184</v>
      </c>
      <c r="B27" s="12" t="s">
        <v>60</v>
      </c>
      <c r="C27" s="13" t="s">
        <v>84</v>
      </c>
      <c r="D27" s="14">
        <v>42200000</v>
      </c>
      <c r="E27" s="14">
        <v>5400000</v>
      </c>
      <c r="F27" s="17" t="s">
        <v>107</v>
      </c>
      <c r="G27" s="18" t="s">
        <v>97</v>
      </c>
      <c r="H27" s="19" t="s">
        <v>109</v>
      </c>
      <c r="I27" s="19" t="s">
        <v>100</v>
      </c>
      <c r="J27" s="19" t="s">
        <v>125</v>
      </c>
      <c r="K27" s="20" t="s">
        <v>100</v>
      </c>
      <c r="L27" s="32">
        <v>20</v>
      </c>
      <c r="M27" s="32">
        <v>11</v>
      </c>
      <c r="N27" s="32">
        <v>10</v>
      </c>
      <c r="O27" s="32">
        <v>4</v>
      </c>
      <c r="P27" s="32">
        <v>7</v>
      </c>
      <c r="Q27" s="32">
        <v>6</v>
      </c>
      <c r="R27" s="32">
        <v>3</v>
      </c>
      <c r="S27" s="7">
        <f t="shared" si="0"/>
        <v>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6" customFormat="1" ht="12.75" customHeight="1" x14ac:dyDescent="0.2">
      <c r="A28" s="11" t="s">
        <v>162</v>
      </c>
      <c r="B28" s="12" t="s">
        <v>61</v>
      </c>
      <c r="C28" s="13" t="s">
        <v>85</v>
      </c>
      <c r="D28" s="14">
        <v>46904702</v>
      </c>
      <c r="E28" s="14">
        <v>14000000</v>
      </c>
      <c r="F28" s="19" t="s">
        <v>111</v>
      </c>
      <c r="G28" s="18" t="s">
        <v>97</v>
      </c>
      <c r="H28" s="19" t="s">
        <v>99</v>
      </c>
      <c r="I28" s="19" t="s">
        <v>100</v>
      </c>
      <c r="J28" s="19" t="s">
        <v>126</v>
      </c>
      <c r="K28" s="20" t="s">
        <v>100</v>
      </c>
      <c r="L28" s="32">
        <v>40</v>
      </c>
      <c r="M28" s="32">
        <v>12</v>
      </c>
      <c r="N28" s="32">
        <v>13</v>
      </c>
      <c r="O28" s="32">
        <v>5</v>
      </c>
      <c r="P28" s="32">
        <v>6</v>
      </c>
      <c r="Q28" s="32">
        <v>5</v>
      </c>
      <c r="R28" s="32">
        <v>4</v>
      </c>
      <c r="S28" s="7">
        <f t="shared" si="0"/>
        <v>85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6" customFormat="1" ht="12.75" customHeight="1" x14ac:dyDescent="0.2">
      <c r="A29" s="11" t="s">
        <v>179</v>
      </c>
      <c r="B29" s="12" t="s">
        <v>62</v>
      </c>
      <c r="C29" s="13" t="s">
        <v>86</v>
      </c>
      <c r="D29" s="14">
        <v>10252900</v>
      </c>
      <c r="E29" s="14">
        <v>5000000</v>
      </c>
      <c r="F29" s="17" t="s">
        <v>112</v>
      </c>
      <c r="G29" s="18" t="s">
        <v>97</v>
      </c>
      <c r="H29" s="19" t="s">
        <v>114</v>
      </c>
      <c r="I29" s="19" t="s">
        <v>122</v>
      </c>
      <c r="J29" s="19" t="s">
        <v>127</v>
      </c>
      <c r="K29" s="20" t="s">
        <v>97</v>
      </c>
      <c r="L29" s="32">
        <v>22</v>
      </c>
      <c r="M29" s="32">
        <v>11</v>
      </c>
      <c r="N29" s="32">
        <v>9</v>
      </c>
      <c r="O29" s="32">
        <v>5</v>
      </c>
      <c r="P29" s="32">
        <v>7</v>
      </c>
      <c r="Q29" s="32">
        <v>7</v>
      </c>
      <c r="R29" s="32">
        <v>4</v>
      </c>
      <c r="S29" s="7">
        <f t="shared" si="0"/>
        <v>65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6" customFormat="1" x14ac:dyDescent="0.2">
      <c r="A30" s="11" t="s">
        <v>168</v>
      </c>
      <c r="B30" s="12" t="s">
        <v>62</v>
      </c>
      <c r="C30" s="13" t="s">
        <v>87</v>
      </c>
      <c r="D30" s="14">
        <v>84200000</v>
      </c>
      <c r="E30" s="14">
        <v>18000000</v>
      </c>
      <c r="F30" s="17" t="s">
        <v>98</v>
      </c>
      <c r="G30" s="18" t="s">
        <v>97</v>
      </c>
      <c r="H30" s="19" t="s">
        <v>110</v>
      </c>
      <c r="I30" s="19" t="s">
        <v>97</v>
      </c>
      <c r="J30" s="19" t="s">
        <v>128</v>
      </c>
      <c r="K30" s="20" t="s">
        <v>97</v>
      </c>
      <c r="L30" s="32">
        <v>30</v>
      </c>
      <c r="M30" s="32">
        <v>11</v>
      </c>
      <c r="N30" s="32">
        <v>13</v>
      </c>
      <c r="O30" s="32">
        <v>4</v>
      </c>
      <c r="P30" s="32">
        <v>8</v>
      </c>
      <c r="Q30" s="32">
        <v>7</v>
      </c>
      <c r="R30" s="32">
        <v>4</v>
      </c>
      <c r="S30" s="7">
        <f t="shared" si="0"/>
        <v>77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6" customFormat="1" ht="12.75" customHeight="1" x14ac:dyDescent="0.2">
      <c r="A31" s="11" t="s">
        <v>165</v>
      </c>
      <c r="B31" s="12" t="s">
        <v>63</v>
      </c>
      <c r="C31" s="13" t="s">
        <v>88</v>
      </c>
      <c r="D31" s="14">
        <v>35353209</v>
      </c>
      <c r="E31" s="14">
        <v>11000000</v>
      </c>
      <c r="F31" s="17" t="s">
        <v>113</v>
      </c>
      <c r="G31" s="18" t="s">
        <v>97</v>
      </c>
      <c r="H31" s="19" t="s">
        <v>123</v>
      </c>
      <c r="I31" s="19" t="s">
        <v>97</v>
      </c>
      <c r="J31" s="19" t="s">
        <v>129</v>
      </c>
      <c r="K31" s="20" t="s">
        <v>100</v>
      </c>
      <c r="L31" s="32">
        <v>34</v>
      </c>
      <c r="M31" s="32">
        <v>11</v>
      </c>
      <c r="N31" s="32">
        <v>13</v>
      </c>
      <c r="O31" s="32">
        <v>5</v>
      </c>
      <c r="P31" s="32">
        <v>9</v>
      </c>
      <c r="Q31" s="32">
        <v>9</v>
      </c>
      <c r="R31" s="32">
        <v>5</v>
      </c>
      <c r="S31" s="7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6" customFormat="1" ht="12.75" customHeight="1" x14ac:dyDescent="0.2">
      <c r="A32" s="11" t="s">
        <v>174</v>
      </c>
      <c r="B32" s="12" t="s">
        <v>64</v>
      </c>
      <c r="C32" s="13" t="s">
        <v>89</v>
      </c>
      <c r="D32" s="14">
        <v>23000000</v>
      </c>
      <c r="E32" s="14">
        <v>10000000</v>
      </c>
      <c r="F32" s="17" t="s">
        <v>114</v>
      </c>
      <c r="G32" s="18" t="s">
        <v>97</v>
      </c>
      <c r="H32" s="19" t="s">
        <v>99</v>
      </c>
      <c r="I32" s="19" t="s">
        <v>100</v>
      </c>
      <c r="J32" s="19" t="s">
        <v>130</v>
      </c>
      <c r="K32" s="20" t="s">
        <v>97</v>
      </c>
      <c r="L32" s="32">
        <v>25</v>
      </c>
      <c r="M32" s="32">
        <v>11</v>
      </c>
      <c r="N32" s="32">
        <v>12</v>
      </c>
      <c r="O32" s="32">
        <v>4</v>
      </c>
      <c r="P32" s="32">
        <v>8</v>
      </c>
      <c r="Q32" s="32">
        <v>8</v>
      </c>
      <c r="R32" s="32">
        <v>4</v>
      </c>
      <c r="S32" s="7">
        <f t="shared" si="0"/>
        <v>72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6" customFormat="1" ht="12.75" customHeight="1" x14ac:dyDescent="0.2">
      <c r="A33" s="11" t="s">
        <v>182</v>
      </c>
      <c r="B33" s="12" t="s">
        <v>65</v>
      </c>
      <c r="C33" s="13" t="s">
        <v>95</v>
      </c>
      <c r="D33" s="14">
        <v>13000000</v>
      </c>
      <c r="E33" s="14">
        <v>5000000</v>
      </c>
      <c r="F33" s="19" t="s">
        <v>115</v>
      </c>
      <c r="G33" s="18" t="s">
        <v>100</v>
      </c>
      <c r="H33" s="19" t="s">
        <v>116</v>
      </c>
      <c r="I33" s="19" t="s">
        <v>97</v>
      </c>
      <c r="J33" s="19" t="s">
        <v>131</v>
      </c>
      <c r="K33" s="20" t="s">
        <v>100</v>
      </c>
      <c r="L33" s="32">
        <v>25</v>
      </c>
      <c r="M33" s="32">
        <v>9</v>
      </c>
      <c r="N33" s="32">
        <v>10</v>
      </c>
      <c r="O33" s="32">
        <v>4</v>
      </c>
      <c r="P33" s="32">
        <v>7</v>
      </c>
      <c r="Q33" s="32">
        <v>6</v>
      </c>
      <c r="R33" s="32">
        <v>3</v>
      </c>
      <c r="S33" s="7">
        <f t="shared" si="0"/>
        <v>64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6" customFormat="1" ht="12.75" customHeight="1" x14ac:dyDescent="0.2">
      <c r="A34" s="11" t="s">
        <v>169</v>
      </c>
      <c r="B34" s="12" t="s">
        <v>66</v>
      </c>
      <c r="C34" s="13" t="s">
        <v>90</v>
      </c>
      <c r="D34" s="14">
        <v>73777000</v>
      </c>
      <c r="E34" s="14">
        <v>16000000</v>
      </c>
      <c r="F34" s="17" t="s">
        <v>110</v>
      </c>
      <c r="G34" s="18" t="s">
        <v>97</v>
      </c>
      <c r="H34" s="19" t="s">
        <v>120</v>
      </c>
      <c r="I34" s="19" t="s">
        <v>97</v>
      </c>
      <c r="J34" s="19" t="s">
        <v>133</v>
      </c>
      <c r="K34" s="20" t="s">
        <v>97</v>
      </c>
      <c r="L34" s="32">
        <v>28</v>
      </c>
      <c r="M34" s="32">
        <v>12</v>
      </c>
      <c r="N34" s="32">
        <v>11</v>
      </c>
      <c r="O34" s="32">
        <v>5</v>
      </c>
      <c r="P34" s="32">
        <v>8</v>
      </c>
      <c r="Q34" s="32">
        <v>8</v>
      </c>
      <c r="R34" s="32">
        <v>5</v>
      </c>
      <c r="S34" s="7">
        <f t="shared" si="0"/>
        <v>77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6" customFormat="1" ht="12.75" customHeight="1" x14ac:dyDescent="0.2">
      <c r="A35" s="11" t="s">
        <v>171</v>
      </c>
      <c r="B35" s="12" t="s">
        <v>67</v>
      </c>
      <c r="C35" s="13" t="s">
        <v>91</v>
      </c>
      <c r="D35" s="14">
        <v>22219150</v>
      </c>
      <c r="E35" s="14">
        <v>4500000</v>
      </c>
      <c r="F35" s="17" t="s">
        <v>96</v>
      </c>
      <c r="G35" s="18" t="s">
        <v>97</v>
      </c>
      <c r="H35" s="19" t="s">
        <v>109</v>
      </c>
      <c r="I35" s="19" t="s">
        <v>97</v>
      </c>
      <c r="J35" s="19" t="s">
        <v>132</v>
      </c>
      <c r="K35" s="20" t="s">
        <v>97</v>
      </c>
      <c r="L35" s="32">
        <v>26</v>
      </c>
      <c r="M35" s="32">
        <v>12</v>
      </c>
      <c r="N35" s="32">
        <v>11</v>
      </c>
      <c r="O35" s="32">
        <v>5</v>
      </c>
      <c r="P35" s="32">
        <v>8</v>
      </c>
      <c r="Q35" s="32">
        <v>8</v>
      </c>
      <c r="R35" s="32">
        <v>3</v>
      </c>
      <c r="S35" s="7">
        <f t="shared" si="0"/>
        <v>73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6" customFormat="1" ht="12.75" customHeight="1" x14ac:dyDescent="0.2">
      <c r="A36" s="11" t="s">
        <v>180</v>
      </c>
      <c r="B36" s="12" t="s">
        <v>68</v>
      </c>
      <c r="C36" s="13" t="s">
        <v>92</v>
      </c>
      <c r="D36" s="14">
        <v>25312926</v>
      </c>
      <c r="E36" s="14">
        <v>2800000</v>
      </c>
      <c r="F36" s="19" t="s">
        <v>96</v>
      </c>
      <c r="G36" s="18" t="s">
        <v>97</v>
      </c>
      <c r="H36" s="19" t="s">
        <v>112</v>
      </c>
      <c r="I36" s="19" t="s">
        <v>100</v>
      </c>
      <c r="J36" s="19" t="s">
        <v>134</v>
      </c>
      <c r="K36" s="20" t="s">
        <v>97</v>
      </c>
      <c r="L36" s="32">
        <v>20</v>
      </c>
      <c r="M36" s="32">
        <v>10</v>
      </c>
      <c r="N36" s="32">
        <v>8</v>
      </c>
      <c r="O36" s="32">
        <v>5</v>
      </c>
      <c r="P36" s="32">
        <v>8</v>
      </c>
      <c r="Q36" s="32">
        <v>7</v>
      </c>
      <c r="R36" s="32">
        <v>5</v>
      </c>
      <c r="S36" s="7">
        <f t="shared" si="0"/>
        <v>63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6" customFormat="1" ht="12.75" customHeight="1" x14ac:dyDescent="0.2">
      <c r="A37" s="11" t="s">
        <v>167</v>
      </c>
      <c r="B37" s="12" t="s">
        <v>69</v>
      </c>
      <c r="C37" s="13" t="s">
        <v>93</v>
      </c>
      <c r="D37" s="14">
        <v>32150000</v>
      </c>
      <c r="E37" s="14">
        <v>5500000</v>
      </c>
      <c r="F37" s="19" t="s">
        <v>114</v>
      </c>
      <c r="G37" s="18" t="s">
        <v>97</v>
      </c>
      <c r="H37" s="24" t="s">
        <v>96</v>
      </c>
      <c r="I37" s="19" t="s">
        <v>100</v>
      </c>
      <c r="J37" s="19" t="s">
        <v>135</v>
      </c>
      <c r="K37" s="20" t="s">
        <v>100</v>
      </c>
      <c r="L37" s="32">
        <v>30</v>
      </c>
      <c r="M37" s="32">
        <v>13</v>
      </c>
      <c r="N37" s="32">
        <v>10</v>
      </c>
      <c r="O37" s="32">
        <v>5</v>
      </c>
      <c r="P37" s="32">
        <v>9</v>
      </c>
      <c r="Q37" s="32">
        <v>9</v>
      </c>
      <c r="R37" s="32">
        <v>2</v>
      </c>
      <c r="S37" s="7">
        <f t="shared" si="0"/>
        <v>78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6" customFormat="1" x14ac:dyDescent="0.2">
      <c r="A38" s="11" t="s">
        <v>177</v>
      </c>
      <c r="B38" s="12" t="s">
        <v>70</v>
      </c>
      <c r="C38" s="13" t="s">
        <v>94</v>
      </c>
      <c r="D38" s="14">
        <v>22619350</v>
      </c>
      <c r="E38" s="14">
        <v>5000000</v>
      </c>
      <c r="F38" s="17" t="s">
        <v>116</v>
      </c>
      <c r="G38" s="18" t="s">
        <v>97</v>
      </c>
      <c r="H38" s="19" t="s">
        <v>117</v>
      </c>
      <c r="I38" s="19" t="s">
        <v>100</v>
      </c>
      <c r="J38" s="19"/>
      <c r="K38" s="20"/>
      <c r="L38" s="32">
        <v>20</v>
      </c>
      <c r="M38" s="32">
        <v>12</v>
      </c>
      <c r="N38" s="32">
        <v>10</v>
      </c>
      <c r="O38" s="32">
        <v>5</v>
      </c>
      <c r="P38" s="32">
        <v>7</v>
      </c>
      <c r="Q38" s="32">
        <v>7</v>
      </c>
      <c r="R38" s="32">
        <v>4</v>
      </c>
      <c r="S38" s="7">
        <f t="shared" si="0"/>
        <v>65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x14ac:dyDescent="0.3">
      <c r="D39" s="9">
        <f>SUM(D13:D38)</f>
        <v>878421668</v>
      </c>
      <c r="E39" s="9">
        <f>SUM(E13:E38)</f>
        <v>227000000</v>
      </c>
      <c r="F39" s="9"/>
    </row>
    <row r="40" spans="1:72" x14ac:dyDescent="0.3">
      <c r="E40" s="9"/>
      <c r="F40" s="9"/>
      <c r="G40" s="9"/>
      <c r="H40" s="9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R13:R38 O13:O38" xr:uid="{14040294-AFA4-4B71-8138-1DF8574C8F71}">
      <formula1>5</formula1>
    </dataValidation>
    <dataValidation type="decimal" operator="lessThanOrEqual" allowBlank="1" showInputMessage="1" showErrorMessage="1" error="max. 10" sqref="P13:Q38" xr:uid="{9EE4F172-B113-4626-A8A0-E0252332B1A1}">
      <formula1>10</formula1>
    </dataValidation>
    <dataValidation type="decimal" operator="lessThanOrEqual" allowBlank="1" showInputMessage="1" showErrorMessage="1" error="max. 15" sqref="M13:N38" xr:uid="{E30D7F3D-7E54-4816-BE94-78A8D1FD6935}">
      <formula1>15</formula1>
    </dataValidation>
    <dataValidation type="decimal" operator="lessThanOrEqual" allowBlank="1" showInputMessage="1" showErrorMessage="1" error="max. 40" sqref="L13:L38" xr:uid="{67F309BA-350E-4C83-8DBC-EAD8327881C0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C72D9B-7144-461E-8676-8EF535B940C8}"/>
</file>

<file path=customXml/itemProps2.xml><?xml version="1.0" encoding="utf-8"?>
<ds:datastoreItem xmlns:ds="http://schemas.openxmlformats.org/officeDocument/2006/customXml" ds:itemID="{E39559AE-147E-4E93-8387-5EC12CAF3A9B}"/>
</file>

<file path=customXml/itemProps3.xml><?xml version="1.0" encoding="utf-8"?>
<ds:datastoreItem xmlns:ds="http://schemas.openxmlformats.org/officeDocument/2006/customXml" ds:itemID="{2DAB072E-C78C-4936-96CA-1B82A0DFC9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ČK</vt:lpstr>
      <vt:lpstr>HB</vt:lpstr>
      <vt:lpstr>JarK</vt:lpstr>
      <vt:lpstr>JK</vt:lpstr>
      <vt:lpstr>LD</vt:lpstr>
      <vt:lpstr>MŠ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2020-09-18T14:07:30Z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