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0. jednání - červenec\"/>
    </mc:Choice>
  </mc:AlternateContent>
  <xr:revisionPtr revIDLastSave="0" documentId="13_ncr:1_{123252CD-5641-474A-A0B8-FDB9407D71A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elovečerní hraný film" sheetId="2" r:id="rId1"/>
    <sheet name="HB" sheetId="4" r:id="rId2"/>
    <sheet name="JarK" sheetId="5" r:id="rId3"/>
    <sheet name="JK" sheetId="6" r:id="rId4"/>
    <sheet name="MŠ" sheetId="7" r:id="rId5"/>
    <sheet name="PV" sheetId="8" r:id="rId6"/>
    <sheet name="RN" sheetId="3" r:id="rId7"/>
  </sheets>
  <definedNames>
    <definedName name="_xlnm.Print_Area" localSheetId="0">'celovečerní hraný film'!$A$1:$AC$38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8" l="1"/>
  <c r="D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E32" i="7"/>
  <c r="D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E32" i="6"/>
  <c r="D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E32" i="5"/>
  <c r="D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E32" i="4"/>
  <c r="D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E32" i="3" l="1"/>
  <c r="D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E32" i="2" l="1"/>
  <c r="D32" i="2"/>
  <c r="T32" i="2" l="1"/>
  <c r="T33" i="2" s="1"/>
</calcChain>
</file>

<file path=xl/sharedStrings.xml><?xml version="1.0" encoding="utf-8"?>
<sst xmlns="http://schemas.openxmlformats.org/spreadsheetml/2006/main" count="1361" uniqueCount="163">
  <si>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</si>
  <si>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</si>
  <si>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</si>
  <si>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</si>
  <si>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</si>
  <si>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</si>
  <si>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</si>
  <si>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</si>
  <si>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</si>
  <si>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</si>
  <si>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</si>
  <si>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</si>
  <si>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</si>
  <si>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</si>
  <si>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</si>
  <si>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</si>
  <si>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</si>
  <si>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</si>
  <si>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</si>
  <si>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</si>
  <si>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</si>
  <si>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</si>
  <si>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</si>
  <si>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</si>
  <si>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</si>
  <si>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</si>
  <si>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</si>
  <si>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</si>
  <si>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</si>
  <si>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</si>
  <si>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</si>
  <si>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</si>
  <si>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</si>
  <si>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</si>
  <si>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</si>
  <si>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</si>
  <si>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</si>
  <si>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</si>
  <si>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</si>
  <si>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</si>
  <si>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</si>
  <si>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</si>
  <si>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r>
      <t xml:space="preserve">Finanční alokace: </t>
    </r>
    <r>
      <rPr>
        <sz val="9.5"/>
        <rFont val="Arial"/>
        <family val="2"/>
        <charset val="238"/>
      </rPr>
      <t>64 000 000 Kč</t>
    </r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</si>
  <si>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</si>
  <si>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2019-2-1-4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</si>
  <si>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3. 4. 2019 - 3. 5. 2019</t>
    </r>
  </si>
  <si>
    <t>Logline Production, s.r.o.</t>
  </si>
  <si>
    <t>In Film Praha, s.r.o.</t>
  </si>
  <si>
    <t>CINEART TV Prague, s.r.o.</t>
  </si>
  <si>
    <t>Snake Catcher s.r.o.</t>
  </si>
  <si>
    <t>i/o post s.r.o.</t>
  </si>
  <si>
    <t>FilmBrigade s.r.o.</t>
  </si>
  <si>
    <t>8Heads Production s.r.o.</t>
  </si>
  <si>
    <t>Flamesite s.r.o.</t>
  </si>
  <si>
    <t>freeSaM s.r.o.</t>
  </si>
  <si>
    <t>Black Balance s.r.o.</t>
  </si>
  <si>
    <t>LOVE.FRAME s.r.o.</t>
  </si>
  <si>
    <t>Bontonfilm Studios s.r.o.</t>
  </si>
  <si>
    <t>Mgr. Nataša Slavíková</t>
  </si>
  <si>
    <t>Bionaut s.r.o.</t>
  </si>
  <si>
    <t>Větrné mlýny s.r.o.</t>
  </si>
  <si>
    <t>Mindset Pictures s.r.o.</t>
  </si>
  <si>
    <t>moloko film s.r.o.</t>
  </si>
  <si>
    <t>nutprodukce s.r.o.</t>
  </si>
  <si>
    <t xml:space="preserve">Bábovky </t>
  </si>
  <si>
    <t>Komik v Olomouci</t>
  </si>
  <si>
    <t>Dobrý skutek</t>
  </si>
  <si>
    <t xml:space="preserve">Krvavá nevěsta </t>
  </si>
  <si>
    <t>Už tě němám rád</t>
  </si>
  <si>
    <t>Bratři</t>
  </si>
  <si>
    <t xml:space="preserve">Město bez Boha </t>
  </si>
  <si>
    <t>Zatím dobrý</t>
  </si>
  <si>
    <t>Lidi krve</t>
  </si>
  <si>
    <t>Nikdo mě nemá rád</t>
  </si>
  <si>
    <t>Slovo</t>
  </si>
  <si>
    <t>Prvok, Šampón, Tečka a Karel</t>
  </si>
  <si>
    <t>Tancuj Matyldo</t>
  </si>
  <si>
    <t xml:space="preserve">Hrana zlomu </t>
  </si>
  <si>
    <t>Nikola Šuhaj lhář, podvodník a zloděj</t>
  </si>
  <si>
    <t>Pouť v Modré</t>
  </si>
  <si>
    <t>Světlonoc</t>
  </si>
  <si>
    <t xml:space="preserve">Tři týdny pod mořem </t>
  </si>
  <si>
    <t>Karavan</t>
  </si>
  <si>
    <t>ne</t>
  </si>
  <si>
    <t>ano</t>
  </si>
  <si>
    <t xml:space="preserve">ano </t>
  </si>
  <si>
    <t>1.9.2020</t>
  </si>
  <si>
    <t>10.10.2020</t>
  </si>
  <si>
    <t>30.11.2021</t>
  </si>
  <si>
    <t>1.6.2020</t>
  </si>
  <si>
    <t>31.12.2021</t>
  </si>
  <si>
    <t>1.10.2021</t>
  </si>
  <si>
    <t>20.1.2021</t>
  </si>
  <si>
    <t>1.11.2021</t>
  </si>
  <si>
    <t>10.2.2021</t>
  </si>
  <si>
    <t>20.4.2021</t>
  </si>
  <si>
    <t>17.12.2020</t>
  </si>
  <si>
    <t>31.11.2020</t>
  </si>
  <si>
    <t>1.12.2020</t>
  </si>
  <si>
    <t>15.1.2021</t>
  </si>
  <si>
    <t>4.2.2021</t>
  </si>
  <si>
    <t>31.7.2021</t>
  </si>
  <si>
    <t xml:space="preserve">Šuster Jan </t>
  </si>
  <si>
    <t>Mathé Ivo</t>
  </si>
  <si>
    <t>Vandas Martin</t>
  </si>
  <si>
    <t>Krásnohorský Juraj</t>
  </si>
  <si>
    <t>Vála Luboš</t>
  </si>
  <si>
    <t>Rozvaldová Jana</t>
  </si>
  <si>
    <t>Tuček Daniel</t>
  </si>
  <si>
    <t>Borovan Pavel</t>
  </si>
  <si>
    <t>Schwarcz Viktor</t>
  </si>
  <si>
    <t>Konečný Lubomír</t>
  </si>
  <si>
    <t xml:space="preserve">Krejčí Tereza </t>
  </si>
  <si>
    <t xml:space="preserve">Mathé Ivo </t>
  </si>
  <si>
    <t>ANO</t>
  </si>
  <si>
    <t>ANO s podmínkou</t>
  </si>
  <si>
    <t>NE</t>
  </si>
  <si>
    <t>Voráč Jiří</t>
  </si>
  <si>
    <t>Skupa Lukáš</t>
  </si>
  <si>
    <t>Prokopová Alena</t>
  </si>
  <si>
    <t xml:space="preserve">Foll Jan </t>
  </si>
  <si>
    <t>Szczepanik Per</t>
  </si>
  <si>
    <t xml:space="preserve">Lukeš Jan </t>
  </si>
  <si>
    <t>Fleischer Jan</t>
  </si>
  <si>
    <t>Cielová Hana</t>
  </si>
  <si>
    <t>Gregor Lukáš</t>
  </si>
  <si>
    <t>Uhrik Štefan</t>
  </si>
  <si>
    <t xml:space="preserve">NE </t>
  </si>
  <si>
    <t xml:space="preserve">ANO </t>
  </si>
  <si>
    <t>Foll Jan</t>
  </si>
  <si>
    <t>Cviková Ludmila</t>
  </si>
  <si>
    <t>Szczepanik Petr</t>
  </si>
  <si>
    <t>Česálková Lucie</t>
  </si>
  <si>
    <t>2977/2019</t>
  </si>
  <si>
    <t>2999/2019</t>
  </si>
  <si>
    <t>2993/2019</t>
  </si>
  <si>
    <t>2980/2019</t>
  </si>
  <si>
    <t>2990/2019</t>
  </si>
  <si>
    <t>2991/2019</t>
  </si>
  <si>
    <t>2995/2019</t>
  </si>
  <si>
    <t>2996/2019</t>
  </si>
  <si>
    <t>3000/2019</t>
  </si>
  <si>
    <t>2973/2019</t>
  </si>
  <si>
    <t>2976/2019</t>
  </si>
  <si>
    <t>2986/2019</t>
  </si>
  <si>
    <t>3011/2019</t>
  </si>
  <si>
    <t>2969/2019</t>
  </si>
  <si>
    <t>2975/2019</t>
  </si>
  <si>
    <t>2981/2019</t>
  </si>
  <si>
    <t>2998/2019</t>
  </si>
  <si>
    <t>2997/2019</t>
  </si>
  <si>
    <t>2994/2019</t>
  </si>
  <si>
    <t>investiční dotace</t>
  </si>
  <si>
    <t>75%</t>
  </si>
  <si>
    <t>65%</t>
  </si>
  <si>
    <t>60%</t>
  </si>
  <si>
    <t>70%</t>
  </si>
  <si>
    <t>ano - 30%</t>
  </si>
  <si>
    <t>31.1.2021</t>
  </si>
  <si>
    <t>30.4.2021</t>
  </si>
  <si>
    <t>31.10.2021</t>
  </si>
  <si>
    <t>30.11.2020</t>
  </si>
  <si>
    <t>28.2.2021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</si>
</sst>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/>
    <xf numFmtId="3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Border="1"/>
    <xf numFmtId="1" fontId="3" fillId="0" borderId="1" xfId="0" applyNumberFormat="1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9" fontId="3" fillId="2" borderId="0" xfId="2" applyFont="1" applyFill="1" applyAlignment="1">
      <alignment horizontal="left" vertical="top"/>
    </xf>
    <xf numFmtId="14" fontId="4" fillId="2" borderId="2" xfId="0" applyNumberFormat="1" applyFont="1" applyFill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left"/>
    </xf>
    <xf numFmtId="3" fontId="7" fillId="0" borderId="1" xfId="0" applyNumberFormat="1" applyFont="1" applyFill="1" applyBorder="1" applyAlignment="1">
      <alignment horizontal="left"/>
    </xf>
  </cellXfs>
  <cellStyles count="3">
    <cellStyle name="Normální" xfId="0" builtinId="0"/>
    <cellStyle name="Normální 2" xfId="1" xr:uid="{F9AD95EE-0BE9-4A32-AAAC-005FCBD5DA80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33"/>
  <sheetViews>
    <sheetView tabSelected="1" zoomScale="78" zoomScaleNormal="78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15.570312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3" ht="38.25" customHeight="1" x14ac:dyDescent="0.25">
      <c r="A1" s="1" t="s">
        <v>41</v>
      </c>
    </row>
    <row r="2" spans="1:93" ht="15" x14ac:dyDescent="0.25">
      <c r="A2" s="4" t="s">
        <v>44</v>
      </c>
      <c r="D2" s="4" t="s">
        <v>25</v>
      </c>
    </row>
    <row r="3" spans="1:93" ht="15" x14ac:dyDescent="0.25">
      <c r="A3" s="4" t="s">
        <v>36</v>
      </c>
      <c r="D3" s="2" t="s">
        <v>38</v>
      </c>
    </row>
    <row r="4" spans="1:93" ht="15" x14ac:dyDescent="0.25">
      <c r="A4" s="4" t="s">
        <v>45</v>
      </c>
      <c r="D4" s="2" t="s">
        <v>39</v>
      </c>
    </row>
    <row r="5" spans="1:93" x14ac:dyDescent="0.25">
      <c r="A5" s="4" t="s">
        <v>42</v>
      </c>
      <c r="D5" s="2" t="s">
        <v>40</v>
      </c>
    </row>
    <row r="6" spans="1:93" ht="15" x14ac:dyDescent="0.25">
      <c r="A6" s="14" t="s">
        <v>37</v>
      </c>
    </row>
    <row r="7" spans="1:93" x14ac:dyDescent="0.25">
      <c r="A7" s="4" t="s">
        <v>24</v>
      </c>
      <c r="D7" s="4" t="s">
        <v>26</v>
      </c>
    </row>
    <row r="8" spans="1:93" ht="39.6" customHeight="1" x14ac:dyDescent="0.25">
      <c r="D8" s="41" t="s">
        <v>43</v>
      </c>
      <c r="E8" s="41"/>
      <c r="F8" s="41"/>
      <c r="G8" s="41"/>
      <c r="H8" s="41"/>
      <c r="I8" s="41"/>
      <c r="J8" s="41"/>
      <c r="K8" s="41"/>
    </row>
    <row r="9" spans="1:93" ht="12.6" customHeight="1" x14ac:dyDescent="0.25">
      <c r="A9" s="4"/>
    </row>
    <row r="10" spans="1:93" ht="26.45" customHeight="1" x14ac:dyDescent="0.25">
      <c r="A10" s="35" t="s">
        <v>0</v>
      </c>
      <c r="B10" s="35" t="s">
        <v>1</v>
      </c>
      <c r="C10" s="35" t="s">
        <v>19</v>
      </c>
      <c r="D10" s="35" t="s">
        <v>13</v>
      </c>
      <c r="E10" s="38" t="s">
        <v>2</v>
      </c>
      <c r="F10" s="35" t="s">
        <v>33</v>
      </c>
      <c r="G10" s="35"/>
      <c r="H10" s="35" t="s">
        <v>34</v>
      </c>
      <c r="I10" s="35"/>
      <c r="J10" s="35" t="s">
        <v>35</v>
      </c>
      <c r="K10" s="35"/>
      <c r="L10" s="35" t="s">
        <v>15</v>
      </c>
      <c r="M10" s="35" t="s">
        <v>14</v>
      </c>
      <c r="N10" s="35" t="s">
        <v>16</v>
      </c>
      <c r="O10" s="35" t="s">
        <v>30</v>
      </c>
      <c r="P10" s="35" t="s">
        <v>31</v>
      </c>
      <c r="Q10" s="35" t="s">
        <v>32</v>
      </c>
      <c r="R10" s="35" t="s">
        <v>3</v>
      </c>
      <c r="S10" s="35" t="s">
        <v>4</v>
      </c>
      <c r="T10" s="35" t="s">
        <v>5</v>
      </c>
      <c r="U10" s="35" t="s">
        <v>6</v>
      </c>
      <c r="V10" s="35" t="s">
        <v>7</v>
      </c>
      <c r="W10" s="35" t="s">
        <v>8</v>
      </c>
      <c r="X10" s="35" t="s">
        <v>18</v>
      </c>
      <c r="Y10" s="35" t="s">
        <v>17</v>
      </c>
      <c r="Z10" s="35" t="s">
        <v>9</v>
      </c>
      <c r="AA10" s="35" t="s">
        <v>10</v>
      </c>
      <c r="AB10" s="35" t="s">
        <v>11</v>
      </c>
      <c r="AC10" s="35" t="s">
        <v>12</v>
      </c>
    </row>
    <row r="11" spans="1:93" ht="59.45" customHeight="1" x14ac:dyDescent="0.25">
      <c r="A11" s="36"/>
      <c r="B11" s="36"/>
      <c r="C11" s="36"/>
      <c r="D11" s="36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93" ht="28.5" customHeight="1" x14ac:dyDescent="0.25">
      <c r="A12" s="37"/>
      <c r="B12" s="37"/>
      <c r="C12" s="37"/>
      <c r="D12" s="37"/>
      <c r="E12" s="40"/>
      <c r="F12" s="5" t="s">
        <v>27</v>
      </c>
      <c r="G12" s="6" t="s">
        <v>28</v>
      </c>
      <c r="H12" s="6" t="s">
        <v>27</v>
      </c>
      <c r="I12" s="6" t="s">
        <v>28</v>
      </c>
      <c r="J12" s="6" t="s">
        <v>27</v>
      </c>
      <c r="K12" s="6" t="s">
        <v>28</v>
      </c>
      <c r="L12" s="6" t="s">
        <v>29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  <c r="T12" s="6"/>
      <c r="U12" s="15"/>
      <c r="V12" s="7"/>
      <c r="W12" s="7"/>
      <c r="X12" s="7"/>
      <c r="Y12" s="7"/>
      <c r="Z12" s="7"/>
      <c r="AA12" s="7"/>
      <c r="AB12" s="7"/>
      <c r="AC12" s="44"/>
    </row>
    <row r="13" spans="1:93" s="8" customFormat="1" ht="12.75" customHeight="1" x14ac:dyDescent="0.2">
      <c r="A13" s="16" t="s">
        <v>133</v>
      </c>
      <c r="B13" s="17" t="s">
        <v>50</v>
      </c>
      <c r="C13" s="18" t="s">
        <v>68</v>
      </c>
      <c r="D13" s="19">
        <v>12585000</v>
      </c>
      <c r="E13" s="19">
        <v>5000000</v>
      </c>
      <c r="F13" s="23" t="s">
        <v>119</v>
      </c>
      <c r="G13" s="18" t="s">
        <v>114</v>
      </c>
      <c r="H13" s="23"/>
      <c r="I13" s="17"/>
      <c r="J13" s="23" t="s">
        <v>105</v>
      </c>
      <c r="K13" s="28" t="s">
        <v>114</v>
      </c>
      <c r="L13" s="9">
        <v>35.833300000000001</v>
      </c>
      <c r="M13" s="9">
        <v>13.5</v>
      </c>
      <c r="N13" s="9">
        <v>12.833299999999999</v>
      </c>
      <c r="O13" s="9">
        <v>5</v>
      </c>
      <c r="P13" s="9">
        <v>9</v>
      </c>
      <c r="Q13" s="9">
        <v>8.8332999999999995</v>
      </c>
      <c r="R13" s="9">
        <v>4</v>
      </c>
      <c r="S13" s="9">
        <v>89</v>
      </c>
      <c r="T13" s="33">
        <v>5000000</v>
      </c>
      <c r="U13" s="12" t="s">
        <v>152</v>
      </c>
      <c r="V13" s="20" t="s">
        <v>84</v>
      </c>
      <c r="W13" s="42" t="s">
        <v>84</v>
      </c>
      <c r="X13" s="20" t="s">
        <v>84</v>
      </c>
      <c r="Y13" s="42" t="s">
        <v>157</v>
      </c>
      <c r="Z13" s="21">
        <v>0.69</v>
      </c>
      <c r="AA13" s="42" t="s">
        <v>153</v>
      </c>
      <c r="AB13" s="20" t="s">
        <v>90</v>
      </c>
      <c r="AC13" s="20" t="s">
        <v>90</v>
      </c>
      <c r="AD13" s="43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8" customFormat="1" ht="12.75" customHeight="1" x14ac:dyDescent="0.2">
      <c r="A14" s="22" t="s">
        <v>134</v>
      </c>
      <c r="B14" s="23" t="s">
        <v>62</v>
      </c>
      <c r="C14" s="24" t="s">
        <v>80</v>
      </c>
      <c r="D14" s="25">
        <v>34817595</v>
      </c>
      <c r="E14" s="25">
        <v>10000000</v>
      </c>
      <c r="F14" s="23"/>
      <c r="G14" s="24"/>
      <c r="H14" s="23" t="s">
        <v>120</v>
      </c>
      <c r="I14" s="23" t="s">
        <v>114</v>
      </c>
      <c r="J14" s="23" t="s">
        <v>105</v>
      </c>
      <c r="K14" s="29" t="s">
        <v>116</v>
      </c>
      <c r="L14" s="9">
        <v>35.833300000000001</v>
      </c>
      <c r="M14" s="9">
        <v>12.5</v>
      </c>
      <c r="N14" s="9">
        <v>13</v>
      </c>
      <c r="O14" s="9">
        <v>3.6667000000000001</v>
      </c>
      <c r="P14" s="9">
        <v>8.8332999999999995</v>
      </c>
      <c r="Q14" s="9">
        <v>8.6667000000000005</v>
      </c>
      <c r="R14" s="9">
        <v>4</v>
      </c>
      <c r="S14" s="9">
        <v>86.5</v>
      </c>
      <c r="T14" s="34">
        <v>10000000</v>
      </c>
      <c r="U14" s="32" t="s">
        <v>152</v>
      </c>
      <c r="V14" s="26" t="s">
        <v>84</v>
      </c>
      <c r="W14" s="42" t="s">
        <v>84</v>
      </c>
      <c r="X14" s="26" t="s">
        <v>83</v>
      </c>
      <c r="Y14" s="42" t="s">
        <v>83</v>
      </c>
      <c r="Z14" s="27">
        <v>0.69</v>
      </c>
      <c r="AA14" s="42" t="s">
        <v>153</v>
      </c>
      <c r="AB14" s="26" t="s">
        <v>99</v>
      </c>
      <c r="AC14" s="42" t="s">
        <v>158</v>
      </c>
      <c r="AD14" s="43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8" customFormat="1" ht="12.75" customHeight="1" x14ac:dyDescent="0.2">
      <c r="A15" s="16" t="s">
        <v>135</v>
      </c>
      <c r="B15" s="17" t="s">
        <v>56</v>
      </c>
      <c r="C15" s="18" t="s">
        <v>74</v>
      </c>
      <c r="D15" s="19">
        <v>25429500</v>
      </c>
      <c r="E15" s="19">
        <v>9000000</v>
      </c>
      <c r="F15" s="23" t="s">
        <v>123</v>
      </c>
      <c r="G15" s="18" t="s">
        <v>127</v>
      </c>
      <c r="H15" s="23" t="s">
        <v>117</v>
      </c>
      <c r="I15" s="17" t="s">
        <v>114</v>
      </c>
      <c r="J15" s="23" t="s">
        <v>111</v>
      </c>
      <c r="K15" s="28" t="s">
        <v>114</v>
      </c>
      <c r="L15" s="9">
        <v>34.5</v>
      </c>
      <c r="M15" s="9">
        <v>12.333299999999999</v>
      </c>
      <c r="N15" s="9">
        <v>12.666700000000001</v>
      </c>
      <c r="O15" s="9">
        <v>4.3333000000000004</v>
      </c>
      <c r="P15" s="9">
        <v>7.3333000000000004</v>
      </c>
      <c r="Q15" s="9">
        <v>8.8332999999999995</v>
      </c>
      <c r="R15" s="9">
        <v>4.1666999999999996</v>
      </c>
      <c r="S15" s="9">
        <v>84.166700000000006</v>
      </c>
      <c r="T15" s="33">
        <v>8500000</v>
      </c>
      <c r="U15" s="32" t="s">
        <v>152</v>
      </c>
      <c r="V15" s="20" t="s">
        <v>84</v>
      </c>
      <c r="W15" s="42" t="s">
        <v>84</v>
      </c>
      <c r="X15" s="20" t="s">
        <v>83</v>
      </c>
      <c r="Y15" s="42" t="s">
        <v>83</v>
      </c>
      <c r="Z15" s="21">
        <v>0.69</v>
      </c>
      <c r="AA15" s="42" t="s">
        <v>153</v>
      </c>
      <c r="AB15" s="20" t="s">
        <v>95</v>
      </c>
      <c r="AC15" s="42" t="s">
        <v>159</v>
      </c>
      <c r="AD15" s="43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2.75" customHeight="1" x14ac:dyDescent="0.2">
      <c r="A16" s="16" t="s">
        <v>136</v>
      </c>
      <c r="B16" s="17" t="s">
        <v>51</v>
      </c>
      <c r="C16" s="18" t="s">
        <v>69</v>
      </c>
      <c r="D16" s="19">
        <v>81552663</v>
      </c>
      <c r="E16" s="19">
        <v>20000000</v>
      </c>
      <c r="F16" s="23" t="s">
        <v>120</v>
      </c>
      <c r="G16" s="18" t="s">
        <v>114</v>
      </c>
      <c r="H16" s="23" t="s">
        <v>130</v>
      </c>
      <c r="I16" s="17" t="s">
        <v>116</v>
      </c>
      <c r="J16" s="23" t="s">
        <v>106</v>
      </c>
      <c r="K16" s="28" t="s">
        <v>115</v>
      </c>
      <c r="L16" s="9">
        <v>32.5</v>
      </c>
      <c r="M16" s="9">
        <v>12.833299999999999</v>
      </c>
      <c r="N16" s="9">
        <v>12.666700000000001</v>
      </c>
      <c r="O16" s="9">
        <v>4.3333000000000004</v>
      </c>
      <c r="P16" s="9">
        <v>7.3333000000000004</v>
      </c>
      <c r="Q16" s="9">
        <v>8.8332999999999995</v>
      </c>
      <c r="R16" s="9">
        <v>4</v>
      </c>
      <c r="S16" s="9">
        <v>82.5</v>
      </c>
      <c r="T16" s="33">
        <v>15000000</v>
      </c>
      <c r="U16" s="32" t="s">
        <v>152</v>
      </c>
      <c r="V16" s="20" t="s">
        <v>84</v>
      </c>
      <c r="W16" s="42" t="s">
        <v>84</v>
      </c>
      <c r="X16" s="20" t="s">
        <v>83</v>
      </c>
      <c r="Y16" s="42" t="s">
        <v>83</v>
      </c>
      <c r="Z16" s="21">
        <v>0.57999999999999996</v>
      </c>
      <c r="AA16" s="42" t="s">
        <v>154</v>
      </c>
      <c r="AB16" s="20" t="s">
        <v>91</v>
      </c>
      <c r="AC16" s="42" t="s">
        <v>160</v>
      </c>
      <c r="AD16" s="43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 x14ac:dyDescent="0.2">
      <c r="A17" s="22" t="s">
        <v>137</v>
      </c>
      <c r="B17" s="23" t="s">
        <v>54</v>
      </c>
      <c r="C17" s="24" t="s">
        <v>72</v>
      </c>
      <c r="D17" s="25">
        <v>22631573</v>
      </c>
      <c r="E17" s="25">
        <v>8000000</v>
      </c>
      <c r="F17" s="23"/>
      <c r="G17" s="24"/>
      <c r="H17" s="23" t="s">
        <v>122</v>
      </c>
      <c r="I17" s="23" t="s">
        <v>114</v>
      </c>
      <c r="J17" s="23" t="s">
        <v>109</v>
      </c>
      <c r="K17" s="29" t="s">
        <v>115</v>
      </c>
      <c r="L17" s="9">
        <v>33</v>
      </c>
      <c r="M17" s="9">
        <v>12</v>
      </c>
      <c r="N17" s="9">
        <v>12.166700000000001</v>
      </c>
      <c r="O17" s="9">
        <v>5</v>
      </c>
      <c r="P17" s="9">
        <v>8.3332999999999995</v>
      </c>
      <c r="Q17" s="9">
        <v>8.8332999999999995</v>
      </c>
      <c r="R17" s="9">
        <v>3</v>
      </c>
      <c r="S17" s="9">
        <v>82.333299999999994</v>
      </c>
      <c r="T17" s="34">
        <v>7500000</v>
      </c>
      <c r="U17" s="32" t="s">
        <v>152</v>
      </c>
      <c r="V17" s="26" t="s">
        <v>84</v>
      </c>
      <c r="W17" s="42" t="s">
        <v>83</v>
      </c>
      <c r="X17" s="26" t="s">
        <v>83</v>
      </c>
      <c r="Y17" s="42" t="s">
        <v>83</v>
      </c>
      <c r="Z17" s="27">
        <v>0.48</v>
      </c>
      <c r="AA17" s="42" t="s">
        <v>155</v>
      </c>
      <c r="AB17" s="26" t="s">
        <v>93</v>
      </c>
      <c r="AC17" s="42" t="s">
        <v>88</v>
      </c>
      <c r="AD17" s="43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x14ac:dyDescent="0.2">
      <c r="A18" s="16" t="s">
        <v>138</v>
      </c>
      <c r="B18" s="17" t="s">
        <v>55</v>
      </c>
      <c r="C18" s="18" t="s">
        <v>73</v>
      </c>
      <c r="D18" s="33">
        <v>43742059</v>
      </c>
      <c r="E18" s="19">
        <v>11000000</v>
      </c>
      <c r="F18" s="23" t="s">
        <v>122</v>
      </c>
      <c r="G18" s="18" t="s">
        <v>114</v>
      </c>
      <c r="H18" s="23" t="s">
        <v>131</v>
      </c>
      <c r="I18" s="17" t="s">
        <v>114</v>
      </c>
      <c r="J18" s="23" t="s">
        <v>110</v>
      </c>
      <c r="K18" s="28" t="s">
        <v>114</v>
      </c>
      <c r="L18" s="9">
        <v>34.833300000000001</v>
      </c>
      <c r="M18" s="9">
        <v>12.5</v>
      </c>
      <c r="N18" s="9">
        <v>12.666700000000001</v>
      </c>
      <c r="O18" s="9">
        <v>4</v>
      </c>
      <c r="P18" s="9">
        <v>6.8333000000000004</v>
      </c>
      <c r="Q18" s="9">
        <v>7.5</v>
      </c>
      <c r="R18" s="9">
        <v>3.3332999999999999</v>
      </c>
      <c r="S18" s="9">
        <v>81.666700000000006</v>
      </c>
      <c r="T18" s="33">
        <v>7000000</v>
      </c>
      <c r="U18" s="32" t="s">
        <v>152</v>
      </c>
      <c r="V18" s="20" t="s">
        <v>84</v>
      </c>
      <c r="W18" s="42" t="s">
        <v>84</v>
      </c>
      <c r="X18" s="20" t="s">
        <v>83</v>
      </c>
      <c r="Y18" s="42" t="s">
        <v>83</v>
      </c>
      <c r="Z18" s="21">
        <v>0.56000000000000005</v>
      </c>
      <c r="AA18" s="42" t="s">
        <v>154</v>
      </c>
      <c r="AB18" s="20" t="s">
        <v>94</v>
      </c>
      <c r="AC18" s="42" t="s">
        <v>162</v>
      </c>
      <c r="AD18" s="43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2.75" customHeight="1" x14ac:dyDescent="0.2">
      <c r="A19" s="22" t="s">
        <v>139</v>
      </c>
      <c r="B19" s="23" t="s">
        <v>58</v>
      </c>
      <c r="C19" s="24" t="s">
        <v>76</v>
      </c>
      <c r="D19" s="34">
        <v>26118800</v>
      </c>
      <c r="E19" s="25">
        <v>8000000</v>
      </c>
      <c r="F19" s="23" t="s">
        <v>125</v>
      </c>
      <c r="G19" s="24" t="s">
        <v>114</v>
      </c>
      <c r="H19" s="23" t="s">
        <v>126</v>
      </c>
      <c r="I19" s="23" t="s">
        <v>114</v>
      </c>
      <c r="J19" s="23" t="s">
        <v>102</v>
      </c>
      <c r="K19" s="29" t="s">
        <v>114</v>
      </c>
      <c r="L19" s="9">
        <v>35.166699999999999</v>
      </c>
      <c r="M19" s="9">
        <v>11.5</v>
      </c>
      <c r="N19" s="9">
        <v>13.166700000000001</v>
      </c>
      <c r="O19" s="9">
        <v>4.3333000000000004</v>
      </c>
      <c r="P19" s="9">
        <v>6.5</v>
      </c>
      <c r="Q19" s="9">
        <v>5.8333000000000004</v>
      </c>
      <c r="R19" s="9">
        <v>3.1667000000000001</v>
      </c>
      <c r="S19" s="9">
        <v>79.666700000000006</v>
      </c>
      <c r="T19" s="34">
        <v>8000000</v>
      </c>
      <c r="U19" s="32" t="s">
        <v>152</v>
      </c>
      <c r="V19" s="26" t="s">
        <v>84</v>
      </c>
      <c r="W19" s="42" t="s">
        <v>84</v>
      </c>
      <c r="X19" s="26" t="s">
        <v>83</v>
      </c>
      <c r="Y19" s="42" t="s">
        <v>83</v>
      </c>
      <c r="Z19" s="27">
        <v>0.7</v>
      </c>
      <c r="AA19" s="42" t="s">
        <v>153</v>
      </c>
      <c r="AB19" s="26" t="s">
        <v>90</v>
      </c>
      <c r="AC19" s="26" t="s">
        <v>90</v>
      </c>
      <c r="AD19" s="43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2.75" customHeight="1" x14ac:dyDescent="0.2">
      <c r="A20" s="16" t="s">
        <v>140</v>
      </c>
      <c r="B20" s="17" t="s">
        <v>59</v>
      </c>
      <c r="C20" s="18" t="s">
        <v>77</v>
      </c>
      <c r="D20" s="33">
        <v>6730269</v>
      </c>
      <c r="E20" s="19">
        <v>3000000</v>
      </c>
      <c r="F20" s="23"/>
      <c r="G20" s="18"/>
      <c r="H20" s="23" t="s">
        <v>125</v>
      </c>
      <c r="I20" s="17" t="s">
        <v>116</v>
      </c>
      <c r="J20" s="23" t="s">
        <v>113</v>
      </c>
      <c r="K20" s="28" t="s">
        <v>114</v>
      </c>
      <c r="L20" s="9">
        <v>32.166699999999999</v>
      </c>
      <c r="M20" s="9">
        <v>10.5</v>
      </c>
      <c r="N20" s="9">
        <v>11.166700000000001</v>
      </c>
      <c r="O20" s="9">
        <v>4.5</v>
      </c>
      <c r="P20" s="9">
        <v>8.1667000000000005</v>
      </c>
      <c r="Q20" s="9">
        <v>8.3332999999999995</v>
      </c>
      <c r="R20" s="9">
        <v>4</v>
      </c>
      <c r="S20" s="9">
        <v>78.833299999999994</v>
      </c>
      <c r="T20" s="33">
        <v>3000000</v>
      </c>
      <c r="U20" s="32" t="s">
        <v>152</v>
      </c>
      <c r="V20" s="20" t="s">
        <v>85</v>
      </c>
      <c r="W20" s="42" t="s">
        <v>84</v>
      </c>
      <c r="X20" s="20" t="s">
        <v>83</v>
      </c>
      <c r="Y20" s="42" t="s">
        <v>83</v>
      </c>
      <c r="Z20" s="21">
        <v>0.64</v>
      </c>
      <c r="AA20" s="42" t="s">
        <v>156</v>
      </c>
      <c r="AB20" s="20" t="s">
        <v>97</v>
      </c>
      <c r="AC20" s="42" t="s">
        <v>161</v>
      </c>
      <c r="AD20" s="43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8" customFormat="1" ht="13.5" customHeight="1" x14ac:dyDescent="0.2">
      <c r="A21" s="22" t="s">
        <v>141</v>
      </c>
      <c r="B21" s="23" t="s">
        <v>62</v>
      </c>
      <c r="C21" s="24" t="s">
        <v>81</v>
      </c>
      <c r="D21" s="25">
        <v>17062936</v>
      </c>
      <c r="E21" s="25">
        <v>5000000</v>
      </c>
      <c r="F21" s="23"/>
      <c r="G21" s="24"/>
      <c r="H21" s="23"/>
      <c r="I21" s="23"/>
      <c r="J21" s="23" t="s">
        <v>106</v>
      </c>
      <c r="K21" s="29" t="s">
        <v>115</v>
      </c>
      <c r="L21" s="9">
        <v>28.5</v>
      </c>
      <c r="M21" s="9">
        <v>9.8332999999999995</v>
      </c>
      <c r="N21" s="9">
        <v>10.666700000000001</v>
      </c>
      <c r="O21" s="9">
        <v>4.8333000000000004</v>
      </c>
      <c r="P21" s="9">
        <v>7.3333000000000004</v>
      </c>
      <c r="Q21" s="9">
        <v>6.8333000000000004</v>
      </c>
      <c r="R21" s="9">
        <v>3.8332999999999999</v>
      </c>
      <c r="S21" s="9">
        <v>71.833299999999994</v>
      </c>
      <c r="T21" s="10"/>
      <c r="U21" s="12"/>
      <c r="V21" s="26" t="s">
        <v>84</v>
      </c>
      <c r="W21" s="42"/>
      <c r="X21" s="26" t="s">
        <v>83</v>
      </c>
      <c r="Y21" s="42"/>
      <c r="Z21" s="27">
        <v>0.66</v>
      </c>
      <c r="AA21" s="42"/>
      <c r="AB21" s="26" t="s">
        <v>100</v>
      </c>
      <c r="AC21" s="42"/>
      <c r="AD21" s="43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8" customFormat="1" ht="12.75" customHeight="1" x14ac:dyDescent="0.2">
      <c r="A22" s="16" t="s">
        <v>142</v>
      </c>
      <c r="B22" s="17" t="s">
        <v>47</v>
      </c>
      <c r="C22" s="18" t="s">
        <v>65</v>
      </c>
      <c r="D22" s="19">
        <v>22194000</v>
      </c>
      <c r="E22" s="19">
        <v>10000000</v>
      </c>
      <c r="F22" s="23"/>
      <c r="G22" s="18"/>
      <c r="H22" s="23"/>
      <c r="I22" s="17"/>
      <c r="J22" s="23" t="s">
        <v>103</v>
      </c>
      <c r="K22" s="28" t="s">
        <v>114</v>
      </c>
      <c r="L22" s="9">
        <v>27.166699999999999</v>
      </c>
      <c r="M22" s="9">
        <v>13.166700000000001</v>
      </c>
      <c r="N22" s="9">
        <v>9.5</v>
      </c>
      <c r="O22" s="9">
        <v>4.1666999999999996</v>
      </c>
      <c r="P22" s="9">
        <v>6.1666999999999996</v>
      </c>
      <c r="Q22" s="9">
        <v>6.6666999999999996</v>
      </c>
      <c r="R22" s="9">
        <v>4.8333000000000004</v>
      </c>
      <c r="S22" s="9">
        <v>71.666700000000006</v>
      </c>
      <c r="T22" s="10"/>
      <c r="U22" s="12"/>
      <c r="V22" s="20" t="s">
        <v>84</v>
      </c>
      <c r="W22" s="42"/>
      <c r="X22" s="20" t="s">
        <v>83</v>
      </c>
      <c r="Y22" s="42"/>
      <c r="Z22" s="21">
        <v>0.66</v>
      </c>
      <c r="AA22" s="42"/>
      <c r="AB22" s="20" t="s">
        <v>87</v>
      </c>
      <c r="AC22" s="4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8" customFormat="1" ht="12.75" customHeight="1" x14ac:dyDescent="0.2">
      <c r="A23" s="22" t="s">
        <v>143</v>
      </c>
      <c r="B23" s="23" t="s">
        <v>49</v>
      </c>
      <c r="C23" s="24" t="s">
        <v>67</v>
      </c>
      <c r="D23" s="25">
        <v>13052500</v>
      </c>
      <c r="E23" s="25">
        <v>8000000</v>
      </c>
      <c r="F23" s="23" t="s">
        <v>118</v>
      </c>
      <c r="G23" s="24" t="s">
        <v>114</v>
      </c>
      <c r="H23" s="23"/>
      <c r="I23" s="23"/>
      <c r="J23" s="23"/>
      <c r="K23" s="29"/>
      <c r="L23" s="9">
        <v>29.833300000000001</v>
      </c>
      <c r="M23" s="9">
        <v>10.666700000000001</v>
      </c>
      <c r="N23" s="9">
        <v>10.5</v>
      </c>
      <c r="O23" s="9">
        <v>4.1666999999999996</v>
      </c>
      <c r="P23" s="9">
        <v>7</v>
      </c>
      <c r="Q23" s="9">
        <v>6.8333000000000004</v>
      </c>
      <c r="R23" s="9">
        <v>2</v>
      </c>
      <c r="S23" s="9">
        <v>71</v>
      </c>
      <c r="T23" s="10"/>
      <c r="U23" s="12"/>
      <c r="V23" s="26" t="s">
        <v>84</v>
      </c>
      <c r="W23" s="42"/>
      <c r="X23" s="26" t="s">
        <v>83</v>
      </c>
      <c r="Y23" s="42"/>
      <c r="Z23" s="27">
        <v>0.9</v>
      </c>
      <c r="AA23" s="42"/>
      <c r="AB23" s="26" t="s">
        <v>89</v>
      </c>
      <c r="AC23" s="4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8" customFormat="1" ht="12.75" customHeight="1" x14ac:dyDescent="0.2">
      <c r="A24" s="16" t="s">
        <v>144</v>
      </c>
      <c r="B24" s="17" t="s">
        <v>53</v>
      </c>
      <c r="C24" s="18" t="s">
        <v>71</v>
      </c>
      <c r="D24" s="19">
        <v>58992892</v>
      </c>
      <c r="E24" s="19">
        <v>18500000</v>
      </c>
      <c r="F24" s="23" t="s">
        <v>121</v>
      </c>
      <c r="G24" s="18" t="s">
        <v>114</v>
      </c>
      <c r="H24" s="23" t="s">
        <v>118</v>
      </c>
      <c r="I24" s="17" t="s">
        <v>116</v>
      </c>
      <c r="J24" s="23" t="s">
        <v>108</v>
      </c>
      <c r="K24" s="28" t="s">
        <v>114</v>
      </c>
      <c r="L24" s="9">
        <v>23.333300000000001</v>
      </c>
      <c r="M24" s="9">
        <v>10.833299999999999</v>
      </c>
      <c r="N24" s="9">
        <v>11</v>
      </c>
      <c r="O24" s="9">
        <v>3.6667000000000001</v>
      </c>
      <c r="P24" s="9">
        <v>6.6666999999999996</v>
      </c>
      <c r="Q24" s="9">
        <v>6.1666999999999996</v>
      </c>
      <c r="R24" s="9">
        <v>3</v>
      </c>
      <c r="S24" s="9">
        <v>64.666700000000006</v>
      </c>
      <c r="T24" s="10"/>
      <c r="U24" s="12"/>
      <c r="V24" s="20" t="s">
        <v>84</v>
      </c>
      <c r="W24" s="42"/>
      <c r="X24" s="20" t="s">
        <v>83</v>
      </c>
      <c r="Y24" s="42"/>
      <c r="Z24" s="21">
        <v>0.48</v>
      </c>
      <c r="AA24" s="42"/>
      <c r="AB24" s="20" t="s">
        <v>92</v>
      </c>
      <c r="AC24" s="4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8" customFormat="1" ht="12.75" customHeight="1" x14ac:dyDescent="0.2">
      <c r="A25" s="16" t="s">
        <v>145</v>
      </c>
      <c r="B25" s="17" t="s">
        <v>63</v>
      </c>
      <c r="C25" s="18" t="s">
        <v>82</v>
      </c>
      <c r="D25" s="19">
        <v>59774622</v>
      </c>
      <c r="E25" s="19">
        <v>19000000</v>
      </c>
      <c r="F25" s="23" t="s">
        <v>117</v>
      </c>
      <c r="G25" s="18" t="s">
        <v>114</v>
      </c>
      <c r="H25" s="23" t="s">
        <v>132</v>
      </c>
      <c r="I25" s="17" t="s">
        <v>114</v>
      </c>
      <c r="J25" s="23" t="s">
        <v>107</v>
      </c>
      <c r="K25" s="28" t="s">
        <v>116</v>
      </c>
      <c r="L25" s="9">
        <v>25.333300000000001</v>
      </c>
      <c r="M25" s="9">
        <v>11</v>
      </c>
      <c r="N25" s="9">
        <v>10.666700000000001</v>
      </c>
      <c r="O25" s="9">
        <v>3.6667000000000001</v>
      </c>
      <c r="P25" s="9">
        <v>4.3333000000000004</v>
      </c>
      <c r="Q25" s="9">
        <v>3.8332999999999999</v>
      </c>
      <c r="R25" s="9">
        <v>5</v>
      </c>
      <c r="S25" s="9">
        <v>63.833300000000001</v>
      </c>
      <c r="T25" s="10"/>
      <c r="U25" s="12"/>
      <c r="V25" s="20" t="s">
        <v>84</v>
      </c>
      <c r="W25" s="42"/>
      <c r="X25" s="20" t="s">
        <v>83</v>
      </c>
      <c r="Y25" s="42"/>
      <c r="Z25" s="21">
        <v>0.53</v>
      </c>
      <c r="AA25" s="42"/>
      <c r="AB25" s="20" t="s">
        <v>101</v>
      </c>
      <c r="AC25" s="4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8" customFormat="1" x14ac:dyDescent="0.2">
      <c r="A26" s="16" t="s">
        <v>146</v>
      </c>
      <c r="B26" s="17" t="s">
        <v>46</v>
      </c>
      <c r="C26" s="18" t="s">
        <v>64</v>
      </c>
      <c r="D26" s="19">
        <v>24450566</v>
      </c>
      <c r="E26" s="19">
        <v>5000000</v>
      </c>
      <c r="F26" s="23"/>
      <c r="G26" s="18"/>
      <c r="H26" s="23" t="s">
        <v>129</v>
      </c>
      <c r="I26" s="17" t="s">
        <v>114</v>
      </c>
      <c r="J26" s="23" t="s">
        <v>102</v>
      </c>
      <c r="K26" s="28" t="s">
        <v>114</v>
      </c>
      <c r="L26" s="9">
        <v>18.833300000000001</v>
      </c>
      <c r="M26" s="9">
        <v>11</v>
      </c>
      <c r="N26" s="9">
        <v>7.8333000000000004</v>
      </c>
      <c r="O26" s="9">
        <v>4.8333000000000004</v>
      </c>
      <c r="P26" s="9">
        <v>8.3332999999999995</v>
      </c>
      <c r="Q26" s="9">
        <v>8</v>
      </c>
      <c r="R26" s="9">
        <v>4</v>
      </c>
      <c r="S26" s="9">
        <v>62.833300000000001</v>
      </c>
      <c r="T26" s="10"/>
      <c r="U26" s="12"/>
      <c r="V26" s="20" t="s">
        <v>83</v>
      </c>
      <c r="W26" s="42"/>
      <c r="X26" s="20" t="s">
        <v>83</v>
      </c>
      <c r="Y26" s="42"/>
      <c r="Z26" s="21">
        <v>0.32</v>
      </c>
      <c r="AA26" s="42"/>
      <c r="AB26" s="20" t="s">
        <v>86</v>
      </c>
      <c r="AC26" s="4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8" customFormat="1" ht="12.75" customHeight="1" x14ac:dyDescent="0.2">
      <c r="A27" s="16" t="s">
        <v>147</v>
      </c>
      <c r="B27" s="17" t="s">
        <v>48</v>
      </c>
      <c r="C27" s="18" t="s">
        <v>66</v>
      </c>
      <c r="D27" s="19">
        <v>21043795</v>
      </c>
      <c r="E27" s="19">
        <v>10000000</v>
      </c>
      <c r="F27" s="23" t="s">
        <v>117</v>
      </c>
      <c r="G27" s="18" t="s">
        <v>114</v>
      </c>
      <c r="H27" s="23"/>
      <c r="I27" s="17"/>
      <c r="J27" s="23" t="s">
        <v>104</v>
      </c>
      <c r="K27" s="28" t="s">
        <v>114</v>
      </c>
      <c r="L27" s="9">
        <v>21.333300000000001</v>
      </c>
      <c r="M27" s="9">
        <v>12.833299999999999</v>
      </c>
      <c r="N27" s="9">
        <v>8.8332999999999995</v>
      </c>
      <c r="O27" s="9">
        <v>3.3332999999999999</v>
      </c>
      <c r="P27" s="9">
        <v>5.8333000000000004</v>
      </c>
      <c r="Q27" s="9">
        <v>5.6666999999999996</v>
      </c>
      <c r="R27" s="9">
        <v>5</v>
      </c>
      <c r="S27" s="9">
        <v>62.833300000000001</v>
      </c>
      <c r="T27" s="10"/>
      <c r="U27" s="12"/>
      <c r="V27" s="20" t="s">
        <v>84</v>
      </c>
      <c r="W27" s="42"/>
      <c r="X27" s="20" t="s">
        <v>83</v>
      </c>
      <c r="Y27" s="42"/>
      <c r="Z27" s="21">
        <v>0.75</v>
      </c>
      <c r="AA27" s="42"/>
      <c r="AB27" s="20" t="s">
        <v>88</v>
      </c>
      <c r="AC27" s="4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8" customFormat="1" ht="12.75" customHeight="1" x14ac:dyDescent="0.2">
      <c r="A28" s="16" t="s">
        <v>148</v>
      </c>
      <c r="B28" s="17" t="s">
        <v>52</v>
      </c>
      <c r="C28" s="18" t="s">
        <v>70</v>
      </c>
      <c r="D28" s="19">
        <v>42412390</v>
      </c>
      <c r="E28" s="19">
        <v>14000000</v>
      </c>
      <c r="F28" s="23"/>
      <c r="G28" s="18"/>
      <c r="H28" s="23"/>
      <c r="I28" s="17"/>
      <c r="J28" s="23" t="s">
        <v>107</v>
      </c>
      <c r="K28" s="28" t="s">
        <v>116</v>
      </c>
      <c r="L28" s="9">
        <v>20.5</v>
      </c>
      <c r="M28" s="9">
        <v>11.666700000000001</v>
      </c>
      <c r="N28" s="9">
        <v>9.1667000000000005</v>
      </c>
      <c r="O28" s="9">
        <v>4</v>
      </c>
      <c r="P28" s="9">
        <v>6.3333000000000004</v>
      </c>
      <c r="Q28" s="9">
        <v>7</v>
      </c>
      <c r="R28" s="9">
        <v>4</v>
      </c>
      <c r="S28" s="9">
        <v>62.666699999999999</v>
      </c>
      <c r="T28" s="11"/>
      <c r="U28" s="12"/>
      <c r="V28" s="20" t="s">
        <v>84</v>
      </c>
      <c r="W28" s="42"/>
      <c r="X28" s="20" t="s">
        <v>83</v>
      </c>
      <c r="Y28" s="42"/>
      <c r="Z28" s="21">
        <v>0.59</v>
      </c>
      <c r="AA28" s="42"/>
      <c r="AB28" s="20" t="s">
        <v>90</v>
      </c>
      <c r="AC28" s="4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8" customFormat="1" ht="12.75" customHeight="1" x14ac:dyDescent="0.2">
      <c r="A29" s="22" t="s">
        <v>149</v>
      </c>
      <c r="B29" s="23" t="s">
        <v>61</v>
      </c>
      <c r="C29" s="24" t="s">
        <v>79</v>
      </c>
      <c r="D29" s="25">
        <v>24699200</v>
      </c>
      <c r="E29" s="25">
        <v>7500000</v>
      </c>
      <c r="F29" s="23"/>
      <c r="G29" s="24"/>
      <c r="H29" s="23" t="s">
        <v>119</v>
      </c>
      <c r="I29" s="23" t="s">
        <v>114</v>
      </c>
      <c r="J29" s="23"/>
      <c r="K29" s="29"/>
      <c r="L29" s="9">
        <v>21.5</v>
      </c>
      <c r="M29" s="9">
        <v>9.5</v>
      </c>
      <c r="N29" s="9">
        <v>8.6667000000000005</v>
      </c>
      <c r="O29" s="9">
        <v>4.5</v>
      </c>
      <c r="P29" s="9">
        <v>7</v>
      </c>
      <c r="Q29" s="9">
        <v>6.5</v>
      </c>
      <c r="R29" s="9">
        <v>3</v>
      </c>
      <c r="S29" s="9">
        <v>60.666699999999999</v>
      </c>
      <c r="T29" s="10"/>
      <c r="U29" s="12"/>
      <c r="V29" s="26" t="s">
        <v>84</v>
      </c>
      <c r="W29" s="42"/>
      <c r="X29" s="26" t="s">
        <v>83</v>
      </c>
      <c r="Y29" s="42"/>
      <c r="Z29" s="27">
        <v>0.61</v>
      </c>
      <c r="AA29" s="42"/>
      <c r="AB29" s="26" t="s">
        <v>90</v>
      </c>
      <c r="AC29" s="4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8" customFormat="1" ht="12.75" customHeight="1" x14ac:dyDescent="0.2">
      <c r="A30" s="16" t="s">
        <v>150</v>
      </c>
      <c r="B30" s="17" t="s">
        <v>60</v>
      </c>
      <c r="C30" s="18" t="s">
        <v>78</v>
      </c>
      <c r="D30" s="19">
        <v>15166000</v>
      </c>
      <c r="E30" s="19">
        <v>3500000</v>
      </c>
      <c r="F30" s="23" t="s">
        <v>126</v>
      </c>
      <c r="G30" s="18" t="s">
        <v>128</v>
      </c>
      <c r="H30" s="23" t="s">
        <v>124</v>
      </c>
      <c r="I30" s="17" t="s">
        <v>116</v>
      </c>
      <c r="J30" s="23" t="s">
        <v>104</v>
      </c>
      <c r="K30" s="28" t="s">
        <v>116</v>
      </c>
      <c r="L30" s="9">
        <v>22.333300000000001</v>
      </c>
      <c r="M30" s="9">
        <v>11.333299999999999</v>
      </c>
      <c r="N30" s="9">
        <v>8.1667000000000005</v>
      </c>
      <c r="O30" s="9">
        <v>3</v>
      </c>
      <c r="P30" s="9">
        <v>6.6666999999999996</v>
      </c>
      <c r="Q30" s="9">
        <v>5.8333000000000004</v>
      </c>
      <c r="R30" s="9">
        <v>3</v>
      </c>
      <c r="S30" s="9">
        <v>60.333300000000001</v>
      </c>
      <c r="T30" s="10"/>
      <c r="U30" s="12"/>
      <c r="V30" s="20" t="s">
        <v>84</v>
      </c>
      <c r="W30" s="42"/>
      <c r="X30" s="20" t="s">
        <v>83</v>
      </c>
      <c r="Y30" s="42"/>
      <c r="Z30" s="21">
        <v>0.64</v>
      </c>
      <c r="AA30" s="42"/>
      <c r="AB30" s="20" t="s">
        <v>98</v>
      </c>
      <c r="AC30" s="4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s="8" customFormat="1" x14ac:dyDescent="0.2">
      <c r="A31" s="16" t="s">
        <v>151</v>
      </c>
      <c r="B31" s="17" t="s">
        <v>57</v>
      </c>
      <c r="C31" s="18" t="s">
        <v>75</v>
      </c>
      <c r="D31" s="19">
        <v>40243250</v>
      </c>
      <c r="E31" s="19">
        <v>5000000</v>
      </c>
      <c r="F31" s="23" t="s">
        <v>124</v>
      </c>
      <c r="G31" s="18" t="s">
        <v>114</v>
      </c>
      <c r="H31" s="23"/>
      <c r="I31" s="17"/>
      <c r="J31" s="23" t="s">
        <v>112</v>
      </c>
      <c r="K31" s="28" t="s">
        <v>114</v>
      </c>
      <c r="L31" s="9">
        <v>17.166699999999999</v>
      </c>
      <c r="M31" s="9">
        <v>9.3332999999999995</v>
      </c>
      <c r="N31" s="9">
        <v>7.1666999999999996</v>
      </c>
      <c r="O31" s="9">
        <v>4.6666999999999996</v>
      </c>
      <c r="P31" s="9">
        <v>7.5</v>
      </c>
      <c r="Q31" s="9">
        <v>7.6666999999999996</v>
      </c>
      <c r="R31" s="9">
        <v>3.1667000000000001</v>
      </c>
      <c r="S31" s="9">
        <v>56.666699999999999</v>
      </c>
      <c r="T31" s="10"/>
      <c r="U31" s="12"/>
      <c r="V31" s="20" t="s">
        <v>83</v>
      </c>
      <c r="W31" s="42"/>
      <c r="X31" s="20" t="s">
        <v>83</v>
      </c>
      <c r="Y31" s="42"/>
      <c r="Z31" s="21">
        <v>0.31</v>
      </c>
      <c r="AA31" s="42"/>
      <c r="AB31" s="20" t="s">
        <v>96</v>
      </c>
      <c r="AC31" s="4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x14ac:dyDescent="0.25">
      <c r="D32" s="13">
        <f>SUM(D13:D31)</f>
        <v>592699610</v>
      </c>
      <c r="E32" s="13">
        <f>SUM(E13:E31)</f>
        <v>179500000</v>
      </c>
      <c r="F32" s="13"/>
      <c r="T32" s="13">
        <f>SUM(T13:T31)</f>
        <v>64000000</v>
      </c>
    </row>
    <row r="33" spans="5:20" x14ac:dyDescent="0.25">
      <c r="E33" s="13"/>
      <c r="F33" s="13"/>
      <c r="G33" s="13"/>
      <c r="H33" s="13"/>
      <c r="S33" s="2" t="s">
        <v>20</v>
      </c>
      <c r="T33" s="13">
        <f>64000000-T32</f>
        <v>0</v>
      </c>
    </row>
  </sheetData>
  <mergeCells count="27">
    <mergeCell ref="D8:K8"/>
    <mergeCell ref="AA10:AA11"/>
    <mergeCell ref="AB10:AB11"/>
    <mergeCell ref="AC10:AC11"/>
    <mergeCell ref="F10:G11"/>
    <mergeCell ref="H10:I11"/>
    <mergeCell ref="J10:K11"/>
    <mergeCell ref="U10:U11"/>
    <mergeCell ref="V10:V11"/>
    <mergeCell ref="W10:W11"/>
    <mergeCell ref="X10:X11"/>
    <mergeCell ref="Y10:Y11"/>
    <mergeCell ref="A10:A12"/>
    <mergeCell ref="B10:B12"/>
    <mergeCell ref="C10:C12"/>
    <mergeCell ref="D10:D12"/>
    <mergeCell ref="E10:E12"/>
    <mergeCell ref="L10:L11"/>
    <mergeCell ref="M10:M11"/>
    <mergeCell ref="N10:N11"/>
    <mergeCell ref="Z10:Z11"/>
    <mergeCell ref="O10:O11"/>
    <mergeCell ref="P10:P11"/>
    <mergeCell ref="Q10:Q11"/>
    <mergeCell ref="R10:R11"/>
    <mergeCell ref="S10:S11"/>
    <mergeCell ref="T10:T11"/>
  </mergeCells>
  <dataValidations count="4">
    <dataValidation type="decimal" operator="lessThanOrEqual" allowBlank="1" showInputMessage="1" showErrorMessage="1" error="max. 40" sqref="L13:L31" xr:uid="{00000000-0002-0000-0000-000000000000}">
      <formula1>40</formula1>
    </dataValidation>
    <dataValidation type="decimal" operator="lessThanOrEqual" allowBlank="1" showInputMessage="1" showErrorMessage="1" error="max. 15" sqref="M13:N31" xr:uid="{00000000-0002-0000-0000-000001000000}">
      <formula1>15</formula1>
    </dataValidation>
    <dataValidation type="decimal" operator="lessThanOrEqual" allowBlank="1" showInputMessage="1" showErrorMessage="1" error="max. 10" sqref="P13:Q31" xr:uid="{00000000-0002-0000-0000-000002000000}">
      <formula1>10</formula1>
    </dataValidation>
    <dataValidation type="decimal" operator="lessThanOrEqual" allowBlank="1" showInputMessage="1" showErrorMessage="1" error="max. 5" sqref="O13:O31 R13:R31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1CCA9-65AA-478B-9345-1DEEACADB409}">
  <dimension ref="A1:CC3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15.5703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1" ht="38.25" customHeight="1" x14ac:dyDescent="0.25">
      <c r="A1" s="1" t="s">
        <v>41</v>
      </c>
    </row>
    <row r="2" spans="1:81" ht="15" x14ac:dyDescent="0.25">
      <c r="A2" s="4" t="s">
        <v>44</v>
      </c>
      <c r="D2" s="4" t="s">
        <v>25</v>
      </c>
    </row>
    <row r="3" spans="1:81" ht="15" x14ac:dyDescent="0.25">
      <c r="A3" s="4" t="s">
        <v>36</v>
      </c>
      <c r="D3" s="2" t="s">
        <v>38</v>
      </c>
    </row>
    <row r="4" spans="1:81" ht="15" x14ac:dyDescent="0.25">
      <c r="A4" s="4" t="s">
        <v>45</v>
      </c>
      <c r="D4" s="2" t="s">
        <v>39</v>
      </c>
    </row>
    <row r="5" spans="1:81" x14ac:dyDescent="0.25">
      <c r="A5" s="4" t="s">
        <v>42</v>
      </c>
      <c r="D5" s="2" t="s">
        <v>40</v>
      </c>
    </row>
    <row r="6" spans="1:81" ht="15" x14ac:dyDescent="0.25">
      <c r="A6" s="14" t="s">
        <v>37</v>
      </c>
    </row>
    <row r="7" spans="1:81" x14ac:dyDescent="0.25">
      <c r="A7" s="4" t="s">
        <v>24</v>
      </c>
      <c r="D7" s="4" t="s">
        <v>26</v>
      </c>
    </row>
    <row r="8" spans="1:81" ht="39.6" customHeight="1" x14ac:dyDescent="0.25">
      <c r="D8" s="41" t="s">
        <v>43</v>
      </c>
      <c r="E8" s="41"/>
      <c r="F8" s="41"/>
      <c r="G8" s="41"/>
      <c r="H8" s="41"/>
      <c r="I8" s="41"/>
      <c r="J8" s="41"/>
      <c r="K8" s="41"/>
    </row>
    <row r="9" spans="1:81" ht="12.6" customHeight="1" x14ac:dyDescent="0.25">
      <c r="A9" s="4"/>
    </row>
    <row r="10" spans="1:81" ht="26.45" customHeight="1" x14ac:dyDescent="0.25">
      <c r="A10" s="35" t="s">
        <v>0</v>
      </c>
      <c r="B10" s="35" t="s">
        <v>1</v>
      </c>
      <c r="C10" s="35" t="s">
        <v>19</v>
      </c>
      <c r="D10" s="35" t="s">
        <v>13</v>
      </c>
      <c r="E10" s="38" t="s">
        <v>2</v>
      </c>
      <c r="F10" s="35" t="s">
        <v>33</v>
      </c>
      <c r="G10" s="35"/>
      <c r="H10" s="35" t="s">
        <v>34</v>
      </c>
      <c r="I10" s="35"/>
      <c r="J10" s="35" t="s">
        <v>35</v>
      </c>
      <c r="K10" s="35"/>
      <c r="L10" s="35" t="s">
        <v>15</v>
      </c>
      <c r="M10" s="35" t="s">
        <v>14</v>
      </c>
      <c r="N10" s="35" t="s">
        <v>16</v>
      </c>
      <c r="O10" s="35" t="s">
        <v>30</v>
      </c>
      <c r="P10" s="35" t="s">
        <v>31</v>
      </c>
      <c r="Q10" s="35" t="s">
        <v>32</v>
      </c>
      <c r="R10" s="35" t="s">
        <v>3</v>
      </c>
      <c r="S10" s="35" t="s">
        <v>4</v>
      </c>
    </row>
    <row r="11" spans="1:81" ht="59.45" customHeight="1" x14ac:dyDescent="0.25">
      <c r="A11" s="36"/>
      <c r="B11" s="36"/>
      <c r="C11" s="36"/>
      <c r="D11" s="36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81" ht="28.5" customHeight="1" x14ac:dyDescent="0.25">
      <c r="A12" s="37"/>
      <c r="B12" s="37"/>
      <c r="C12" s="37"/>
      <c r="D12" s="37"/>
      <c r="E12" s="40"/>
      <c r="F12" s="5" t="s">
        <v>27</v>
      </c>
      <c r="G12" s="31" t="s">
        <v>28</v>
      </c>
      <c r="H12" s="31" t="s">
        <v>27</v>
      </c>
      <c r="I12" s="31" t="s">
        <v>28</v>
      </c>
      <c r="J12" s="31" t="s">
        <v>27</v>
      </c>
      <c r="K12" s="31" t="s">
        <v>28</v>
      </c>
      <c r="L12" s="31" t="s">
        <v>29</v>
      </c>
      <c r="M12" s="31" t="s">
        <v>21</v>
      </c>
      <c r="N12" s="31" t="s">
        <v>21</v>
      </c>
      <c r="O12" s="31" t="s">
        <v>22</v>
      </c>
      <c r="P12" s="31" t="s">
        <v>23</v>
      </c>
      <c r="Q12" s="31" t="s">
        <v>23</v>
      </c>
      <c r="R12" s="31" t="s">
        <v>22</v>
      </c>
      <c r="S12" s="31"/>
    </row>
    <row r="13" spans="1:81" s="8" customFormat="1" ht="12.75" customHeight="1" x14ac:dyDescent="0.2">
      <c r="A13" s="16" t="s">
        <v>146</v>
      </c>
      <c r="B13" s="17" t="s">
        <v>46</v>
      </c>
      <c r="C13" s="18" t="s">
        <v>64</v>
      </c>
      <c r="D13" s="33">
        <v>24450566</v>
      </c>
      <c r="E13" s="33">
        <v>5000000</v>
      </c>
      <c r="F13" s="23"/>
      <c r="G13" s="18"/>
      <c r="H13" s="23" t="s">
        <v>129</v>
      </c>
      <c r="I13" s="17" t="s">
        <v>114</v>
      </c>
      <c r="J13" s="23" t="s">
        <v>102</v>
      </c>
      <c r="K13" s="28" t="s">
        <v>114</v>
      </c>
      <c r="L13" s="9">
        <v>15</v>
      </c>
      <c r="M13" s="9">
        <v>10</v>
      </c>
      <c r="N13" s="9">
        <v>6</v>
      </c>
      <c r="O13" s="9">
        <v>5</v>
      </c>
      <c r="P13" s="9">
        <v>8</v>
      </c>
      <c r="Q13" s="9">
        <v>8</v>
      </c>
      <c r="R13" s="9">
        <v>4</v>
      </c>
      <c r="S13" s="9">
        <f>SUM(L13:R13)</f>
        <v>56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6" t="s">
        <v>142</v>
      </c>
      <c r="B14" s="17" t="s">
        <v>47</v>
      </c>
      <c r="C14" s="18" t="s">
        <v>65</v>
      </c>
      <c r="D14" s="33">
        <v>22194000</v>
      </c>
      <c r="E14" s="33">
        <v>10000000</v>
      </c>
      <c r="F14" s="23"/>
      <c r="G14" s="18"/>
      <c r="H14" s="23"/>
      <c r="I14" s="17"/>
      <c r="J14" s="23" t="s">
        <v>103</v>
      </c>
      <c r="K14" s="28" t="s">
        <v>114</v>
      </c>
      <c r="L14" s="9">
        <v>25</v>
      </c>
      <c r="M14" s="9">
        <v>13</v>
      </c>
      <c r="N14" s="9">
        <v>10</v>
      </c>
      <c r="O14" s="9">
        <v>5</v>
      </c>
      <c r="P14" s="9">
        <v>6</v>
      </c>
      <c r="Q14" s="9">
        <v>7</v>
      </c>
      <c r="R14" s="9">
        <v>5</v>
      </c>
      <c r="S14" s="9">
        <f t="shared" ref="S14:S31" si="0">SUM(L14:R14)</f>
        <v>71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6" t="s">
        <v>147</v>
      </c>
      <c r="B15" s="17" t="s">
        <v>48</v>
      </c>
      <c r="C15" s="18" t="s">
        <v>66</v>
      </c>
      <c r="D15" s="33">
        <v>21043795</v>
      </c>
      <c r="E15" s="33">
        <v>10000000</v>
      </c>
      <c r="F15" s="23" t="s">
        <v>117</v>
      </c>
      <c r="G15" s="18" t="s">
        <v>114</v>
      </c>
      <c r="H15" s="23"/>
      <c r="I15" s="17"/>
      <c r="J15" s="23" t="s">
        <v>104</v>
      </c>
      <c r="K15" s="28" t="s">
        <v>114</v>
      </c>
      <c r="L15" s="9">
        <v>20</v>
      </c>
      <c r="M15" s="9">
        <v>13</v>
      </c>
      <c r="N15" s="9">
        <v>10</v>
      </c>
      <c r="O15" s="9">
        <v>4</v>
      </c>
      <c r="P15" s="9">
        <v>6</v>
      </c>
      <c r="Q15" s="9">
        <v>6</v>
      </c>
      <c r="R15" s="9">
        <v>5</v>
      </c>
      <c r="S15" s="9">
        <f t="shared" si="0"/>
        <v>64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22" t="s">
        <v>143</v>
      </c>
      <c r="B16" s="23" t="s">
        <v>49</v>
      </c>
      <c r="C16" s="24" t="s">
        <v>67</v>
      </c>
      <c r="D16" s="34">
        <v>13052500</v>
      </c>
      <c r="E16" s="34">
        <v>8000000</v>
      </c>
      <c r="F16" s="23" t="s">
        <v>118</v>
      </c>
      <c r="G16" s="24" t="s">
        <v>114</v>
      </c>
      <c r="H16" s="23"/>
      <c r="I16" s="23"/>
      <c r="J16" s="23"/>
      <c r="K16" s="29"/>
      <c r="L16" s="9">
        <v>30</v>
      </c>
      <c r="M16" s="9">
        <v>11</v>
      </c>
      <c r="N16" s="9">
        <v>12</v>
      </c>
      <c r="O16" s="9">
        <v>4</v>
      </c>
      <c r="P16" s="9">
        <v>7</v>
      </c>
      <c r="Q16" s="9">
        <v>7</v>
      </c>
      <c r="R16" s="9">
        <v>2</v>
      </c>
      <c r="S16" s="9">
        <f t="shared" si="0"/>
        <v>73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6" t="s">
        <v>133</v>
      </c>
      <c r="B17" s="17" t="s">
        <v>50</v>
      </c>
      <c r="C17" s="18" t="s">
        <v>68</v>
      </c>
      <c r="D17" s="33">
        <v>12585000</v>
      </c>
      <c r="E17" s="33">
        <v>5000000</v>
      </c>
      <c r="F17" s="23" t="s">
        <v>119</v>
      </c>
      <c r="G17" s="18" t="s">
        <v>114</v>
      </c>
      <c r="H17" s="23"/>
      <c r="I17" s="17"/>
      <c r="J17" s="23" t="s">
        <v>105</v>
      </c>
      <c r="K17" s="28" t="s">
        <v>114</v>
      </c>
      <c r="L17" s="9">
        <v>33</v>
      </c>
      <c r="M17" s="9">
        <v>13</v>
      </c>
      <c r="N17" s="9">
        <v>12</v>
      </c>
      <c r="O17" s="9">
        <v>5</v>
      </c>
      <c r="P17" s="9">
        <v>7</v>
      </c>
      <c r="Q17" s="9">
        <v>8</v>
      </c>
      <c r="R17" s="9">
        <v>4</v>
      </c>
      <c r="S17" s="9">
        <f t="shared" si="0"/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6" t="s">
        <v>136</v>
      </c>
      <c r="B18" s="17" t="s">
        <v>51</v>
      </c>
      <c r="C18" s="18" t="s">
        <v>69</v>
      </c>
      <c r="D18" s="33">
        <v>81552663</v>
      </c>
      <c r="E18" s="33">
        <v>20000000</v>
      </c>
      <c r="F18" s="23" t="s">
        <v>120</v>
      </c>
      <c r="G18" s="18" t="s">
        <v>114</v>
      </c>
      <c r="H18" s="23" t="s">
        <v>130</v>
      </c>
      <c r="I18" s="17" t="s">
        <v>116</v>
      </c>
      <c r="J18" s="23" t="s">
        <v>106</v>
      </c>
      <c r="K18" s="28" t="s">
        <v>115</v>
      </c>
      <c r="L18" s="9">
        <v>33</v>
      </c>
      <c r="M18" s="9">
        <v>13</v>
      </c>
      <c r="N18" s="9">
        <v>12</v>
      </c>
      <c r="O18" s="9">
        <v>4</v>
      </c>
      <c r="P18" s="9">
        <v>7</v>
      </c>
      <c r="Q18" s="9">
        <v>9</v>
      </c>
      <c r="R18" s="9">
        <v>4</v>
      </c>
      <c r="S18" s="9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6" t="s">
        <v>148</v>
      </c>
      <c r="B19" s="17" t="s">
        <v>52</v>
      </c>
      <c r="C19" s="18" t="s">
        <v>70</v>
      </c>
      <c r="D19" s="33">
        <v>42412390</v>
      </c>
      <c r="E19" s="33">
        <v>14000000</v>
      </c>
      <c r="F19" s="23"/>
      <c r="G19" s="18"/>
      <c r="H19" s="23"/>
      <c r="I19" s="17"/>
      <c r="J19" s="23" t="s">
        <v>107</v>
      </c>
      <c r="K19" s="28" t="s">
        <v>116</v>
      </c>
      <c r="L19" s="9">
        <v>17</v>
      </c>
      <c r="M19" s="9">
        <v>13</v>
      </c>
      <c r="N19" s="9">
        <v>9</v>
      </c>
      <c r="O19" s="9">
        <v>4</v>
      </c>
      <c r="P19" s="9">
        <v>7</v>
      </c>
      <c r="Q19" s="9">
        <v>7</v>
      </c>
      <c r="R19" s="9">
        <v>4</v>
      </c>
      <c r="S19" s="9">
        <f t="shared" si="0"/>
        <v>61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6" t="s">
        <v>144</v>
      </c>
      <c r="B20" s="17" t="s">
        <v>53</v>
      </c>
      <c r="C20" s="18" t="s">
        <v>71</v>
      </c>
      <c r="D20" s="45">
        <v>58992892</v>
      </c>
      <c r="E20" s="33">
        <v>18500000</v>
      </c>
      <c r="F20" s="23" t="s">
        <v>121</v>
      </c>
      <c r="G20" s="18" t="s">
        <v>114</v>
      </c>
      <c r="H20" s="23" t="s">
        <v>118</v>
      </c>
      <c r="I20" s="17" t="s">
        <v>116</v>
      </c>
      <c r="J20" s="23" t="s">
        <v>108</v>
      </c>
      <c r="K20" s="28" t="s">
        <v>114</v>
      </c>
      <c r="L20" s="9">
        <v>24</v>
      </c>
      <c r="M20" s="9">
        <v>10</v>
      </c>
      <c r="N20" s="9">
        <v>10</v>
      </c>
      <c r="O20" s="9">
        <v>4</v>
      </c>
      <c r="P20" s="9">
        <v>7</v>
      </c>
      <c r="Q20" s="9">
        <v>6</v>
      </c>
      <c r="R20" s="9">
        <v>3</v>
      </c>
      <c r="S20" s="9">
        <f t="shared" si="0"/>
        <v>64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22" t="s">
        <v>137</v>
      </c>
      <c r="B21" s="23" t="s">
        <v>54</v>
      </c>
      <c r="C21" s="24" t="s">
        <v>72</v>
      </c>
      <c r="D21" s="46">
        <v>22631573</v>
      </c>
      <c r="E21" s="34">
        <v>8000000</v>
      </c>
      <c r="F21" s="23"/>
      <c r="G21" s="24"/>
      <c r="H21" s="23" t="s">
        <v>122</v>
      </c>
      <c r="I21" s="23" t="s">
        <v>114</v>
      </c>
      <c r="J21" s="23" t="s">
        <v>109</v>
      </c>
      <c r="K21" s="29" t="s">
        <v>115</v>
      </c>
      <c r="L21" s="9">
        <v>34</v>
      </c>
      <c r="M21" s="9">
        <v>13</v>
      </c>
      <c r="N21" s="9">
        <v>13</v>
      </c>
      <c r="O21" s="9">
        <v>5</v>
      </c>
      <c r="P21" s="9">
        <v>8</v>
      </c>
      <c r="Q21" s="9">
        <v>9</v>
      </c>
      <c r="R21" s="9">
        <v>3</v>
      </c>
      <c r="S21" s="9">
        <f t="shared" si="0"/>
        <v>85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6" t="s">
        <v>138</v>
      </c>
      <c r="B22" s="17" t="s">
        <v>55</v>
      </c>
      <c r="C22" s="18" t="s">
        <v>73</v>
      </c>
      <c r="D22" s="45">
        <v>43742059</v>
      </c>
      <c r="E22" s="33">
        <v>11000000</v>
      </c>
      <c r="F22" s="23" t="s">
        <v>122</v>
      </c>
      <c r="G22" s="18" t="s">
        <v>114</v>
      </c>
      <c r="H22" s="23" t="s">
        <v>131</v>
      </c>
      <c r="I22" s="17" t="s">
        <v>114</v>
      </c>
      <c r="J22" s="23" t="s">
        <v>110</v>
      </c>
      <c r="K22" s="28" t="s">
        <v>114</v>
      </c>
      <c r="L22" s="9">
        <v>36</v>
      </c>
      <c r="M22" s="9">
        <v>13</v>
      </c>
      <c r="N22" s="9">
        <v>13</v>
      </c>
      <c r="O22" s="9">
        <v>4</v>
      </c>
      <c r="P22" s="9">
        <v>7</v>
      </c>
      <c r="Q22" s="9">
        <v>8</v>
      </c>
      <c r="R22" s="9">
        <v>3</v>
      </c>
      <c r="S22" s="9">
        <f t="shared" si="0"/>
        <v>84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6" t="s">
        <v>135</v>
      </c>
      <c r="B23" s="17" t="s">
        <v>56</v>
      </c>
      <c r="C23" s="18" t="s">
        <v>74</v>
      </c>
      <c r="D23" s="45">
        <v>25429500</v>
      </c>
      <c r="E23" s="33">
        <v>9000000</v>
      </c>
      <c r="F23" s="23" t="s">
        <v>123</v>
      </c>
      <c r="G23" s="18" t="s">
        <v>127</v>
      </c>
      <c r="H23" s="23" t="s">
        <v>117</v>
      </c>
      <c r="I23" s="17" t="s">
        <v>114</v>
      </c>
      <c r="J23" s="23" t="s">
        <v>111</v>
      </c>
      <c r="K23" s="28" t="s">
        <v>114</v>
      </c>
      <c r="L23" s="9">
        <v>39</v>
      </c>
      <c r="M23" s="9">
        <v>13</v>
      </c>
      <c r="N23" s="9">
        <v>14</v>
      </c>
      <c r="O23" s="9">
        <v>5</v>
      </c>
      <c r="P23" s="9">
        <v>8</v>
      </c>
      <c r="Q23" s="9">
        <v>9</v>
      </c>
      <c r="R23" s="9">
        <v>4</v>
      </c>
      <c r="S23" s="9">
        <f t="shared" si="0"/>
        <v>92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6" t="s">
        <v>151</v>
      </c>
      <c r="B24" s="17" t="s">
        <v>57</v>
      </c>
      <c r="C24" s="18" t="s">
        <v>75</v>
      </c>
      <c r="D24" s="45">
        <v>40243250</v>
      </c>
      <c r="E24" s="33">
        <v>5000000</v>
      </c>
      <c r="F24" s="23" t="s">
        <v>124</v>
      </c>
      <c r="G24" s="18" t="s">
        <v>114</v>
      </c>
      <c r="H24" s="23"/>
      <c r="I24" s="17"/>
      <c r="J24" s="23" t="s">
        <v>112</v>
      </c>
      <c r="K24" s="28" t="s">
        <v>114</v>
      </c>
      <c r="L24" s="9">
        <v>7</v>
      </c>
      <c r="M24" s="9">
        <v>8</v>
      </c>
      <c r="N24" s="9">
        <v>5</v>
      </c>
      <c r="O24" s="9">
        <v>5</v>
      </c>
      <c r="P24" s="9">
        <v>8</v>
      </c>
      <c r="Q24" s="9">
        <v>8</v>
      </c>
      <c r="R24" s="9">
        <v>3</v>
      </c>
      <c r="S24" s="9">
        <f t="shared" si="0"/>
        <v>44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22" t="s">
        <v>139</v>
      </c>
      <c r="B25" s="23" t="s">
        <v>58</v>
      </c>
      <c r="C25" s="24" t="s">
        <v>76</v>
      </c>
      <c r="D25" s="46">
        <v>26118800</v>
      </c>
      <c r="E25" s="34">
        <v>8000000</v>
      </c>
      <c r="F25" s="23" t="s">
        <v>125</v>
      </c>
      <c r="G25" s="24" t="s">
        <v>114</v>
      </c>
      <c r="H25" s="23" t="s">
        <v>126</v>
      </c>
      <c r="I25" s="23" t="s">
        <v>114</v>
      </c>
      <c r="J25" s="23" t="s">
        <v>102</v>
      </c>
      <c r="K25" s="29" t="s">
        <v>114</v>
      </c>
      <c r="L25" s="9">
        <v>35</v>
      </c>
      <c r="M25" s="9">
        <v>12</v>
      </c>
      <c r="N25" s="9">
        <v>13</v>
      </c>
      <c r="O25" s="9">
        <v>4</v>
      </c>
      <c r="P25" s="9">
        <v>7</v>
      </c>
      <c r="Q25" s="9">
        <v>6</v>
      </c>
      <c r="R25" s="9">
        <v>3</v>
      </c>
      <c r="S25" s="9">
        <f t="shared" si="0"/>
        <v>80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6" t="s">
        <v>140</v>
      </c>
      <c r="B26" s="17" t="s">
        <v>59</v>
      </c>
      <c r="C26" s="18" t="s">
        <v>77</v>
      </c>
      <c r="D26" s="45">
        <v>6730269</v>
      </c>
      <c r="E26" s="33">
        <v>3000000</v>
      </c>
      <c r="F26" s="23"/>
      <c r="G26" s="18"/>
      <c r="H26" s="23" t="s">
        <v>125</v>
      </c>
      <c r="I26" s="17" t="s">
        <v>116</v>
      </c>
      <c r="J26" s="23" t="s">
        <v>113</v>
      </c>
      <c r="K26" s="28" t="s">
        <v>114</v>
      </c>
      <c r="L26" s="9">
        <v>33</v>
      </c>
      <c r="M26" s="9">
        <v>10</v>
      </c>
      <c r="N26" s="9">
        <v>12</v>
      </c>
      <c r="O26" s="9">
        <v>4</v>
      </c>
      <c r="P26" s="9">
        <v>8</v>
      </c>
      <c r="Q26" s="9">
        <v>9</v>
      </c>
      <c r="R26" s="9">
        <v>4</v>
      </c>
      <c r="S26" s="9">
        <f t="shared" si="0"/>
        <v>80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6" t="s">
        <v>150</v>
      </c>
      <c r="B27" s="17" t="s">
        <v>60</v>
      </c>
      <c r="C27" s="18" t="s">
        <v>78</v>
      </c>
      <c r="D27" s="45">
        <v>15166000</v>
      </c>
      <c r="E27" s="33">
        <v>3500000</v>
      </c>
      <c r="F27" s="23" t="s">
        <v>126</v>
      </c>
      <c r="G27" s="18" t="s">
        <v>128</v>
      </c>
      <c r="H27" s="23" t="s">
        <v>124</v>
      </c>
      <c r="I27" s="17" t="s">
        <v>116</v>
      </c>
      <c r="J27" s="23" t="s">
        <v>104</v>
      </c>
      <c r="K27" s="28" t="s">
        <v>116</v>
      </c>
      <c r="L27" s="9">
        <v>20</v>
      </c>
      <c r="M27" s="9">
        <v>11</v>
      </c>
      <c r="N27" s="9">
        <v>8</v>
      </c>
      <c r="O27" s="9">
        <v>4</v>
      </c>
      <c r="P27" s="9">
        <v>7</v>
      </c>
      <c r="Q27" s="9">
        <v>6</v>
      </c>
      <c r="R27" s="9">
        <v>3</v>
      </c>
      <c r="S27" s="9">
        <f t="shared" si="0"/>
        <v>59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22" t="s">
        <v>149</v>
      </c>
      <c r="B28" s="23" t="s">
        <v>61</v>
      </c>
      <c r="C28" s="24" t="s">
        <v>79</v>
      </c>
      <c r="D28" s="34">
        <v>24699200</v>
      </c>
      <c r="E28" s="34">
        <v>7500000</v>
      </c>
      <c r="F28" s="23"/>
      <c r="G28" s="24"/>
      <c r="H28" s="23" t="s">
        <v>119</v>
      </c>
      <c r="I28" s="23" t="s">
        <v>114</v>
      </c>
      <c r="J28" s="23"/>
      <c r="K28" s="29"/>
      <c r="L28" s="9">
        <v>19</v>
      </c>
      <c r="M28" s="9">
        <v>10</v>
      </c>
      <c r="N28" s="9">
        <v>8</v>
      </c>
      <c r="O28" s="9">
        <v>5</v>
      </c>
      <c r="P28" s="9">
        <v>8</v>
      </c>
      <c r="Q28" s="9">
        <v>7</v>
      </c>
      <c r="R28" s="9">
        <v>3</v>
      </c>
      <c r="S28" s="9">
        <f t="shared" si="0"/>
        <v>60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22" t="s">
        <v>134</v>
      </c>
      <c r="B29" s="23" t="s">
        <v>62</v>
      </c>
      <c r="C29" s="24" t="s">
        <v>80</v>
      </c>
      <c r="D29" s="34">
        <v>34817595</v>
      </c>
      <c r="E29" s="34">
        <v>10000000</v>
      </c>
      <c r="F29" s="23"/>
      <c r="G29" s="24"/>
      <c r="H29" s="23" t="s">
        <v>120</v>
      </c>
      <c r="I29" s="23" t="s">
        <v>114</v>
      </c>
      <c r="J29" s="23" t="s">
        <v>105</v>
      </c>
      <c r="K29" s="29" t="s">
        <v>116</v>
      </c>
      <c r="L29" s="9">
        <v>39</v>
      </c>
      <c r="M29" s="9">
        <v>13</v>
      </c>
      <c r="N29" s="9">
        <v>14</v>
      </c>
      <c r="O29" s="9">
        <v>4</v>
      </c>
      <c r="P29" s="9">
        <v>9</v>
      </c>
      <c r="Q29" s="9">
        <v>9</v>
      </c>
      <c r="R29" s="9">
        <v>4</v>
      </c>
      <c r="S29" s="9">
        <f t="shared" si="0"/>
        <v>92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22" t="s">
        <v>141</v>
      </c>
      <c r="B30" s="23" t="s">
        <v>62</v>
      </c>
      <c r="C30" s="24" t="s">
        <v>81</v>
      </c>
      <c r="D30" s="34">
        <v>17062936</v>
      </c>
      <c r="E30" s="34">
        <v>5000000</v>
      </c>
      <c r="F30" s="23"/>
      <c r="G30" s="24"/>
      <c r="H30" s="23"/>
      <c r="I30" s="23"/>
      <c r="J30" s="23" t="s">
        <v>106</v>
      </c>
      <c r="K30" s="29" t="s">
        <v>115</v>
      </c>
      <c r="L30" s="9">
        <v>27</v>
      </c>
      <c r="M30" s="9">
        <v>10</v>
      </c>
      <c r="N30" s="9">
        <v>10</v>
      </c>
      <c r="O30" s="9">
        <v>5</v>
      </c>
      <c r="P30" s="9">
        <v>8</v>
      </c>
      <c r="Q30" s="9">
        <v>7</v>
      </c>
      <c r="R30" s="9">
        <v>4</v>
      </c>
      <c r="S30" s="9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6" t="s">
        <v>145</v>
      </c>
      <c r="B31" s="17" t="s">
        <v>63</v>
      </c>
      <c r="C31" s="18" t="s">
        <v>82</v>
      </c>
      <c r="D31" s="33">
        <v>59774622</v>
      </c>
      <c r="E31" s="33">
        <v>19000000</v>
      </c>
      <c r="F31" s="23" t="s">
        <v>117</v>
      </c>
      <c r="G31" s="18" t="s">
        <v>114</v>
      </c>
      <c r="H31" s="23" t="s">
        <v>132</v>
      </c>
      <c r="I31" s="17" t="s">
        <v>114</v>
      </c>
      <c r="J31" s="23" t="s">
        <v>107</v>
      </c>
      <c r="K31" s="28" t="s">
        <v>116</v>
      </c>
      <c r="L31" s="9">
        <v>24</v>
      </c>
      <c r="M31" s="9">
        <v>11</v>
      </c>
      <c r="N31" s="9">
        <v>11</v>
      </c>
      <c r="O31" s="9">
        <v>4</v>
      </c>
      <c r="P31" s="9">
        <v>4</v>
      </c>
      <c r="Q31" s="9">
        <v>2</v>
      </c>
      <c r="R31" s="9">
        <v>5</v>
      </c>
      <c r="S31" s="9">
        <f t="shared" si="0"/>
        <v>61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x14ac:dyDescent="0.25">
      <c r="D32" s="13">
        <f>SUM(D13:D31)</f>
        <v>592699610</v>
      </c>
      <c r="E32" s="13">
        <f>SUM(E13:E31)</f>
        <v>179500000</v>
      </c>
      <c r="F32" s="13"/>
    </row>
    <row r="33" spans="5:8" x14ac:dyDescent="0.25">
      <c r="E33" s="13"/>
      <c r="F33" s="13"/>
      <c r="G33" s="13"/>
      <c r="H33" s="13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1" xr:uid="{7D822F3D-E17B-4641-A9A4-48D1DEB3CA0C}">
      <formula1>40</formula1>
    </dataValidation>
    <dataValidation type="decimal" operator="lessThanOrEqual" allowBlank="1" showInputMessage="1" showErrorMessage="1" error="max. 15" sqref="M13:N31" xr:uid="{BE601D82-C47B-4455-AA5C-8B296788DEB4}">
      <formula1>15</formula1>
    </dataValidation>
    <dataValidation type="decimal" operator="lessThanOrEqual" allowBlank="1" showInputMessage="1" showErrorMessage="1" error="max. 10" sqref="P13:Q31" xr:uid="{573D7549-1B7C-4ED1-98F4-87C5A0503727}">
      <formula1>10</formula1>
    </dataValidation>
    <dataValidation type="decimal" operator="lessThanOrEqual" allowBlank="1" showInputMessage="1" showErrorMessage="1" error="max. 5" sqref="O13:O31 R13:R31" xr:uid="{F55D4F22-08AA-4683-ABBB-D733326928E9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7CE8-8BC1-4F28-8AD2-FD6F025798E3}">
  <dimension ref="A1:CC3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15.5703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1" ht="38.25" customHeight="1" x14ac:dyDescent="0.25">
      <c r="A1" s="1" t="s">
        <v>41</v>
      </c>
    </row>
    <row r="2" spans="1:81" ht="15" x14ac:dyDescent="0.25">
      <c r="A2" s="4" t="s">
        <v>44</v>
      </c>
      <c r="D2" s="4" t="s">
        <v>25</v>
      </c>
    </row>
    <row r="3" spans="1:81" ht="15" x14ac:dyDescent="0.25">
      <c r="A3" s="4" t="s">
        <v>36</v>
      </c>
      <c r="D3" s="2" t="s">
        <v>38</v>
      </c>
    </row>
    <row r="4" spans="1:81" ht="15" x14ac:dyDescent="0.25">
      <c r="A4" s="4" t="s">
        <v>45</v>
      </c>
      <c r="D4" s="2" t="s">
        <v>39</v>
      </c>
    </row>
    <row r="5" spans="1:81" x14ac:dyDescent="0.25">
      <c r="A5" s="4" t="s">
        <v>42</v>
      </c>
      <c r="D5" s="2" t="s">
        <v>40</v>
      </c>
    </row>
    <row r="6" spans="1:81" ht="15" x14ac:dyDescent="0.25">
      <c r="A6" s="14" t="s">
        <v>37</v>
      </c>
    </row>
    <row r="7" spans="1:81" x14ac:dyDescent="0.25">
      <c r="A7" s="4" t="s">
        <v>24</v>
      </c>
      <c r="D7" s="4" t="s">
        <v>26</v>
      </c>
    </row>
    <row r="8" spans="1:81" ht="39.6" customHeight="1" x14ac:dyDescent="0.25">
      <c r="D8" s="41" t="s">
        <v>43</v>
      </c>
      <c r="E8" s="41"/>
      <c r="F8" s="41"/>
      <c r="G8" s="41"/>
      <c r="H8" s="41"/>
      <c r="I8" s="41"/>
      <c r="J8" s="41"/>
      <c r="K8" s="41"/>
    </row>
    <row r="9" spans="1:81" ht="12.6" customHeight="1" x14ac:dyDescent="0.25">
      <c r="A9" s="4"/>
    </row>
    <row r="10" spans="1:81" ht="26.45" customHeight="1" x14ac:dyDescent="0.25">
      <c r="A10" s="35" t="s">
        <v>0</v>
      </c>
      <c r="B10" s="35" t="s">
        <v>1</v>
      </c>
      <c r="C10" s="35" t="s">
        <v>19</v>
      </c>
      <c r="D10" s="35" t="s">
        <v>13</v>
      </c>
      <c r="E10" s="38" t="s">
        <v>2</v>
      </c>
      <c r="F10" s="35" t="s">
        <v>33</v>
      </c>
      <c r="G10" s="35"/>
      <c r="H10" s="35" t="s">
        <v>34</v>
      </c>
      <c r="I10" s="35"/>
      <c r="J10" s="35" t="s">
        <v>35</v>
      </c>
      <c r="K10" s="35"/>
      <c r="L10" s="35" t="s">
        <v>15</v>
      </c>
      <c r="M10" s="35" t="s">
        <v>14</v>
      </c>
      <c r="N10" s="35" t="s">
        <v>16</v>
      </c>
      <c r="O10" s="35" t="s">
        <v>30</v>
      </c>
      <c r="P10" s="35" t="s">
        <v>31</v>
      </c>
      <c r="Q10" s="35" t="s">
        <v>32</v>
      </c>
      <c r="R10" s="35" t="s">
        <v>3</v>
      </c>
      <c r="S10" s="35" t="s">
        <v>4</v>
      </c>
    </row>
    <row r="11" spans="1:81" ht="59.45" customHeight="1" x14ac:dyDescent="0.25">
      <c r="A11" s="36"/>
      <c r="B11" s="36"/>
      <c r="C11" s="36"/>
      <c r="D11" s="36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81" ht="28.5" customHeight="1" x14ac:dyDescent="0.25">
      <c r="A12" s="37"/>
      <c r="B12" s="37"/>
      <c r="C12" s="37"/>
      <c r="D12" s="37"/>
      <c r="E12" s="40"/>
      <c r="F12" s="5" t="s">
        <v>27</v>
      </c>
      <c r="G12" s="31" t="s">
        <v>28</v>
      </c>
      <c r="H12" s="31" t="s">
        <v>27</v>
      </c>
      <c r="I12" s="31" t="s">
        <v>28</v>
      </c>
      <c r="J12" s="31" t="s">
        <v>27</v>
      </c>
      <c r="K12" s="31" t="s">
        <v>28</v>
      </c>
      <c r="L12" s="31" t="s">
        <v>29</v>
      </c>
      <c r="M12" s="31" t="s">
        <v>21</v>
      </c>
      <c r="N12" s="31" t="s">
        <v>21</v>
      </c>
      <c r="O12" s="31" t="s">
        <v>22</v>
      </c>
      <c r="P12" s="31" t="s">
        <v>23</v>
      </c>
      <c r="Q12" s="31" t="s">
        <v>23</v>
      </c>
      <c r="R12" s="31" t="s">
        <v>22</v>
      </c>
      <c r="S12" s="31"/>
    </row>
    <row r="13" spans="1:81" s="8" customFormat="1" ht="12.75" customHeight="1" x14ac:dyDescent="0.2">
      <c r="A13" s="16" t="s">
        <v>146</v>
      </c>
      <c r="B13" s="17" t="s">
        <v>46</v>
      </c>
      <c r="C13" s="18" t="s">
        <v>64</v>
      </c>
      <c r="D13" s="33">
        <v>24450566</v>
      </c>
      <c r="E13" s="33">
        <v>5000000</v>
      </c>
      <c r="F13" s="23"/>
      <c r="G13" s="18"/>
      <c r="H13" s="23" t="s">
        <v>129</v>
      </c>
      <c r="I13" s="17" t="s">
        <v>114</v>
      </c>
      <c r="J13" s="23" t="s">
        <v>102</v>
      </c>
      <c r="K13" s="28" t="s">
        <v>114</v>
      </c>
      <c r="L13" s="9">
        <v>24</v>
      </c>
      <c r="M13" s="9">
        <v>11</v>
      </c>
      <c r="N13" s="9">
        <v>10</v>
      </c>
      <c r="O13" s="9">
        <v>5</v>
      </c>
      <c r="P13" s="9">
        <v>8</v>
      </c>
      <c r="Q13" s="9">
        <v>8</v>
      </c>
      <c r="R13" s="9">
        <v>4</v>
      </c>
      <c r="S13" s="9">
        <f>SUM(L13:R13)</f>
        <v>70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6" t="s">
        <v>142</v>
      </c>
      <c r="B14" s="17" t="s">
        <v>47</v>
      </c>
      <c r="C14" s="18" t="s">
        <v>65</v>
      </c>
      <c r="D14" s="33">
        <v>22194000</v>
      </c>
      <c r="E14" s="33">
        <v>10000000</v>
      </c>
      <c r="F14" s="23"/>
      <c r="G14" s="18"/>
      <c r="H14" s="23"/>
      <c r="I14" s="17"/>
      <c r="J14" s="23" t="s">
        <v>103</v>
      </c>
      <c r="K14" s="28" t="s">
        <v>114</v>
      </c>
      <c r="L14" s="9">
        <v>30</v>
      </c>
      <c r="M14" s="9">
        <v>13</v>
      </c>
      <c r="N14" s="9">
        <v>11</v>
      </c>
      <c r="O14" s="9">
        <v>4</v>
      </c>
      <c r="P14" s="9">
        <v>6</v>
      </c>
      <c r="Q14" s="9">
        <v>7</v>
      </c>
      <c r="R14" s="9">
        <v>5</v>
      </c>
      <c r="S14" s="9">
        <f t="shared" ref="S14:S31" si="0">SUM(L14:R14)</f>
        <v>76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6" t="s">
        <v>147</v>
      </c>
      <c r="B15" s="17" t="s">
        <v>48</v>
      </c>
      <c r="C15" s="18" t="s">
        <v>66</v>
      </c>
      <c r="D15" s="33">
        <v>21043795</v>
      </c>
      <c r="E15" s="33">
        <v>10000000</v>
      </c>
      <c r="F15" s="23" t="s">
        <v>117</v>
      </c>
      <c r="G15" s="18" t="s">
        <v>114</v>
      </c>
      <c r="H15" s="23"/>
      <c r="I15" s="17"/>
      <c r="J15" s="23" t="s">
        <v>104</v>
      </c>
      <c r="K15" s="28" t="s">
        <v>114</v>
      </c>
      <c r="L15" s="9">
        <v>26</v>
      </c>
      <c r="M15" s="9">
        <v>12</v>
      </c>
      <c r="N15" s="9">
        <v>9</v>
      </c>
      <c r="O15" s="9">
        <v>3</v>
      </c>
      <c r="P15" s="9">
        <v>5</v>
      </c>
      <c r="Q15" s="9">
        <v>5</v>
      </c>
      <c r="R15" s="9">
        <v>5</v>
      </c>
      <c r="S15" s="9">
        <f t="shared" si="0"/>
        <v>65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22" t="s">
        <v>143</v>
      </c>
      <c r="B16" s="23" t="s">
        <v>49</v>
      </c>
      <c r="C16" s="24" t="s">
        <v>67</v>
      </c>
      <c r="D16" s="34">
        <v>13052500</v>
      </c>
      <c r="E16" s="34">
        <v>8000000</v>
      </c>
      <c r="F16" s="23" t="s">
        <v>118</v>
      </c>
      <c r="G16" s="24" t="s">
        <v>114</v>
      </c>
      <c r="H16" s="23"/>
      <c r="I16" s="23"/>
      <c r="J16" s="23"/>
      <c r="K16" s="29"/>
      <c r="L16" s="9">
        <v>30</v>
      </c>
      <c r="M16" s="9">
        <v>12</v>
      </c>
      <c r="N16" s="9">
        <v>9</v>
      </c>
      <c r="O16" s="9">
        <v>4</v>
      </c>
      <c r="P16" s="9">
        <v>6</v>
      </c>
      <c r="Q16" s="9">
        <v>7</v>
      </c>
      <c r="R16" s="9">
        <v>2</v>
      </c>
      <c r="S16" s="9">
        <f t="shared" si="0"/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6" t="s">
        <v>133</v>
      </c>
      <c r="B17" s="17" t="s">
        <v>50</v>
      </c>
      <c r="C17" s="18" t="s">
        <v>68</v>
      </c>
      <c r="D17" s="33">
        <v>12585000</v>
      </c>
      <c r="E17" s="33">
        <v>5000000</v>
      </c>
      <c r="F17" s="23" t="s">
        <v>119</v>
      </c>
      <c r="G17" s="18" t="s">
        <v>114</v>
      </c>
      <c r="H17" s="23"/>
      <c r="I17" s="17"/>
      <c r="J17" s="23" t="s">
        <v>105</v>
      </c>
      <c r="K17" s="28" t="s">
        <v>114</v>
      </c>
      <c r="L17" s="9">
        <v>37</v>
      </c>
      <c r="M17" s="9">
        <v>13</v>
      </c>
      <c r="N17" s="9">
        <v>13</v>
      </c>
      <c r="O17" s="9">
        <v>5</v>
      </c>
      <c r="P17" s="9">
        <v>9</v>
      </c>
      <c r="Q17" s="9">
        <v>9</v>
      </c>
      <c r="R17" s="9">
        <v>4</v>
      </c>
      <c r="S17" s="9">
        <f t="shared" si="0"/>
        <v>90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6" t="s">
        <v>136</v>
      </c>
      <c r="B18" s="17" t="s">
        <v>51</v>
      </c>
      <c r="C18" s="18" t="s">
        <v>69</v>
      </c>
      <c r="D18" s="33">
        <v>81552663</v>
      </c>
      <c r="E18" s="33">
        <v>20000000</v>
      </c>
      <c r="F18" s="23" t="s">
        <v>120</v>
      </c>
      <c r="G18" s="18" t="s">
        <v>114</v>
      </c>
      <c r="H18" s="23" t="s">
        <v>130</v>
      </c>
      <c r="I18" s="17" t="s">
        <v>116</v>
      </c>
      <c r="J18" s="23" t="s">
        <v>106</v>
      </c>
      <c r="K18" s="28" t="s">
        <v>115</v>
      </c>
      <c r="L18" s="9">
        <v>36</v>
      </c>
      <c r="M18" s="9">
        <v>12</v>
      </c>
      <c r="N18" s="9">
        <v>12</v>
      </c>
      <c r="O18" s="9">
        <v>5</v>
      </c>
      <c r="P18" s="9">
        <v>9</v>
      </c>
      <c r="Q18" s="9">
        <v>9</v>
      </c>
      <c r="R18" s="9">
        <v>4</v>
      </c>
      <c r="S18" s="9">
        <f t="shared" si="0"/>
        <v>87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6" t="s">
        <v>148</v>
      </c>
      <c r="B19" s="17" t="s">
        <v>52</v>
      </c>
      <c r="C19" s="18" t="s">
        <v>70</v>
      </c>
      <c r="D19" s="33">
        <v>42412390</v>
      </c>
      <c r="E19" s="33">
        <v>14000000</v>
      </c>
      <c r="F19" s="23"/>
      <c r="G19" s="18"/>
      <c r="H19" s="23"/>
      <c r="I19" s="17"/>
      <c r="J19" s="23" t="s">
        <v>107</v>
      </c>
      <c r="K19" s="28" t="s">
        <v>116</v>
      </c>
      <c r="L19" s="9">
        <v>24</v>
      </c>
      <c r="M19" s="9">
        <v>9</v>
      </c>
      <c r="N19" s="9">
        <v>8</v>
      </c>
      <c r="O19" s="9">
        <v>3</v>
      </c>
      <c r="P19" s="9">
        <v>5</v>
      </c>
      <c r="Q19" s="9">
        <v>5</v>
      </c>
      <c r="R19" s="9">
        <v>4</v>
      </c>
      <c r="S19" s="9">
        <f t="shared" si="0"/>
        <v>58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6" t="s">
        <v>144</v>
      </c>
      <c r="B20" s="17" t="s">
        <v>53</v>
      </c>
      <c r="C20" s="18" t="s">
        <v>71</v>
      </c>
      <c r="D20" s="33">
        <v>58992892</v>
      </c>
      <c r="E20" s="33">
        <v>18500000</v>
      </c>
      <c r="F20" s="23" t="s">
        <v>121</v>
      </c>
      <c r="G20" s="18" t="s">
        <v>114</v>
      </c>
      <c r="H20" s="23" t="s">
        <v>118</v>
      </c>
      <c r="I20" s="17" t="s">
        <v>116</v>
      </c>
      <c r="J20" s="23" t="s">
        <v>108</v>
      </c>
      <c r="K20" s="28" t="s">
        <v>114</v>
      </c>
      <c r="L20" s="9">
        <v>21</v>
      </c>
      <c r="M20" s="9">
        <v>10</v>
      </c>
      <c r="N20" s="9">
        <v>7</v>
      </c>
      <c r="O20" s="9">
        <v>3</v>
      </c>
      <c r="P20" s="9">
        <v>4</v>
      </c>
      <c r="Q20" s="9">
        <v>5</v>
      </c>
      <c r="R20" s="9">
        <v>3</v>
      </c>
      <c r="S20" s="9">
        <f t="shared" si="0"/>
        <v>53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22" t="s">
        <v>137</v>
      </c>
      <c r="B21" s="23" t="s">
        <v>54</v>
      </c>
      <c r="C21" s="24" t="s">
        <v>72</v>
      </c>
      <c r="D21" s="46">
        <v>22631573</v>
      </c>
      <c r="E21" s="34">
        <v>8000000</v>
      </c>
      <c r="F21" s="23"/>
      <c r="G21" s="24"/>
      <c r="H21" s="23" t="s">
        <v>122</v>
      </c>
      <c r="I21" s="23" t="s">
        <v>114</v>
      </c>
      <c r="J21" s="23" t="s">
        <v>109</v>
      </c>
      <c r="K21" s="29" t="s">
        <v>115</v>
      </c>
      <c r="L21" s="9">
        <v>36</v>
      </c>
      <c r="M21" s="9">
        <v>12</v>
      </c>
      <c r="N21" s="9">
        <v>12</v>
      </c>
      <c r="O21" s="9">
        <v>5</v>
      </c>
      <c r="P21" s="9">
        <v>7</v>
      </c>
      <c r="Q21" s="9">
        <v>8</v>
      </c>
      <c r="R21" s="9">
        <v>3</v>
      </c>
      <c r="S21" s="9">
        <f t="shared" si="0"/>
        <v>83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6" t="s">
        <v>138</v>
      </c>
      <c r="B22" s="17" t="s">
        <v>55</v>
      </c>
      <c r="C22" s="18" t="s">
        <v>73</v>
      </c>
      <c r="D22" s="45">
        <v>43742059</v>
      </c>
      <c r="E22" s="33">
        <v>11000000</v>
      </c>
      <c r="F22" s="23" t="s">
        <v>122</v>
      </c>
      <c r="G22" s="18" t="s">
        <v>114</v>
      </c>
      <c r="H22" s="23" t="s">
        <v>131</v>
      </c>
      <c r="I22" s="17" t="s">
        <v>114</v>
      </c>
      <c r="J22" s="23" t="s">
        <v>110</v>
      </c>
      <c r="K22" s="28" t="s">
        <v>114</v>
      </c>
      <c r="L22" s="9">
        <v>35</v>
      </c>
      <c r="M22" s="9">
        <v>11</v>
      </c>
      <c r="N22" s="9">
        <v>12</v>
      </c>
      <c r="O22" s="9">
        <v>4</v>
      </c>
      <c r="P22" s="9">
        <v>7</v>
      </c>
      <c r="Q22" s="9">
        <v>8</v>
      </c>
      <c r="R22" s="9">
        <v>4</v>
      </c>
      <c r="S22" s="9">
        <f t="shared" si="0"/>
        <v>81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6" t="s">
        <v>135</v>
      </c>
      <c r="B23" s="17" t="s">
        <v>56</v>
      </c>
      <c r="C23" s="18" t="s">
        <v>74</v>
      </c>
      <c r="D23" s="45">
        <v>25429500</v>
      </c>
      <c r="E23" s="33">
        <v>9000000</v>
      </c>
      <c r="F23" s="23" t="s">
        <v>123</v>
      </c>
      <c r="G23" s="18" t="s">
        <v>127</v>
      </c>
      <c r="H23" s="23" t="s">
        <v>117</v>
      </c>
      <c r="I23" s="17" t="s">
        <v>114</v>
      </c>
      <c r="J23" s="23" t="s">
        <v>111</v>
      </c>
      <c r="K23" s="28" t="s">
        <v>114</v>
      </c>
      <c r="L23" s="9">
        <v>35</v>
      </c>
      <c r="M23" s="9">
        <v>12</v>
      </c>
      <c r="N23" s="9">
        <v>12</v>
      </c>
      <c r="O23" s="9">
        <v>4</v>
      </c>
      <c r="P23" s="9">
        <v>8</v>
      </c>
      <c r="Q23" s="9">
        <v>8</v>
      </c>
      <c r="R23" s="9">
        <v>5</v>
      </c>
      <c r="S23" s="9">
        <f t="shared" si="0"/>
        <v>84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6" t="s">
        <v>151</v>
      </c>
      <c r="B24" s="17" t="s">
        <v>57</v>
      </c>
      <c r="C24" s="18" t="s">
        <v>75</v>
      </c>
      <c r="D24" s="45">
        <v>40243250</v>
      </c>
      <c r="E24" s="33">
        <v>5000000</v>
      </c>
      <c r="F24" s="23" t="s">
        <v>124</v>
      </c>
      <c r="G24" s="18" t="s">
        <v>114</v>
      </c>
      <c r="H24" s="23"/>
      <c r="I24" s="17"/>
      <c r="J24" s="23" t="s">
        <v>112</v>
      </c>
      <c r="K24" s="28" t="s">
        <v>114</v>
      </c>
      <c r="L24" s="9">
        <v>22</v>
      </c>
      <c r="M24" s="9">
        <v>8</v>
      </c>
      <c r="N24" s="9">
        <v>9</v>
      </c>
      <c r="O24" s="9">
        <v>3</v>
      </c>
      <c r="P24" s="9">
        <v>5</v>
      </c>
      <c r="Q24" s="9">
        <v>5</v>
      </c>
      <c r="R24" s="9">
        <v>3</v>
      </c>
      <c r="S24" s="9">
        <f t="shared" si="0"/>
        <v>55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22" t="s">
        <v>139</v>
      </c>
      <c r="B25" s="23" t="s">
        <v>58</v>
      </c>
      <c r="C25" s="24" t="s">
        <v>76</v>
      </c>
      <c r="D25" s="46">
        <v>26118800</v>
      </c>
      <c r="E25" s="34">
        <v>8000000</v>
      </c>
      <c r="F25" s="23" t="s">
        <v>125</v>
      </c>
      <c r="G25" s="24" t="s">
        <v>114</v>
      </c>
      <c r="H25" s="23" t="s">
        <v>126</v>
      </c>
      <c r="I25" s="23" t="s">
        <v>114</v>
      </c>
      <c r="J25" s="23" t="s">
        <v>102</v>
      </c>
      <c r="K25" s="29" t="s">
        <v>114</v>
      </c>
      <c r="L25" s="9">
        <v>35</v>
      </c>
      <c r="M25" s="9">
        <v>12</v>
      </c>
      <c r="N25" s="9">
        <v>13</v>
      </c>
      <c r="O25" s="9">
        <v>5</v>
      </c>
      <c r="P25" s="9">
        <v>6</v>
      </c>
      <c r="Q25" s="9">
        <v>7</v>
      </c>
      <c r="R25" s="9">
        <v>4</v>
      </c>
      <c r="S25" s="9">
        <f t="shared" si="0"/>
        <v>82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6" t="s">
        <v>140</v>
      </c>
      <c r="B26" s="17" t="s">
        <v>59</v>
      </c>
      <c r="C26" s="18" t="s">
        <v>77</v>
      </c>
      <c r="D26" s="45">
        <v>6730269</v>
      </c>
      <c r="E26" s="33">
        <v>3000000</v>
      </c>
      <c r="F26" s="23"/>
      <c r="G26" s="18"/>
      <c r="H26" s="23" t="s">
        <v>125</v>
      </c>
      <c r="I26" s="17" t="s">
        <v>116</v>
      </c>
      <c r="J26" s="23" t="s">
        <v>113</v>
      </c>
      <c r="K26" s="28" t="s">
        <v>114</v>
      </c>
      <c r="L26" s="9">
        <v>32</v>
      </c>
      <c r="M26" s="9">
        <v>12</v>
      </c>
      <c r="N26" s="9">
        <v>11</v>
      </c>
      <c r="O26" s="9">
        <v>5</v>
      </c>
      <c r="P26" s="9">
        <v>8</v>
      </c>
      <c r="Q26" s="9">
        <v>8</v>
      </c>
      <c r="R26" s="9">
        <v>4</v>
      </c>
      <c r="S26" s="9">
        <f t="shared" si="0"/>
        <v>80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6" t="s">
        <v>150</v>
      </c>
      <c r="B27" s="17" t="s">
        <v>60</v>
      </c>
      <c r="C27" s="18" t="s">
        <v>78</v>
      </c>
      <c r="D27" s="45">
        <v>15166000</v>
      </c>
      <c r="E27" s="33">
        <v>3500000</v>
      </c>
      <c r="F27" s="23" t="s">
        <v>126</v>
      </c>
      <c r="G27" s="18" t="s">
        <v>128</v>
      </c>
      <c r="H27" s="23" t="s">
        <v>124</v>
      </c>
      <c r="I27" s="17" t="s">
        <v>116</v>
      </c>
      <c r="J27" s="23" t="s">
        <v>104</v>
      </c>
      <c r="K27" s="28" t="s">
        <v>116</v>
      </c>
      <c r="L27" s="9">
        <v>24</v>
      </c>
      <c r="M27" s="9">
        <v>10</v>
      </c>
      <c r="N27" s="9">
        <v>7</v>
      </c>
      <c r="O27" s="9">
        <v>2</v>
      </c>
      <c r="P27" s="9">
        <v>4</v>
      </c>
      <c r="Q27" s="9">
        <v>4</v>
      </c>
      <c r="R27" s="9">
        <v>3</v>
      </c>
      <c r="S27" s="9">
        <f t="shared" si="0"/>
        <v>54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22" t="s">
        <v>149</v>
      </c>
      <c r="B28" s="23" t="s">
        <v>61</v>
      </c>
      <c r="C28" s="24" t="s">
        <v>79</v>
      </c>
      <c r="D28" s="34">
        <v>24699200</v>
      </c>
      <c r="E28" s="34">
        <v>7500000</v>
      </c>
      <c r="F28" s="23"/>
      <c r="G28" s="24"/>
      <c r="H28" s="23" t="s">
        <v>119</v>
      </c>
      <c r="I28" s="23" t="s">
        <v>114</v>
      </c>
      <c r="J28" s="23"/>
      <c r="K28" s="29"/>
      <c r="L28" s="9">
        <v>23</v>
      </c>
      <c r="M28" s="9">
        <v>9</v>
      </c>
      <c r="N28" s="9">
        <v>8</v>
      </c>
      <c r="O28" s="9">
        <v>3</v>
      </c>
      <c r="P28" s="9">
        <v>6</v>
      </c>
      <c r="Q28" s="9">
        <v>5</v>
      </c>
      <c r="R28" s="9">
        <v>3</v>
      </c>
      <c r="S28" s="9">
        <f t="shared" si="0"/>
        <v>57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22" t="s">
        <v>134</v>
      </c>
      <c r="B29" s="23" t="s">
        <v>62</v>
      </c>
      <c r="C29" s="24" t="s">
        <v>80</v>
      </c>
      <c r="D29" s="34">
        <v>34817595</v>
      </c>
      <c r="E29" s="34">
        <v>10000000</v>
      </c>
      <c r="F29" s="23"/>
      <c r="G29" s="24"/>
      <c r="H29" s="23" t="s">
        <v>120</v>
      </c>
      <c r="I29" s="23" t="s">
        <v>114</v>
      </c>
      <c r="J29" s="23" t="s">
        <v>105</v>
      </c>
      <c r="K29" s="29" t="s">
        <v>116</v>
      </c>
      <c r="L29" s="9">
        <v>36</v>
      </c>
      <c r="M29" s="9">
        <v>12</v>
      </c>
      <c r="N29" s="9">
        <v>13</v>
      </c>
      <c r="O29" s="9">
        <v>5</v>
      </c>
      <c r="P29" s="9">
        <v>9</v>
      </c>
      <c r="Q29" s="9">
        <v>9</v>
      </c>
      <c r="R29" s="9">
        <v>4</v>
      </c>
      <c r="S29" s="9">
        <f t="shared" si="0"/>
        <v>88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22" t="s">
        <v>141</v>
      </c>
      <c r="B30" s="23" t="s">
        <v>62</v>
      </c>
      <c r="C30" s="24" t="s">
        <v>81</v>
      </c>
      <c r="D30" s="34">
        <v>17062936</v>
      </c>
      <c r="E30" s="34">
        <v>5000000</v>
      </c>
      <c r="F30" s="23"/>
      <c r="G30" s="24"/>
      <c r="H30" s="23"/>
      <c r="I30" s="23"/>
      <c r="J30" s="23" t="s">
        <v>106</v>
      </c>
      <c r="K30" s="29" t="s">
        <v>115</v>
      </c>
      <c r="L30" s="9">
        <v>31</v>
      </c>
      <c r="M30" s="9">
        <v>10</v>
      </c>
      <c r="N30" s="9">
        <v>11</v>
      </c>
      <c r="O30" s="9">
        <v>4</v>
      </c>
      <c r="P30" s="9">
        <v>6</v>
      </c>
      <c r="Q30" s="9">
        <v>6</v>
      </c>
      <c r="R30" s="9">
        <v>3</v>
      </c>
      <c r="S30" s="9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6" t="s">
        <v>145</v>
      </c>
      <c r="B31" s="17" t="s">
        <v>63</v>
      </c>
      <c r="C31" s="18" t="s">
        <v>82</v>
      </c>
      <c r="D31" s="33">
        <v>59774622</v>
      </c>
      <c r="E31" s="33">
        <v>19000000</v>
      </c>
      <c r="F31" s="23" t="s">
        <v>117</v>
      </c>
      <c r="G31" s="18" t="s">
        <v>114</v>
      </c>
      <c r="H31" s="23" t="s">
        <v>132</v>
      </c>
      <c r="I31" s="17" t="s">
        <v>114</v>
      </c>
      <c r="J31" s="23" t="s">
        <v>107</v>
      </c>
      <c r="K31" s="28" t="s">
        <v>116</v>
      </c>
      <c r="L31" s="9">
        <v>27</v>
      </c>
      <c r="M31" s="9">
        <v>11</v>
      </c>
      <c r="N31" s="9">
        <v>10</v>
      </c>
      <c r="O31" s="9">
        <v>3</v>
      </c>
      <c r="P31" s="9">
        <v>5</v>
      </c>
      <c r="Q31" s="9">
        <v>5</v>
      </c>
      <c r="R31" s="9">
        <v>5</v>
      </c>
      <c r="S31" s="9">
        <f t="shared" si="0"/>
        <v>66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x14ac:dyDescent="0.25">
      <c r="D32" s="13">
        <f>SUM(D13:D31)</f>
        <v>592699610</v>
      </c>
      <c r="E32" s="13">
        <f>SUM(E13:E31)</f>
        <v>179500000</v>
      </c>
      <c r="F32" s="13"/>
    </row>
    <row r="33" spans="5:8" x14ac:dyDescent="0.25">
      <c r="E33" s="13"/>
      <c r="F33" s="13"/>
      <c r="G33" s="13"/>
      <c r="H33" s="13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1" xr:uid="{FD92DAA5-931B-46F9-9B0F-041A8F184408}">
      <formula1>40</formula1>
    </dataValidation>
    <dataValidation type="decimal" operator="lessThanOrEqual" allowBlank="1" showInputMessage="1" showErrorMessage="1" error="max. 15" sqref="M13:N31" xr:uid="{8AF0BD68-EFCC-44EE-809D-927DEA05163F}">
      <formula1>15</formula1>
    </dataValidation>
    <dataValidation type="decimal" operator="lessThanOrEqual" allowBlank="1" showInputMessage="1" showErrorMessage="1" error="max. 10" sqref="P13:Q31" xr:uid="{75E4C8CC-D271-40F5-9BE2-39BFCF4C235E}">
      <formula1>10</formula1>
    </dataValidation>
    <dataValidation type="decimal" operator="lessThanOrEqual" allowBlank="1" showInputMessage="1" showErrorMessage="1" error="max. 5" sqref="O13:O31 R13:R31" xr:uid="{B2E1CC9E-0DA1-42C4-B2FA-E3ABCCBCD010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D8BB-2C49-47AB-AC45-A50329D2B157}">
  <dimension ref="A1:CC3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15.5703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1" ht="38.25" customHeight="1" x14ac:dyDescent="0.25">
      <c r="A1" s="1" t="s">
        <v>41</v>
      </c>
    </row>
    <row r="2" spans="1:81" ht="15" x14ac:dyDescent="0.25">
      <c r="A2" s="4" t="s">
        <v>44</v>
      </c>
      <c r="D2" s="4" t="s">
        <v>25</v>
      </c>
    </row>
    <row r="3" spans="1:81" ht="15" x14ac:dyDescent="0.25">
      <c r="A3" s="4" t="s">
        <v>36</v>
      </c>
      <c r="D3" s="2" t="s">
        <v>38</v>
      </c>
    </row>
    <row r="4" spans="1:81" ht="15" x14ac:dyDescent="0.25">
      <c r="A4" s="4" t="s">
        <v>45</v>
      </c>
      <c r="D4" s="2" t="s">
        <v>39</v>
      </c>
    </row>
    <row r="5" spans="1:81" x14ac:dyDescent="0.25">
      <c r="A5" s="4" t="s">
        <v>42</v>
      </c>
      <c r="D5" s="2" t="s">
        <v>40</v>
      </c>
    </row>
    <row r="6" spans="1:81" ht="15" x14ac:dyDescent="0.25">
      <c r="A6" s="14" t="s">
        <v>37</v>
      </c>
    </row>
    <row r="7" spans="1:81" x14ac:dyDescent="0.25">
      <c r="A7" s="4" t="s">
        <v>24</v>
      </c>
      <c r="D7" s="4" t="s">
        <v>26</v>
      </c>
    </row>
    <row r="8" spans="1:81" ht="39.6" customHeight="1" x14ac:dyDescent="0.25">
      <c r="D8" s="41" t="s">
        <v>43</v>
      </c>
      <c r="E8" s="41"/>
      <c r="F8" s="41"/>
      <c r="G8" s="41"/>
      <c r="H8" s="41"/>
      <c r="I8" s="41"/>
      <c r="J8" s="41"/>
      <c r="K8" s="41"/>
    </row>
    <row r="9" spans="1:81" ht="12.6" customHeight="1" x14ac:dyDescent="0.25">
      <c r="A9" s="4"/>
    </row>
    <row r="10" spans="1:81" ht="26.45" customHeight="1" x14ac:dyDescent="0.25">
      <c r="A10" s="35" t="s">
        <v>0</v>
      </c>
      <c r="B10" s="35" t="s">
        <v>1</v>
      </c>
      <c r="C10" s="35" t="s">
        <v>19</v>
      </c>
      <c r="D10" s="35" t="s">
        <v>13</v>
      </c>
      <c r="E10" s="38" t="s">
        <v>2</v>
      </c>
      <c r="F10" s="35" t="s">
        <v>33</v>
      </c>
      <c r="G10" s="35"/>
      <c r="H10" s="35" t="s">
        <v>34</v>
      </c>
      <c r="I10" s="35"/>
      <c r="J10" s="35" t="s">
        <v>35</v>
      </c>
      <c r="K10" s="35"/>
      <c r="L10" s="35" t="s">
        <v>15</v>
      </c>
      <c r="M10" s="35" t="s">
        <v>14</v>
      </c>
      <c r="N10" s="35" t="s">
        <v>16</v>
      </c>
      <c r="O10" s="35" t="s">
        <v>30</v>
      </c>
      <c r="P10" s="35" t="s">
        <v>31</v>
      </c>
      <c r="Q10" s="35" t="s">
        <v>32</v>
      </c>
      <c r="R10" s="35" t="s">
        <v>3</v>
      </c>
      <c r="S10" s="35" t="s">
        <v>4</v>
      </c>
    </row>
    <row r="11" spans="1:81" ht="59.45" customHeight="1" x14ac:dyDescent="0.25">
      <c r="A11" s="36"/>
      <c r="B11" s="36"/>
      <c r="C11" s="36"/>
      <c r="D11" s="36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81" ht="28.5" customHeight="1" x14ac:dyDescent="0.25">
      <c r="A12" s="37"/>
      <c r="B12" s="37"/>
      <c r="C12" s="37"/>
      <c r="D12" s="37"/>
      <c r="E12" s="40"/>
      <c r="F12" s="5" t="s">
        <v>27</v>
      </c>
      <c r="G12" s="31" t="s">
        <v>28</v>
      </c>
      <c r="H12" s="31" t="s">
        <v>27</v>
      </c>
      <c r="I12" s="31" t="s">
        <v>28</v>
      </c>
      <c r="J12" s="31" t="s">
        <v>27</v>
      </c>
      <c r="K12" s="31" t="s">
        <v>28</v>
      </c>
      <c r="L12" s="31" t="s">
        <v>29</v>
      </c>
      <c r="M12" s="31" t="s">
        <v>21</v>
      </c>
      <c r="N12" s="31" t="s">
        <v>21</v>
      </c>
      <c r="O12" s="31" t="s">
        <v>22</v>
      </c>
      <c r="P12" s="31" t="s">
        <v>23</v>
      </c>
      <c r="Q12" s="31" t="s">
        <v>23</v>
      </c>
      <c r="R12" s="31" t="s">
        <v>22</v>
      </c>
      <c r="S12" s="31"/>
    </row>
    <row r="13" spans="1:81" s="8" customFormat="1" ht="12.75" customHeight="1" x14ac:dyDescent="0.2">
      <c r="A13" s="16" t="s">
        <v>146</v>
      </c>
      <c r="B13" s="17" t="s">
        <v>46</v>
      </c>
      <c r="C13" s="18" t="s">
        <v>64</v>
      </c>
      <c r="D13" s="33">
        <v>24450566</v>
      </c>
      <c r="E13" s="33">
        <v>5000000</v>
      </c>
      <c r="F13" s="23"/>
      <c r="G13" s="18"/>
      <c r="H13" s="23" t="s">
        <v>129</v>
      </c>
      <c r="I13" s="17" t="s">
        <v>114</v>
      </c>
      <c r="J13" s="23" t="s">
        <v>102</v>
      </c>
      <c r="K13" s="28" t="s">
        <v>114</v>
      </c>
      <c r="L13" s="9">
        <v>20</v>
      </c>
      <c r="M13" s="9">
        <v>12</v>
      </c>
      <c r="N13" s="9">
        <v>7</v>
      </c>
      <c r="O13" s="9">
        <v>5</v>
      </c>
      <c r="P13" s="9">
        <v>8</v>
      </c>
      <c r="Q13" s="9">
        <v>7</v>
      </c>
      <c r="R13" s="9">
        <v>4</v>
      </c>
      <c r="S13" s="9">
        <f>SUM(L13:R13)</f>
        <v>63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6" t="s">
        <v>142</v>
      </c>
      <c r="B14" s="17" t="s">
        <v>47</v>
      </c>
      <c r="C14" s="18" t="s">
        <v>65</v>
      </c>
      <c r="D14" s="33">
        <v>22194000</v>
      </c>
      <c r="E14" s="33">
        <v>10000000</v>
      </c>
      <c r="F14" s="23"/>
      <c r="G14" s="18"/>
      <c r="H14" s="23"/>
      <c r="I14" s="17"/>
      <c r="J14" s="23" t="s">
        <v>103</v>
      </c>
      <c r="K14" s="28" t="s">
        <v>114</v>
      </c>
      <c r="L14" s="9">
        <v>27</v>
      </c>
      <c r="M14" s="9">
        <v>13</v>
      </c>
      <c r="N14" s="9">
        <v>10</v>
      </c>
      <c r="O14" s="9">
        <v>4</v>
      </c>
      <c r="P14" s="9">
        <v>7</v>
      </c>
      <c r="Q14" s="9">
        <v>7</v>
      </c>
      <c r="R14" s="9">
        <v>5</v>
      </c>
      <c r="S14" s="9">
        <f t="shared" ref="S14:S31" si="0">SUM(L14:R14)</f>
        <v>73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6" t="s">
        <v>147</v>
      </c>
      <c r="B15" s="17" t="s">
        <v>48</v>
      </c>
      <c r="C15" s="18" t="s">
        <v>66</v>
      </c>
      <c r="D15" s="33">
        <v>21043795</v>
      </c>
      <c r="E15" s="33">
        <v>10000000</v>
      </c>
      <c r="F15" s="23" t="s">
        <v>117</v>
      </c>
      <c r="G15" s="18" t="s">
        <v>114</v>
      </c>
      <c r="H15" s="23"/>
      <c r="I15" s="17"/>
      <c r="J15" s="23" t="s">
        <v>104</v>
      </c>
      <c r="K15" s="28" t="s">
        <v>114</v>
      </c>
      <c r="L15" s="9">
        <v>22</v>
      </c>
      <c r="M15" s="9">
        <v>13</v>
      </c>
      <c r="N15" s="9">
        <v>8</v>
      </c>
      <c r="O15" s="9">
        <v>4</v>
      </c>
      <c r="P15" s="9">
        <v>7</v>
      </c>
      <c r="Q15" s="9">
        <v>7</v>
      </c>
      <c r="R15" s="9">
        <v>5</v>
      </c>
      <c r="S15" s="9">
        <f t="shared" si="0"/>
        <v>66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22" t="s">
        <v>143</v>
      </c>
      <c r="B16" s="23" t="s">
        <v>49</v>
      </c>
      <c r="C16" s="24" t="s">
        <v>67</v>
      </c>
      <c r="D16" s="34">
        <v>13052500</v>
      </c>
      <c r="E16" s="34">
        <v>8000000</v>
      </c>
      <c r="F16" s="23" t="s">
        <v>118</v>
      </c>
      <c r="G16" s="24" t="s">
        <v>114</v>
      </c>
      <c r="H16" s="23"/>
      <c r="I16" s="23"/>
      <c r="J16" s="23"/>
      <c r="K16" s="29"/>
      <c r="L16" s="9">
        <v>30</v>
      </c>
      <c r="M16" s="9">
        <v>10</v>
      </c>
      <c r="N16" s="9">
        <v>10</v>
      </c>
      <c r="O16" s="9">
        <v>4</v>
      </c>
      <c r="P16" s="9">
        <v>8</v>
      </c>
      <c r="Q16" s="9">
        <v>7</v>
      </c>
      <c r="R16" s="9">
        <v>2</v>
      </c>
      <c r="S16" s="9">
        <f t="shared" si="0"/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6" t="s">
        <v>133</v>
      </c>
      <c r="B17" s="17" t="s">
        <v>50</v>
      </c>
      <c r="C17" s="18" t="s">
        <v>68</v>
      </c>
      <c r="D17" s="33">
        <v>12585000</v>
      </c>
      <c r="E17" s="33">
        <v>5000000</v>
      </c>
      <c r="F17" s="23" t="s">
        <v>119</v>
      </c>
      <c r="G17" s="18" t="s">
        <v>114</v>
      </c>
      <c r="H17" s="23"/>
      <c r="I17" s="17"/>
      <c r="J17" s="23" t="s">
        <v>105</v>
      </c>
      <c r="K17" s="28" t="s">
        <v>114</v>
      </c>
      <c r="L17" s="9">
        <v>33</v>
      </c>
      <c r="M17" s="9">
        <v>13</v>
      </c>
      <c r="N17" s="9">
        <v>12</v>
      </c>
      <c r="O17" s="9">
        <v>5</v>
      </c>
      <c r="P17" s="9">
        <v>9</v>
      </c>
      <c r="Q17" s="9">
        <v>9</v>
      </c>
      <c r="R17" s="9">
        <v>4</v>
      </c>
      <c r="S17" s="9">
        <f t="shared" si="0"/>
        <v>85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6" t="s">
        <v>136</v>
      </c>
      <c r="B18" s="17" t="s">
        <v>51</v>
      </c>
      <c r="C18" s="18" t="s">
        <v>69</v>
      </c>
      <c r="D18" s="45">
        <v>81552663</v>
      </c>
      <c r="E18" s="33">
        <v>20000000</v>
      </c>
      <c r="F18" s="23" t="s">
        <v>120</v>
      </c>
      <c r="G18" s="18" t="s">
        <v>114</v>
      </c>
      <c r="H18" s="23" t="s">
        <v>130</v>
      </c>
      <c r="I18" s="17" t="s">
        <v>116</v>
      </c>
      <c r="J18" s="23" t="s">
        <v>106</v>
      </c>
      <c r="K18" s="28" t="s">
        <v>115</v>
      </c>
      <c r="L18" s="9">
        <v>32</v>
      </c>
      <c r="M18" s="9">
        <v>13</v>
      </c>
      <c r="N18" s="9">
        <v>13</v>
      </c>
      <c r="O18" s="9">
        <v>4</v>
      </c>
      <c r="P18" s="9">
        <v>7</v>
      </c>
      <c r="Q18" s="9">
        <v>9</v>
      </c>
      <c r="R18" s="9">
        <v>4</v>
      </c>
      <c r="S18" s="9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6" t="s">
        <v>148</v>
      </c>
      <c r="B19" s="17" t="s">
        <v>52</v>
      </c>
      <c r="C19" s="18" t="s">
        <v>70</v>
      </c>
      <c r="D19" s="45">
        <v>42412390</v>
      </c>
      <c r="E19" s="33">
        <v>14000000</v>
      </c>
      <c r="F19" s="23"/>
      <c r="G19" s="18"/>
      <c r="H19" s="23"/>
      <c r="I19" s="17"/>
      <c r="J19" s="23" t="s">
        <v>107</v>
      </c>
      <c r="K19" s="28" t="s">
        <v>116</v>
      </c>
      <c r="L19" s="9">
        <v>20</v>
      </c>
      <c r="M19" s="9">
        <v>12</v>
      </c>
      <c r="N19" s="9">
        <v>7</v>
      </c>
      <c r="O19" s="9">
        <v>4</v>
      </c>
      <c r="P19" s="9">
        <v>6</v>
      </c>
      <c r="Q19" s="9">
        <v>8</v>
      </c>
      <c r="R19" s="9">
        <v>4</v>
      </c>
      <c r="S19" s="9">
        <f t="shared" si="0"/>
        <v>61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6" t="s">
        <v>144</v>
      </c>
      <c r="B20" s="17" t="s">
        <v>53</v>
      </c>
      <c r="C20" s="18" t="s">
        <v>71</v>
      </c>
      <c r="D20" s="45">
        <v>58992892</v>
      </c>
      <c r="E20" s="33">
        <v>18500000</v>
      </c>
      <c r="F20" s="23" t="s">
        <v>121</v>
      </c>
      <c r="G20" s="18" t="s">
        <v>114</v>
      </c>
      <c r="H20" s="23" t="s">
        <v>118</v>
      </c>
      <c r="I20" s="17" t="s">
        <v>116</v>
      </c>
      <c r="J20" s="23" t="s">
        <v>108</v>
      </c>
      <c r="K20" s="28" t="s">
        <v>114</v>
      </c>
      <c r="L20" s="9">
        <v>23</v>
      </c>
      <c r="M20" s="9">
        <v>12</v>
      </c>
      <c r="N20" s="9">
        <v>11</v>
      </c>
      <c r="O20" s="9">
        <v>4</v>
      </c>
      <c r="P20" s="9">
        <v>7</v>
      </c>
      <c r="Q20" s="9">
        <v>7</v>
      </c>
      <c r="R20" s="9">
        <v>3</v>
      </c>
      <c r="S20" s="9">
        <f t="shared" si="0"/>
        <v>67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22" t="s">
        <v>137</v>
      </c>
      <c r="B21" s="23" t="s">
        <v>54</v>
      </c>
      <c r="C21" s="24" t="s">
        <v>72</v>
      </c>
      <c r="D21" s="46">
        <v>22631573</v>
      </c>
      <c r="E21" s="34">
        <v>8000000</v>
      </c>
      <c r="F21" s="23"/>
      <c r="G21" s="24"/>
      <c r="H21" s="23" t="s">
        <v>122</v>
      </c>
      <c r="I21" s="23" t="s">
        <v>114</v>
      </c>
      <c r="J21" s="23" t="s">
        <v>109</v>
      </c>
      <c r="K21" s="29" t="s">
        <v>115</v>
      </c>
      <c r="L21" s="9">
        <v>33</v>
      </c>
      <c r="M21" s="9">
        <v>12</v>
      </c>
      <c r="N21" s="9">
        <v>11</v>
      </c>
      <c r="O21" s="9">
        <v>5</v>
      </c>
      <c r="P21" s="9">
        <v>9</v>
      </c>
      <c r="Q21" s="9">
        <v>9</v>
      </c>
      <c r="R21" s="9">
        <v>3</v>
      </c>
      <c r="S21" s="9">
        <f t="shared" si="0"/>
        <v>82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6" t="s">
        <v>138</v>
      </c>
      <c r="B22" s="17" t="s">
        <v>55</v>
      </c>
      <c r="C22" s="18" t="s">
        <v>73</v>
      </c>
      <c r="D22" s="45">
        <v>43742059</v>
      </c>
      <c r="E22" s="33">
        <v>11000000</v>
      </c>
      <c r="F22" s="23" t="s">
        <v>122</v>
      </c>
      <c r="G22" s="18" t="s">
        <v>114</v>
      </c>
      <c r="H22" s="23" t="s">
        <v>131</v>
      </c>
      <c r="I22" s="17" t="s">
        <v>114</v>
      </c>
      <c r="J22" s="23" t="s">
        <v>110</v>
      </c>
      <c r="K22" s="28" t="s">
        <v>114</v>
      </c>
      <c r="L22" s="9">
        <v>34</v>
      </c>
      <c r="M22" s="9">
        <v>13</v>
      </c>
      <c r="N22" s="9">
        <v>12</v>
      </c>
      <c r="O22" s="9">
        <v>4</v>
      </c>
      <c r="P22" s="9">
        <v>7</v>
      </c>
      <c r="Q22" s="9">
        <v>7</v>
      </c>
      <c r="R22" s="9">
        <v>3</v>
      </c>
      <c r="S22" s="9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6" t="s">
        <v>135</v>
      </c>
      <c r="B23" s="17" t="s">
        <v>56</v>
      </c>
      <c r="C23" s="18" t="s">
        <v>74</v>
      </c>
      <c r="D23" s="45">
        <v>25429500</v>
      </c>
      <c r="E23" s="33">
        <v>9000000</v>
      </c>
      <c r="F23" s="23" t="s">
        <v>123</v>
      </c>
      <c r="G23" s="18" t="s">
        <v>127</v>
      </c>
      <c r="H23" s="23" t="s">
        <v>117</v>
      </c>
      <c r="I23" s="17" t="s">
        <v>114</v>
      </c>
      <c r="J23" s="23" t="s">
        <v>111</v>
      </c>
      <c r="K23" s="28" t="s">
        <v>114</v>
      </c>
      <c r="L23" s="9">
        <v>32</v>
      </c>
      <c r="M23" s="9">
        <v>12</v>
      </c>
      <c r="N23" s="9">
        <v>12</v>
      </c>
      <c r="O23" s="9">
        <v>5</v>
      </c>
      <c r="P23" s="9">
        <v>6</v>
      </c>
      <c r="Q23" s="9">
        <v>9</v>
      </c>
      <c r="R23" s="9">
        <v>4</v>
      </c>
      <c r="S23" s="9">
        <f t="shared" si="0"/>
        <v>80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6" t="s">
        <v>151</v>
      </c>
      <c r="B24" s="17" t="s">
        <v>57</v>
      </c>
      <c r="C24" s="18" t="s">
        <v>75</v>
      </c>
      <c r="D24" s="45">
        <v>40243250</v>
      </c>
      <c r="E24" s="33">
        <v>5000000</v>
      </c>
      <c r="F24" s="23" t="s">
        <v>124</v>
      </c>
      <c r="G24" s="18" t="s">
        <v>114</v>
      </c>
      <c r="H24" s="23"/>
      <c r="I24" s="17"/>
      <c r="J24" s="23" t="s">
        <v>112</v>
      </c>
      <c r="K24" s="28" t="s">
        <v>114</v>
      </c>
      <c r="L24" s="9">
        <v>20</v>
      </c>
      <c r="M24" s="9">
        <v>11</v>
      </c>
      <c r="N24" s="9">
        <v>6</v>
      </c>
      <c r="O24" s="9">
        <v>5</v>
      </c>
      <c r="P24" s="9">
        <v>8</v>
      </c>
      <c r="Q24" s="9">
        <v>8</v>
      </c>
      <c r="R24" s="9">
        <v>3</v>
      </c>
      <c r="S24" s="9">
        <f t="shared" si="0"/>
        <v>61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22" t="s">
        <v>139</v>
      </c>
      <c r="B25" s="23" t="s">
        <v>58</v>
      </c>
      <c r="C25" s="24" t="s">
        <v>76</v>
      </c>
      <c r="D25" s="46">
        <v>26118800</v>
      </c>
      <c r="E25" s="34">
        <v>8000000</v>
      </c>
      <c r="F25" s="23" t="s">
        <v>125</v>
      </c>
      <c r="G25" s="24" t="s">
        <v>114</v>
      </c>
      <c r="H25" s="23" t="s">
        <v>126</v>
      </c>
      <c r="I25" s="23" t="s">
        <v>114</v>
      </c>
      <c r="J25" s="23" t="s">
        <v>102</v>
      </c>
      <c r="K25" s="29" t="s">
        <v>114</v>
      </c>
      <c r="L25" s="9">
        <v>36</v>
      </c>
      <c r="M25" s="9">
        <v>12</v>
      </c>
      <c r="N25" s="9">
        <v>13</v>
      </c>
      <c r="O25" s="9">
        <v>5</v>
      </c>
      <c r="P25" s="9">
        <v>7</v>
      </c>
      <c r="Q25" s="9">
        <v>6</v>
      </c>
      <c r="R25" s="9">
        <v>3</v>
      </c>
      <c r="S25" s="9">
        <f t="shared" si="0"/>
        <v>82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6" t="s">
        <v>140</v>
      </c>
      <c r="B26" s="17" t="s">
        <v>59</v>
      </c>
      <c r="C26" s="18" t="s">
        <v>77</v>
      </c>
      <c r="D26" s="45">
        <v>6730269</v>
      </c>
      <c r="E26" s="33">
        <v>3000000</v>
      </c>
      <c r="F26" s="23"/>
      <c r="G26" s="18"/>
      <c r="H26" s="23" t="s">
        <v>125</v>
      </c>
      <c r="I26" s="17" t="s">
        <v>116</v>
      </c>
      <c r="J26" s="23" t="s">
        <v>113</v>
      </c>
      <c r="K26" s="28" t="s">
        <v>114</v>
      </c>
      <c r="L26" s="9">
        <v>30</v>
      </c>
      <c r="M26" s="9">
        <v>12</v>
      </c>
      <c r="N26" s="9">
        <v>10</v>
      </c>
      <c r="O26" s="9">
        <v>5</v>
      </c>
      <c r="P26" s="9">
        <v>9</v>
      </c>
      <c r="Q26" s="9">
        <v>9</v>
      </c>
      <c r="R26" s="9">
        <v>4</v>
      </c>
      <c r="S26" s="9">
        <f t="shared" si="0"/>
        <v>79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6" t="s">
        <v>150</v>
      </c>
      <c r="B27" s="17" t="s">
        <v>60</v>
      </c>
      <c r="C27" s="18" t="s">
        <v>78</v>
      </c>
      <c r="D27" s="33">
        <v>15166000</v>
      </c>
      <c r="E27" s="33">
        <v>3500000</v>
      </c>
      <c r="F27" s="23" t="s">
        <v>126</v>
      </c>
      <c r="G27" s="18" t="s">
        <v>128</v>
      </c>
      <c r="H27" s="23" t="s">
        <v>124</v>
      </c>
      <c r="I27" s="17" t="s">
        <v>116</v>
      </c>
      <c r="J27" s="23" t="s">
        <v>104</v>
      </c>
      <c r="K27" s="28" t="s">
        <v>116</v>
      </c>
      <c r="L27" s="9">
        <v>22</v>
      </c>
      <c r="M27" s="9">
        <v>12</v>
      </c>
      <c r="N27" s="9">
        <v>7</v>
      </c>
      <c r="O27" s="9">
        <v>3</v>
      </c>
      <c r="P27" s="9">
        <v>7</v>
      </c>
      <c r="Q27" s="9">
        <v>5</v>
      </c>
      <c r="R27" s="9">
        <v>3</v>
      </c>
      <c r="S27" s="9">
        <f t="shared" si="0"/>
        <v>59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22" t="s">
        <v>149</v>
      </c>
      <c r="B28" s="23" t="s">
        <v>61</v>
      </c>
      <c r="C28" s="24" t="s">
        <v>79</v>
      </c>
      <c r="D28" s="34">
        <v>24699200</v>
      </c>
      <c r="E28" s="34">
        <v>7500000</v>
      </c>
      <c r="F28" s="23"/>
      <c r="G28" s="24"/>
      <c r="H28" s="23" t="s">
        <v>119</v>
      </c>
      <c r="I28" s="23" t="s">
        <v>114</v>
      </c>
      <c r="J28" s="23"/>
      <c r="K28" s="29"/>
      <c r="L28" s="9">
        <v>23</v>
      </c>
      <c r="M28" s="9">
        <v>11</v>
      </c>
      <c r="N28" s="9">
        <v>8</v>
      </c>
      <c r="O28" s="9">
        <v>5</v>
      </c>
      <c r="P28" s="9">
        <v>7</v>
      </c>
      <c r="Q28" s="9">
        <v>7</v>
      </c>
      <c r="R28" s="9">
        <v>3</v>
      </c>
      <c r="S28" s="9">
        <f t="shared" si="0"/>
        <v>64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22" t="s">
        <v>134</v>
      </c>
      <c r="B29" s="23" t="s">
        <v>62</v>
      </c>
      <c r="C29" s="24" t="s">
        <v>80</v>
      </c>
      <c r="D29" s="34">
        <v>34817595</v>
      </c>
      <c r="E29" s="34">
        <v>10000000</v>
      </c>
      <c r="F29" s="23"/>
      <c r="G29" s="24"/>
      <c r="H29" s="23" t="s">
        <v>120</v>
      </c>
      <c r="I29" s="23" t="s">
        <v>114</v>
      </c>
      <c r="J29" s="23" t="s">
        <v>105</v>
      </c>
      <c r="K29" s="29" t="s">
        <v>116</v>
      </c>
      <c r="L29" s="9">
        <v>32</v>
      </c>
      <c r="M29" s="9">
        <v>11</v>
      </c>
      <c r="N29" s="9">
        <v>12</v>
      </c>
      <c r="O29" s="9">
        <v>3</v>
      </c>
      <c r="P29" s="9">
        <v>9</v>
      </c>
      <c r="Q29" s="9">
        <v>8</v>
      </c>
      <c r="R29" s="9">
        <v>4</v>
      </c>
      <c r="S29" s="9">
        <f t="shared" si="0"/>
        <v>79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22" t="s">
        <v>141</v>
      </c>
      <c r="B30" s="23" t="s">
        <v>62</v>
      </c>
      <c r="C30" s="24" t="s">
        <v>81</v>
      </c>
      <c r="D30" s="34">
        <v>17062936</v>
      </c>
      <c r="E30" s="34">
        <v>5000000</v>
      </c>
      <c r="F30" s="23"/>
      <c r="G30" s="24"/>
      <c r="H30" s="23"/>
      <c r="I30" s="23"/>
      <c r="J30" s="23" t="s">
        <v>106</v>
      </c>
      <c r="K30" s="29" t="s">
        <v>115</v>
      </c>
      <c r="L30" s="9">
        <v>29</v>
      </c>
      <c r="M30" s="9">
        <v>10</v>
      </c>
      <c r="N30" s="9">
        <v>8</v>
      </c>
      <c r="O30" s="9">
        <v>5</v>
      </c>
      <c r="P30" s="9">
        <v>8</v>
      </c>
      <c r="Q30" s="9">
        <v>7</v>
      </c>
      <c r="R30" s="9">
        <v>4</v>
      </c>
      <c r="S30" s="9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6" t="s">
        <v>145</v>
      </c>
      <c r="B31" s="17" t="s">
        <v>63</v>
      </c>
      <c r="C31" s="18" t="s">
        <v>82</v>
      </c>
      <c r="D31" s="33">
        <v>59774622</v>
      </c>
      <c r="E31" s="33">
        <v>19000000</v>
      </c>
      <c r="F31" s="23" t="s">
        <v>117</v>
      </c>
      <c r="G31" s="18" t="s">
        <v>114</v>
      </c>
      <c r="H31" s="23" t="s">
        <v>132</v>
      </c>
      <c r="I31" s="17" t="s">
        <v>114</v>
      </c>
      <c r="J31" s="23" t="s">
        <v>107</v>
      </c>
      <c r="K31" s="28" t="s">
        <v>116</v>
      </c>
      <c r="L31" s="9">
        <v>23</v>
      </c>
      <c r="M31" s="9">
        <v>11</v>
      </c>
      <c r="N31" s="9">
        <v>9</v>
      </c>
      <c r="O31" s="9">
        <v>4</v>
      </c>
      <c r="P31" s="9">
        <v>4</v>
      </c>
      <c r="Q31" s="9">
        <v>4</v>
      </c>
      <c r="R31" s="9">
        <v>5</v>
      </c>
      <c r="S31" s="9">
        <f t="shared" si="0"/>
        <v>60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x14ac:dyDescent="0.25">
      <c r="D32" s="13">
        <f>SUM(D13:D31)</f>
        <v>592699610</v>
      </c>
      <c r="E32" s="13">
        <f>SUM(E13:E31)</f>
        <v>179500000</v>
      </c>
      <c r="F32" s="13"/>
    </row>
    <row r="33" spans="5:8" x14ac:dyDescent="0.25">
      <c r="E33" s="13"/>
      <c r="F33" s="13"/>
      <c r="G33" s="13"/>
      <c r="H33" s="13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1" xr:uid="{70321F0E-D54C-4163-AF8A-D1938FA554B8}">
      <formula1>40</formula1>
    </dataValidation>
    <dataValidation type="decimal" operator="lessThanOrEqual" allowBlank="1" showInputMessage="1" showErrorMessage="1" error="max. 15" sqref="M13:N31" xr:uid="{EFED879E-3ABE-4115-9DB0-E973EAA1B30E}">
      <formula1>15</formula1>
    </dataValidation>
    <dataValidation type="decimal" operator="lessThanOrEqual" allowBlank="1" showInputMessage="1" showErrorMessage="1" error="max. 10" sqref="P13:Q31" xr:uid="{9AF088EA-180B-443E-B328-B41AEE074AF1}">
      <formula1>10</formula1>
    </dataValidation>
    <dataValidation type="decimal" operator="lessThanOrEqual" allowBlank="1" showInputMessage="1" showErrorMessage="1" error="max. 5" sqref="O13:O31 R13:R31" xr:uid="{E97C9792-C725-4750-BCA9-27F7CF50EC05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E73A-1265-408B-8D6A-785927FF34C1}">
  <dimension ref="A1:CC3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15.5703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1" ht="38.25" customHeight="1" x14ac:dyDescent="0.25">
      <c r="A1" s="1" t="s">
        <v>41</v>
      </c>
    </row>
    <row r="2" spans="1:81" ht="15" x14ac:dyDescent="0.25">
      <c r="A2" s="4" t="s">
        <v>44</v>
      </c>
      <c r="D2" s="4" t="s">
        <v>25</v>
      </c>
    </row>
    <row r="3" spans="1:81" ht="15" x14ac:dyDescent="0.25">
      <c r="A3" s="4" t="s">
        <v>36</v>
      </c>
      <c r="D3" s="2" t="s">
        <v>38</v>
      </c>
    </row>
    <row r="4" spans="1:81" ht="15" x14ac:dyDescent="0.25">
      <c r="A4" s="4" t="s">
        <v>45</v>
      </c>
      <c r="D4" s="2" t="s">
        <v>39</v>
      </c>
    </row>
    <row r="5" spans="1:81" x14ac:dyDescent="0.25">
      <c r="A5" s="4" t="s">
        <v>42</v>
      </c>
      <c r="D5" s="2" t="s">
        <v>40</v>
      </c>
    </row>
    <row r="6" spans="1:81" ht="15" x14ac:dyDescent="0.25">
      <c r="A6" s="14" t="s">
        <v>37</v>
      </c>
    </row>
    <row r="7" spans="1:81" x14ac:dyDescent="0.25">
      <c r="A7" s="4" t="s">
        <v>24</v>
      </c>
      <c r="D7" s="4" t="s">
        <v>26</v>
      </c>
    </row>
    <row r="8" spans="1:81" ht="39.6" customHeight="1" x14ac:dyDescent="0.25">
      <c r="D8" s="41" t="s">
        <v>43</v>
      </c>
      <c r="E8" s="41"/>
      <c r="F8" s="41"/>
      <c r="G8" s="41"/>
      <c r="H8" s="41"/>
      <c r="I8" s="41"/>
      <c r="J8" s="41"/>
      <c r="K8" s="41"/>
    </row>
    <row r="9" spans="1:81" ht="12.6" customHeight="1" x14ac:dyDescent="0.25">
      <c r="A9" s="4"/>
    </row>
    <row r="10" spans="1:81" ht="26.45" customHeight="1" x14ac:dyDescent="0.25">
      <c r="A10" s="35" t="s">
        <v>0</v>
      </c>
      <c r="B10" s="35" t="s">
        <v>1</v>
      </c>
      <c r="C10" s="35" t="s">
        <v>19</v>
      </c>
      <c r="D10" s="35" t="s">
        <v>13</v>
      </c>
      <c r="E10" s="38" t="s">
        <v>2</v>
      </c>
      <c r="F10" s="35" t="s">
        <v>33</v>
      </c>
      <c r="G10" s="35"/>
      <c r="H10" s="35" t="s">
        <v>34</v>
      </c>
      <c r="I10" s="35"/>
      <c r="J10" s="35" t="s">
        <v>35</v>
      </c>
      <c r="K10" s="35"/>
      <c r="L10" s="35" t="s">
        <v>15</v>
      </c>
      <c r="M10" s="35" t="s">
        <v>14</v>
      </c>
      <c r="N10" s="35" t="s">
        <v>16</v>
      </c>
      <c r="O10" s="35" t="s">
        <v>30</v>
      </c>
      <c r="P10" s="35" t="s">
        <v>31</v>
      </c>
      <c r="Q10" s="35" t="s">
        <v>32</v>
      </c>
      <c r="R10" s="35" t="s">
        <v>3</v>
      </c>
      <c r="S10" s="35" t="s">
        <v>4</v>
      </c>
    </row>
    <row r="11" spans="1:81" ht="59.45" customHeight="1" x14ac:dyDescent="0.25">
      <c r="A11" s="36"/>
      <c r="B11" s="36"/>
      <c r="C11" s="36"/>
      <c r="D11" s="36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81" ht="28.5" customHeight="1" x14ac:dyDescent="0.25">
      <c r="A12" s="37"/>
      <c r="B12" s="37"/>
      <c r="C12" s="37"/>
      <c r="D12" s="37"/>
      <c r="E12" s="40"/>
      <c r="F12" s="5" t="s">
        <v>27</v>
      </c>
      <c r="G12" s="31" t="s">
        <v>28</v>
      </c>
      <c r="H12" s="31" t="s">
        <v>27</v>
      </c>
      <c r="I12" s="31" t="s">
        <v>28</v>
      </c>
      <c r="J12" s="31" t="s">
        <v>27</v>
      </c>
      <c r="K12" s="31" t="s">
        <v>28</v>
      </c>
      <c r="L12" s="31" t="s">
        <v>29</v>
      </c>
      <c r="M12" s="31" t="s">
        <v>21</v>
      </c>
      <c r="N12" s="31" t="s">
        <v>21</v>
      </c>
      <c r="O12" s="31" t="s">
        <v>22</v>
      </c>
      <c r="P12" s="31" t="s">
        <v>23</v>
      </c>
      <c r="Q12" s="31" t="s">
        <v>23</v>
      </c>
      <c r="R12" s="31" t="s">
        <v>22</v>
      </c>
      <c r="S12" s="31"/>
    </row>
    <row r="13" spans="1:81" s="8" customFormat="1" ht="12.75" customHeight="1" x14ac:dyDescent="0.2">
      <c r="A13" s="16" t="s">
        <v>146</v>
      </c>
      <c r="B13" s="17" t="s">
        <v>46</v>
      </c>
      <c r="C13" s="18" t="s">
        <v>64</v>
      </c>
      <c r="D13" s="33">
        <v>24450566</v>
      </c>
      <c r="E13" s="33">
        <v>5000000</v>
      </c>
      <c r="F13" s="23"/>
      <c r="G13" s="18"/>
      <c r="H13" s="23" t="s">
        <v>129</v>
      </c>
      <c r="I13" s="17" t="s">
        <v>114</v>
      </c>
      <c r="J13" s="23" t="s">
        <v>102</v>
      </c>
      <c r="K13" s="28" t="s">
        <v>114</v>
      </c>
      <c r="L13" s="9">
        <v>17</v>
      </c>
      <c r="M13" s="9">
        <v>11</v>
      </c>
      <c r="N13" s="9">
        <v>8</v>
      </c>
      <c r="O13" s="9">
        <v>5</v>
      </c>
      <c r="P13" s="9">
        <v>9</v>
      </c>
      <c r="Q13" s="9">
        <v>9</v>
      </c>
      <c r="R13" s="9">
        <v>4</v>
      </c>
      <c r="S13" s="9">
        <f>SUM(L13:R13)</f>
        <v>63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6" t="s">
        <v>142</v>
      </c>
      <c r="B14" s="17" t="s">
        <v>47</v>
      </c>
      <c r="C14" s="18" t="s">
        <v>65</v>
      </c>
      <c r="D14" s="33">
        <v>22194000</v>
      </c>
      <c r="E14" s="33">
        <v>10000000</v>
      </c>
      <c r="F14" s="23"/>
      <c r="G14" s="18"/>
      <c r="H14" s="23"/>
      <c r="I14" s="17"/>
      <c r="J14" s="23" t="s">
        <v>103</v>
      </c>
      <c r="K14" s="28" t="s">
        <v>114</v>
      </c>
      <c r="L14" s="9">
        <v>28</v>
      </c>
      <c r="M14" s="9">
        <v>14</v>
      </c>
      <c r="N14" s="9">
        <v>10</v>
      </c>
      <c r="O14" s="9">
        <v>4</v>
      </c>
      <c r="P14" s="9">
        <v>6</v>
      </c>
      <c r="Q14" s="9">
        <v>6</v>
      </c>
      <c r="R14" s="9">
        <v>5</v>
      </c>
      <c r="S14" s="9">
        <f t="shared" ref="S14:S31" si="0">SUM(L14:R14)</f>
        <v>73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6" t="s">
        <v>147</v>
      </c>
      <c r="B15" s="17" t="s">
        <v>48</v>
      </c>
      <c r="C15" s="18" t="s">
        <v>66</v>
      </c>
      <c r="D15" s="33">
        <v>21043795</v>
      </c>
      <c r="E15" s="33">
        <v>10000000</v>
      </c>
      <c r="F15" s="23" t="s">
        <v>117</v>
      </c>
      <c r="G15" s="18" t="s">
        <v>114</v>
      </c>
      <c r="H15" s="23"/>
      <c r="I15" s="17"/>
      <c r="J15" s="23" t="s">
        <v>104</v>
      </c>
      <c r="K15" s="28" t="s">
        <v>114</v>
      </c>
      <c r="L15" s="9">
        <v>20</v>
      </c>
      <c r="M15" s="9">
        <v>13</v>
      </c>
      <c r="N15" s="9">
        <v>9</v>
      </c>
      <c r="O15" s="9">
        <v>3</v>
      </c>
      <c r="P15" s="9">
        <v>6</v>
      </c>
      <c r="Q15" s="9">
        <v>6</v>
      </c>
      <c r="R15" s="9">
        <v>5</v>
      </c>
      <c r="S15" s="9">
        <f t="shared" si="0"/>
        <v>62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22" t="s">
        <v>143</v>
      </c>
      <c r="B16" s="23" t="s">
        <v>49</v>
      </c>
      <c r="C16" s="24" t="s">
        <v>67</v>
      </c>
      <c r="D16" s="46">
        <v>13052500</v>
      </c>
      <c r="E16" s="34">
        <v>8000000</v>
      </c>
      <c r="F16" s="23" t="s">
        <v>118</v>
      </c>
      <c r="G16" s="24" t="s">
        <v>114</v>
      </c>
      <c r="H16" s="23"/>
      <c r="I16" s="23"/>
      <c r="J16" s="23"/>
      <c r="K16" s="29"/>
      <c r="L16" s="9">
        <v>29</v>
      </c>
      <c r="M16" s="9">
        <v>10</v>
      </c>
      <c r="N16" s="9">
        <v>11</v>
      </c>
      <c r="O16" s="9">
        <v>5</v>
      </c>
      <c r="P16" s="9">
        <v>7</v>
      </c>
      <c r="Q16" s="9">
        <v>7</v>
      </c>
      <c r="R16" s="9">
        <v>2</v>
      </c>
      <c r="S16" s="9">
        <f t="shared" si="0"/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6" t="s">
        <v>133</v>
      </c>
      <c r="B17" s="17" t="s">
        <v>50</v>
      </c>
      <c r="C17" s="18" t="s">
        <v>68</v>
      </c>
      <c r="D17" s="45">
        <v>12585000</v>
      </c>
      <c r="E17" s="33">
        <v>5000000</v>
      </c>
      <c r="F17" s="23" t="s">
        <v>119</v>
      </c>
      <c r="G17" s="18" t="s">
        <v>114</v>
      </c>
      <c r="H17" s="23"/>
      <c r="I17" s="17"/>
      <c r="J17" s="23" t="s">
        <v>105</v>
      </c>
      <c r="K17" s="28" t="s">
        <v>114</v>
      </c>
      <c r="L17" s="9">
        <v>38</v>
      </c>
      <c r="M17" s="9">
        <v>14</v>
      </c>
      <c r="N17" s="9">
        <v>14</v>
      </c>
      <c r="O17" s="9">
        <v>5</v>
      </c>
      <c r="P17" s="9">
        <v>9</v>
      </c>
      <c r="Q17" s="9">
        <v>9</v>
      </c>
      <c r="R17" s="9">
        <v>4</v>
      </c>
      <c r="S17" s="9">
        <f t="shared" si="0"/>
        <v>93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6" t="s">
        <v>136</v>
      </c>
      <c r="B18" s="17" t="s">
        <v>51</v>
      </c>
      <c r="C18" s="18" t="s">
        <v>69</v>
      </c>
      <c r="D18" s="45">
        <v>81552663</v>
      </c>
      <c r="E18" s="33">
        <v>20000000</v>
      </c>
      <c r="F18" s="23" t="s">
        <v>120</v>
      </c>
      <c r="G18" s="18" t="s">
        <v>114</v>
      </c>
      <c r="H18" s="23" t="s">
        <v>130</v>
      </c>
      <c r="I18" s="17" t="s">
        <v>116</v>
      </c>
      <c r="J18" s="23" t="s">
        <v>106</v>
      </c>
      <c r="K18" s="28" t="s">
        <v>115</v>
      </c>
      <c r="L18" s="9">
        <v>32</v>
      </c>
      <c r="M18" s="9">
        <v>13</v>
      </c>
      <c r="N18" s="9">
        <v>13</v>
      </c>
      <c r="O18" s="9">
        <v>5</v>
      </c>
      <c r="P18" s="9">
        <v>7</v>
      </c>
      <c r="Q18" s="9">
        <v>9</v>
      </c>
      <c r="R18" s="9">
        <v>4</v>
      </c>
      <c r="S18" s="9">
        <f t="shared" si="0"/>
        <v>83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6" t="s">
        <v>148</v>
      </c>
      <c r="B19" s="17" t="s">
        <v>52</v>
      </c>
      <c r="C19" s="18" t="s">
        <v>70</v>
      </c>
      <c r="D19" s="45">
        <v>42412390</v>
      </c>
      <c r="E19" s="33">
        <v>14000000</v>
      </c>
      <c r="F19" s="23"/>
      <c r="G19" s="18"/>
      <c r="H19" s="23"/>
      <c r="I19" s="17"/>
      <c r="J19" s="23" t="s">
        <v>107</v>
      </c>
      <c r="K19" s="28" t="s">
        <v>116</v>
      </c>
      <c r="L19" s="9">
        <v>20</v>
      </c>
      <c r="M19" s="9">
        <v>12</v>
      </c>
      <c r="N19" s="9">
        <v>10</v>
      </c>
      <c r="O19" s="9">
        <v>4</v>
      </c>
      <c r="P19" s="9">
        <v>6</v>
      </c>
      <c r="Q19" s="9">
        <v>7</v>
      </c>
      <c r="R19" s="9">
        <v>4</v>
      </c>
      <c r="S19" s="9">
        <f t="shared" si="0"/>
        <v>63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6" t="s">
        <v>144</v>
      </c>
      <c r="B20" s="17" t="s">
        <v>53</v>
      </c>
      <c r="C20" s="18" t="s">
        <v>71</v>
      </c>
      <c r="D20" s="45">
        <v>58992892</v>
      </c>
      <c r="E20" s="33">
        <v>18500000</v>
      </c>
      <c r="F20" s="23" t="s">
        <v>121</v>
      </c>
      <c r="G20" s="18" t="s">
        <v>114</v>
      </c>
      <c r="H20" s="23" t="s">
        <v>118</v>
      </c>
      <c r="I20" s="17" t="s">
        <v>116</v>
      </c>
      <c r="J20" s="23" t="s">
        <v>108</v>
      </c>
      <c r="K20" s="28" t="s">
        <v>114</v>
      </c>
      <c r="L20" s="9">
        <v>25</v>
      </c>
      <c r="M20" s="9">
        <v>11</v>
      </c>
      <c r="N20" s="9">
        <v>13</v>
      </c>
      <c r="O20" s="9">
        <v>3</v>
      </c>
      <c r="P20" s="9">
        <v>7</v>
      </c>
      <c r="Q20" s="9">
        <v>6</v>
      </c>
      <c r="R20" s="9">
        <v>3</v>
      </c>
      <c r="S20" s="9">
        <f t="shared" si="0"/>
        <v>68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22" t="s">
        <v>137</v>
      </c>
      <c r="B21" s="23" t="s">
        <v>54</v>
      </c>
      <c r="C21" s="24" t="s">
        <v>72</v>
      </c>
      <c r="D21" s="46">
        <v>22631573</v>
      </c>
      <c r="E21" s="34">
        <v>8000000</v>
      </c>
      <c r="F21" s="23"/>
      <c r="G21" s="24"/>
      <c r="H21" s="23" t="s">
        <v>122</v>
      </c>
      <c r="I21" s="23" t="s">
        <v>114</v>
      </c>
      <c r="J21" s="23" t="s">
        <v>109</v>
      </c>
      <c r="K21" s="29" t="s">
        <v>115</v>
      </c>
      <c r="L21" s="9">
        <v>32</v>
      </c>
      <c r="M21" s="9">
        <v>11</v>
      </c>
      <c r="N21" s="9">
        <v>13</v>
      </c>
      <c r="O21" s="9">
        <v>5</v>
      </c>
      <c r="P21" s="9">
        <v>9</v>
      </c>
      <c r="Q21" s="9">
        <v>9</v>
      </c>
      <c r="R21" s="9">
        <v>3</v>
      </c>
      <c r="S21" s="9">
        <f t="shared" si="0"/>
        <v>82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6" t="s">
        <v>138</v>
      </c>
      <c r="B22" s="17" t="s">
        <v>55</v>
      </c>
      <c r="C22" s="18" t="s">
        <v>73</v>
      </c>
      <c r="D22" s="45">
        <v>43742059</v>
      </c>
      <c r="E22" s="33">
        <v>11000000</v>
      </c>
      <c r="F22" s="23" t="s">
        <v>122</v>
      </c>
      <c r="G22" s="18" t="s">
        <v>114</v>
      </c>
      <c r="H22" s="23" t="s">
        <v>131</v>
      </c>
      <c r="I22" s="17" t="s">
        <v>114</v>
      </c>
      <c r="J22" s="23" t="s">
        <v>110</v>
      </c>
      <c r="K22" s="28" t="s">
        <v>114</v>
      </c>
      <c r="L22" s="9">
        <v>34</v>
      </c>
      <c r="M22" s="9">
        <v>13</v>
      </c>
      <c r="N22" s="9">
        <v>13</v>
      </c>
      <c r="O22" s="9">
        <v>4</v>
      </c>
      <c r="P22" s="9">
        <v>7</v>
      </c>
      <c r="Q22" s="9">
        <v>7</v>
      </c>
      <c r="R22" s="9">
        <v>3</v>
      </c>
      <c r="S22" s="9">
        <f t="shared" si="0"/>
        <v>81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6" t="s">
        <v>135</v>
      </c>
      <c r="B23" s="17" t="s">
        <v>56</v>
      </c>
      <c r="C23" s="18" t="s">
        <v>74</v>
      </c>
      <c r="D23" s="45">
        <v>25429500</v>
      </c>
      <c r="E23" s="33">
        <v>9000000</v>
      </c>
      <c r="F23" s="23" t="s">
        <v>123</v>
      </c>
      <c r="G23" s="18" t="s">
        <v>127</v>
      </c>
      <c r="H23" s="23" t="s">
        <v>117</v>
      </c>
      <c r="I23" s="17" t="s">
        <v>114</v>
      </c>
      <c r="J23" s="23" t="s">
        <v>111</v>
      </c>
      <c r="K23" s="28" t="s">
        <v>114</v>
      </c>
      <c r="L23" s="9">
        <v>36</v>
      </c>
      <c r="M23" s="9">
        <v>13</v>
      </c>
      <c r="N23" s="9">
        <v>13</v>
      </c>
      <c r="O23" s="9">
        <v>4</v>
      </c>
      <c r="P23" s="9">
        <v>7</v>
      </c>
      <c r="Q23" s="9">
        <v>9</v>
      </c>
      <c r="R23" s="9">
        <v>4</v>
      </c>
      <c r="S23" s="9">
        <f t="shared" si="0"/>
        <v>86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6" t="s">
        <v>151</v>
      </c>
      <c r="B24" s="17" t="s">
        <v>57</v>
      </c>
      <c r="C24" s="18" t="s">
        <v>75</v>
      </c>
      <c r="D24" s="45">
        <v>40243250</v>
      </c>
      <c r="E24" s="33">
        <v>5000000</v>
      </c>
      <c r="F24" s="23" t="s">
        <v>124</v>
      </c>
      <c r="G24" s="18" t="s">
        <v>114</v>
      </c>
      <c r="H24" s="23"/>
      <c r="I24" s="17"/>
      <c r="J24" s="23" t="s">
        <v>112</v>
      </c>
      <c r="K24" s="28" t="s">
        <v>114</v>
      </c>
      <c r="L24" s="9">
        <v>18</v>
      </c>
      <c r="M24" s="9">
        <v>9</v>
      </c>
      <c r="N24" s="9">
        <v>9</v>
      </c>
      <c r="O24" s="9">
        <v>5</v>
      </c>
      <c r="P24" s="9">
        <v>8</v>
      </c>
      <c r="Q24" s="9">
        <v>8</v>
      </c>
      <c r="R24" s="9">
        <v>3</v>
      </c>
      <c r="S24" s="9">
        <f t="shared" si="0"/>
        <v>60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22" t="s">
        <v>139</v>
      </c>
      <c r="B25" s="23" t="s">
        <v>58</v>
      </c>
      <c r="C25" s="24" t="s">
        <v>76</v>
      </c>
      <c r="D25" s="46">
        <v>26118800</v>
      </c>
      <c r="E25" s="34">
        <v>8000000</v>
      </c>
      <c r="F25" s="23" t="s">
        <v>125</v>
      </c>
      <c r="G25" s="24" t="s">
        <v>114</v>
      </c>
      <c r="H25" s="23" t="s">
        <v>126</v>
      </c>
      <c r="I25" s="23" t="s">
        <v>114</v>
      </c>
      <c r="J25" s="23" t="s">
        <v>102</v>
      </c>
      <c r="K25" s="29" t="s">
        <v>114</v>
      </c>
      <c r="L25" s="9">
        <v>34</v>
      </c>
      <c r="M25" s="9">
        <v>11</v>
      </c>
      <c r="N25" s="9">
        <v>13</v>
      </c>
      <c r="O25" s="9">
        <v>5</v>
      </c>
      <c r="P25" s="9">
        <v>6</v>
      </c>
      <c r="Q25" s="9">
        <v>5</v>
      </c>
      <c r="R25" s="9">
        <v>3</v>
      </c>
      <c r="S25" s="9">
        <f t="shared" si="0"/>
        <v>77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6" t="s">
        <v>140</v>
      </c>
      <c r="B26" s="17" t="s">
        <v>59</v>
      </c>
      <c r="C26" s="18" t="s">
        <v>77</v>
      </c>
      <c r="D26" s="45">
        <v>6730269</v>
      </c>
      <c r="E26" s="33">
        <v>3000000</v>
      </c>
      <c r="F26" s="23"/>
      <c r="G26" s="18"/>
      <c r="H26" s="23" t="s">
        <v>125</v>
      </c>
      <c r="I26" s="17" t="s">
        <v>116</v>
      </c>
      <c r="J26" s="23" t="s">
        <v>113</v>
      </c>
      <c r="K26" s="28" t="s">
        <v>114</v>
      </c>
      <c r="L26" s="9">
        <v>30</v>
      </c>
      <c r="M26" s="9">
        <v>10</v>
      </c>
      <c r="N26" s="9">
        <v>11</v>
      </c>
      <c r="O26" s="9">
        <v>5</v>
      </c>
      <c r="P26" s="9">
        <v>8</v>
      </c>
      <c r="Q26" s="9">
        <v>8</v>
      </c>
      <c r="R26" s="9">
        <v>4</v>
      </c>
      <c r="S26" s="9">
        <f t="shared" si="0"/>
        <v>76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6" t="s">
        <v>150</v>
      </c>
      <c r="B27" s="17" t="s">
        <v>60</v>
      </c>
      <c r="C27" s="18" t="s">
        <v>78</v>
      </c>
      <c r="D27" s="45">
        <v>15166000</v>
      </c>
      <c r="E27" s="33">
        <v>3500000</v>
      </c>
      <c r="F27" s="23" t="s">
        <v>126</v>
      </c>
      <c r="G27" s="18" t="s">
        <v>128</v>
      </c>
      <c r="H27" s="23" t="s">
        <v>124</v>
      </c>
      <c r="I27" s="17" t="s">
        <v>116</v>
      </c>
      <c r="J27" s="23" t="s">
        <v>104</v>
      </c>
      <c r="K27" s="28" t="s">
        <v>116</v>
      </c>
      <c r="L27" s="9">
        <v>25</v>
      </c>
      <c r="M27" s="9">
        <v>12</v>
      </c>
      <c r="N27" s="9">
        <v>10</v>
      </c>
      <c r="O27" s="9">
        <v>3</v>
      </c>
      <c r="P27" s="9">
        <v>7</v>
      </c>
      <c r="Q27" s="9">
        <v>6</v>
      </c>
      <c r="R27" s="9">
        <v>3</v>
      </c>
      <c r="S27" s="9">
        <f t="shared" si="0"/>
        <v>66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22" t="s">
        <v>149</v>
      </c>
      <c r="B28" s="23" t="s">
        <v>61</v>
      </c>
      <c r="C28" s="24" t="s">
        <v>79</v>
      </c>
      <c r="D28" s="34">
        <v>24699200</v>
      </c>
      <c r="E28" s="34">
        <v>7500000</v>
      </c>
      <c r="F28" s="23"/>
      <c r="G28" s="24"/>
      <c r="H28" s="23" t="s">
        <v>119</v>
      </c>
      <c r="I28" s="23" t="s">
        <v>114</v>
      </c>
      <c r="J28" s="23"/>
      <c r="K28" s="29"/>
      <c r="L28" s="9">
        <v>22</v>
      </c>
      <c r="M28" s="9">
        <v>10</v>
      </c>
      <c r="N28" s="9">
        <v>11</v>
      </c>
      <c r="O28" s="9">
        <v>5</v>
      </c>
      <c r="P28" s="9">
        <v>7</v>
      </c>
      <c r="Q28" s="9">
        <v>7</v>
      </c>
      <c r="R28" s="9">
        <v>3</v>
      </c>
      <c r="S28" s="9">
        <f t="shared" si="0"/>
        <v>65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22" t="s">
        <v>134</v>
      </c>
      <c r="B29" s="23" t="s">
        <v>62</v>
      </c>
      <c r="C29" s="24" t="s">
        <v>80</v>
      </c>
      <c r="D29" s="34">
        <v>34817595</v>
      </c>
      <c r="E29" s="34">
        <v>10000000</v>
      </c>
      <c r="F29" s="23"/>
      <c r="G29" s="24"/>
      <c r="H29" s="23" t="s">
        <v>120</v>
      </c>
      <c r="I29" s="23" t="s">
        <v>114</v>
      </c>
      <c r="J29" s="23" t="s">
        <v>105</v>
      </c>
      <c r="K29" s="29" t="s">
        <v>116</v>
      </c>
      <c r="L29" s="9">
        <v>38</v>
      </c>
      <c r="M29" s="9">
        <v>13</v>
      </c>
      <c r="N29" s="9">
        <v>14</v>
      </c>
      <c r="O29" s="9">
        <v>4</v>
      </c>
      <c r="P29" s="9">
        <v>9</v>
      </c>
      <c r="Q29" s="9">
        <v>9</v>
      </c>
      <c r="R29" s="9">
        <v>4</v>
      </c>
      <c r="S29" s="9">
        <f t="shared" si="0"/>
        <v>91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22" t="s">
        <v>141</v>
      </c>
      <c r="B30" s="23" t="s">
        <v>62</v>
      </c>
      <c r="C30" s="24" t="s">
        <v>81</v>
      </c>
      <c r="D30" s="34">
        <v>17062936</v>
      </c>
      <c r="E30" s="34">
        <v>5000000</v>
      </c>
      <c r="F30" s="23"/>
      <c r="G30" s="24"/>
      <c r="H30" s="23"/>
      <c r="I30" s="23"/>
      <c r="J30" s="23" t="s">
        <v>106</v>
      </c>
      <c r="K30" s="29" t="s">
        <v>115</v>
      </c>
      <c r="L30" s="9">
        <v>29</v>
      </c>
      <c r="M30" s="9">
        <v>10</v>
      </c>
      <c r="N30" s="9">
        <v>12</v>
      </c>
      <c r="O30" s="9">
        <v>5</v>
      </c>
      <c r="P30" s="9">
        <v>7</v>
      </c>
      <c r="Q30" s="9">
        <v>7</v>
      </c>
      <c r="R30" s="9">
        <v>4</v>
      </c>
      <c r="S30" s="9">
        <f t="shared" si="0"/>
        <v>74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6" t="s">
        <v>145</v>
      </c>
      <c r="B31" s="17" t="s">
        <v>63</v>
      </c>
      <c r="C31" s="18" t="s">
        <v>82</v>
      </c>
      <c r="D31" s="33">
        <v>59774622</v>
      </c>
      <c r="E31" s="33">
        <v>19000000</v>
      </c>
      <c r="F31" s="23" t="s">
        <v>117</v>
      </c>
      <c r="G31" s="18" t="s">
        <v>114</v>
      </c>
      <c r="H31" s="23" t="s">
        <v>132</v>
      </c>
      <c r="I31" s="17" t="s">
        <v>114</v>
      </c>
      <c r="J31" s="23" t="s">
        <v>107</v>
      </c>
      <c r="K31" s="28" t="s">
        <v>116</v>
      </c>
      <c r="L31" s="9">
        <v>28</v>
      </c>
      <c r="M31" s="9">
        <v>11</v>
      </c>
      <c r="N31" s="9">
        <v>13</v>
      </c>
      <c r="O31" s="9">
        <v>3</v>
      </c>
      <c r="P31" s="9">
        <v>4</v>
      </c>
      <c r="Q31" s="9">
        <v>4</v>
      </c>
      <c r="R31" s="9">
        <v>5</v>
      </c>
      <c r="S31" s="9">
        <f t="shared" si="0"/>
        <v>68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x14ac:dyDescent="0.25">
      <c r="D32" s="13">
        <f>SUM(D13:D31)</f>
        <v>592699610</v>
      </c>
      <c r="E32" s="13">
        <f>SUM(E13:E31)</f>
        <v>179500000</v>
      </c>
      <c r="F32" s="13"/>
    </row>
    <row r="33" spans="5:8" x14ac:dyDescent="0.25">
      <c r="E33" s="13"/>
      <c r="F33" s="13"/>
      <c r="G33" s="13"/>
      <c r="H33" s="13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1" xr:uid="{775D8289-BAFE-4E02-9A1F-E820EC661D13}">
      <formula1>40</formula1>
    </dataValidation>
    <dataValidation type="decimal" operator="lessThanOrEqual" allowBlank="1" showInputMessage="1" showErrorMessage="1" error="max. 15" sqref="M13:N31" xr:uid="{F72934D5-2F05-454C-A805-BC15E3185B34}">
      <formula1>15</formula1>
    </dataValidation>
    <dataValidation type="decimal" operator="lessThanOrEqual" allowBlank="1" showInputMessage="1" showErrorMessage="1" error="max. 10" sqref="P13:Q31" xr:uid="{377292B4-BD7E-440C-B099-AB99A561AC34}">
      <formula1>10</formula1>
    </dataValidation>
    <dataValidation type="decimal" operator="lessThanOrEqual" allowBlank="1" showInputMessage="1" showErrorMessage="1" error="max. 5" sqref="O13:O31 R13:R31" xr:uid="{82182A4D-91E4-4A6E-91D6-777770849DB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C434E-D40B-4134-B282-87A72FE4D56E}">
  <dimension ref="A1:CC3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15.5703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1" ht="38.25" customHeight="1" x14ac:dyDescent="0.25">
      <c r="A1" s="1" t="s">
        <v>41</v>
      </c>
    </row>
    <row r="2" spans="1:81" ht="15" x14ac:dyDescent="0.25">
      <c r="A2" s="4" t="s">
        <v>44</v>
      </c>
      <c r="D2" s="4" t="s">
        <v>25</v>
      </c>
    </row>
    <row r="3" spans="1:81" ht="15" x14ac:dyDescent="0.25">
      <c r="A3" s="4" t="s">
        <v>36</v>
      </c>
      <c r="D3" s="2" t="s">
        <v>38</v>
      </c>
    </row>
    <row r="4" spans="1:81" ht="15" x14ac:dyDescent="0.25">
      <c r="A4" s="4" t="s">
        <v>45</v>
      </c>
      <c r="D4" s="2" t="s">
        <v>39</v>
      </c>
    </row>
    <row r="5" spans="1:81" x14ac:dyDescent="0.25">
      <c r="A5" s="4" t="s">
        <v>42</v>
      </c>
      <c r="D5" s="2" t="s">
        <v>40</v>
      </c>
    </row>
    <row r="6" spans="1:81" ht="15" x14ac:dyDescent="0.25">
      <c r="A6" s="14" t="s">
        <v>37</v>
      </c>
    </row>
    <row r="7" spans="1:81" x14ac:dyDescent="0.25">
      <c r="A7" s="4" t="s">
        <v>24</v>
      </c>
      <c r="D7" s="4" t="s">
        <v>26</v>
      </c>
    </row>
    <row r="8" spans="1:81" ht="39.6" customHeight="1" x14ac:dyDescent="0.25">
      <c r="D8" s="41" t="s">
        <v>43</v>
      </c>
      <c r="E8" s="41"/>
      <c r="F8" s="41"/>
      <c r="G8" s="41"/>
      <c r="H8" s="41"/>
      <c r="I8" s="41"/>
      <c r="J8" s="41"/>
      <c r="K8" s="41"/>
    </row>
    <row r="9" spans="1:81" ht="12.6" customHeight="1" x14ac:dyDescent="0.25">
      <c r="A9" s="4"/>
    </row>
    <row r="10" spans="1:81" ht="26.45" customHeight="1" x14ac:dyDescent="0.25">
      <c r="A10" s="35" t="s">
        <v>0</v>
      </c>
      <c r="B10" s="35" t="s">
        <v>1</v>
      </c>
      <c r="C10" s="35" t="s">
        <v>19</v>
      </c>
      <c r="D10" s="35" t="s">
        <v>13</v>
      </c>
      <c r="E10" s="38" t="s">
        <v>2</v>
      </c>
      <c r="F10" s="35" t="s">
        <v>33</v>
      </c>
      <c r="G10" s="35"/>
      <c r="H10" s="35" t="s">
        <v>34</v>
      </c>
      <c r="I10" s="35"/>
      <c r="J10" s="35" t="s">
        <v>35</v>
      </c>
      <c r="K10" s="35"/>
      <c r="L10" s="35" t="s">
        <v>15</v>
      </c>
      <c r="M10" s="35" t="s">
        <v>14</v>
      </c>
      <c r="N10" s="35" t="s">
        <v>16</v>
      </c>
      <c r="O10" s="35" t="s">
        <v>30</v>
      </c>
      <c r="P10" s="35" t="s">
        <v>31</v>
      </c>
      <c r="Q10" s="35" t="s">
        <v>32</v>
      </c>
      <c r="R10" s="35" t="s">
        <v>3</v>
      </c>
      <c r="S10" s="35" t="s">
        <v>4</v>
      </c>
    </row>
    <row r="11" spans="1:81" ht="59.45" customHeight="1" x14ac:dyDescent="0.25">
      <c r="A11" s="36"/>
      <c r="B11" s="36"/>
      <c r="C11" s="36"/>
      <c r="D11" s="36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81" ht="28.5" customHeight="1" x14ac:dyDescent="0.25">
      <c r="A12" s="37"/>
      <c r="B12" s="37"/>
      <c r="C12" s="37"/>
      <c r="D12" s="37"/>
      <c r="E12" s="40"/>
      <c r="F12" s="5" t="s">
        <v>27</v>
      </c>
      <c r="G12" s="31" t="s">
        <v>28</v>
      </c>
      <c r="H12" s="31" t="s">
        <v>27</v>
      </c>
      <c r="I12" s="31" t="s">
        <v>28</v>
      </c>
      <c r="J12" s="31" t="s">
        <v>27</v>
      </c>
      <c r="K12" s="31" t="s">
        <v>28</v>
      </c>
      <c r="L12" s="31" t="s">
        <v>29</v>
      </c>
      <c r="M12" s="31" t="s">
        <v>21</v>
      </c>
      <c r="N12" s="31" t="s">
        <v>21</v>
      </c>
      <c r="O12" s="31" t="s">
        <v>22</v>
      </c>
      <c r="P12" s="31" t="s">
        <v>23</v>
      </c>
      <c r="Q12" s="31" t="s">
        <v>23</v>
      </c>
      <c r="R12" s="31" t="s">
        <v>22</v>
      </c>
      <c r="S12" s="31"/>
    </row>
    <row r="13" spans="1:81" s="8" customFormat="1" ht="12.75" customHeight="1" x14ac:dyDescent="0.2">
      <c r="A13" s="16" t="s">
        <v>146</v>
      </c>
      <c r="B13" s="17" t="s">
        <v>46</v>
      </c>
      <c r="C13" s="18" t="s">
        <v>64</v>
      </c>
      <c r="D13" s="33">
        <v>24450566</v>
      </c>
      <c r="E13" s="33">
        <v>5000000</v>
      </c>
      <c r="F13" s="23"/>
      <c r="G13" s="18"/>
      <c r="H13" s="23" t="s">
        <v>129</v>
      </c>
      <c r="I13" s="17" t="s">
        <v>114</v>
      </c>
      <c r="J13" s="23" t="s">
        <v>102</v>
      </c>
      <c r="K13" s="28" t="s">
        <v>114</v>
      </c>
      <c r="L13" s="9">
        <v>15</v>
      </c>
      <c r="M13" s="9">
        <v>11</v>
      </c>
      <c r="N13" s="9">
        <v>7</v>
      </c>
      <c r="O13" s="9">
        <v>5</v>
      </c>
      <c r="P13" s="9">
        <v>9</v>
      </c>
      <c r="Q13" s="9">
        <v>8</v>
      </c>
      <c r="R13" s="9">
        <v>4</v>
      </c>
      <c r="S13" s="9">
        <f>SUM(L13:R13)</f>
        <v>59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6" t="s">
        <v>142</v>
      </c>
      <c r="B14" s="17" t="s">
        <v>47</v>
      </c>
      <c r="C14" s="18" t="s">
        <v>65</v>
      </c>
      <c r="D14" s="33">
        <v>22194000</v>
      </c>
      <c r="E14" s="33">
        <v>10000000</v>
      </c>
      <c r="F14" s="23"/>
      <c r="G14" s="18"/>
      <c r="H14" s="23"/>
      <c r="I14" s="17"/>
      <c r="J14" s="23" t="s">
        <v>103</v>
      </c>
      <c r="K14" s="28" t="s">
        <v>114</v>
      </c>
      <c r="L14" s="9">
        <v>28</v>
      </c>
      <c r="M14" s="9">
        <v>14</v>
      </c>
      <c r="N14" s="9">
        <v>8</v>
      </c>
      <c r="O14" s="9">
        <v>4</v>
      </c>
      <c r="P14" s="9">
        <v>6</v>
      </c>
      <c r="Q14" s="9">
        <v>6</v>
      </c>
      <c r="R14" s="9">
        <v>5</v>
      </c>
      <c r="S14" s="9">
        <f t="shared" ref="S14:S31" si="0">SUM(L14:R14)</f>
        <v>71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6" t="s">
        <v>147</v>
      </c>
      <c r="B15" s="17" t="s">
        <v>48</v>
      </c>
      <c r="C15" s="18" t="s">
        <v>66</v>
      </c>
      <c r="D15" s="33">
        <v>21043795</v>
      </c>
      <c r="E15" s="33">
        <v>10000000</v>
      </c>
      <c r="F15" s="23" t="s">
        <v>117</v>
      </c>
      <c r="G15" s="18" t="s">
        <v>114</v>
      </c>
      <c r="H15" s="23"/>
      <c r="I15" s="17"/>
      <c r="J15" s="23" t="s">
        <v>104</v>
      </c>
      <c r="K15" s="28" t="s">
        <v>114</v>
      </c>
      <c r="L15" s="9">
        <v>20</v>
      </c>
      <c r="M15" s="9">
        <v>13</v>
      </c>
      <c r="N15" s="9">
        <v>6</v>
      </c>
      <c r="O15" s="9">
        <v>3</v>
      </c>
      <c r="P15" s="9">
        <v>5</v>
      </c>
      <c r="Q15" s="9">
        <v>4</v>
      </c>
      <c r="R15" s="9">
        <v>5</v>
      </c>
      <c r="S15" s="9">
        <f t="shared" si="0"/>
        <v>56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22" t="s">
        <v>143</v>
      </c>
      <c r="B16" s="23" t="s">
        <v>49</v>
      </c>
      <c r="C16" s="24" t="s">
        <v>67</v>
      </c>
      <c r="D16" s="34">
        <v>13052500</v>
      </c>
      <c r="E16" s="34">
        <v>8000000</v>
      </c>
      <c r="F16" s="23" t="s">
        <v>118</v>
      </c>
      <c r="G16" s="24" t="s">
        <v>114</v>
      </c>
      <c r="H16" s="23"/>
      <c r="I16" s="23"/>
      <c r="J16" s="23"/>
      <c r="K16" s="29"/>
      <c r="L16" s="9">
        <v>30</v>
      </c>
      <c r="M16" s="9">
        <v>11</v>
      </c>
      <c r="N16" s="9">
        <v>10</v>
      </c>
      <c r="O16" s="9">
        <v>4</v>
      </c>
      <c r="P16" s="9">
        <v>7</v>
      </c>
      <c r="Q16" s="9">
        <v>6</v>
      </c>
      <c r="R16" s="9">
        <v>2</v>
      </c>
      <c r="S16" s="9">
        <f t="shared" si="0"/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6" t="s">
        <v>133</v>
      </c>
      <c r="B17" s="17" t="s">
        <v>50</v>
      </c>
      <c r="C17" s="18" t="s">
        <v>68</v>
      </c>
      <c r="D17" s="33">
        <v>12585000</v>
      </c>
      <c r="E17" s="33">
        <v>5000000</v>
      </c>
      <c r="F17" s="23" t="s">
        <v>119</v>
      </c>
      <c r="G17" s="18" t="s">
        <v>114</v>
      </c>
      <c r="H17" s="23"/>
      <c r="I17" s="17"/>
      <c r="J17" s="23" t="s">
        <v>105</v>
      </c>
      <c r="K17" s="28" t="s">
        <v>114</v>
      </c>
      <c r="L17" s="9">
        <v>38</v>
      </c>
      <c r="M17" s="9">
        <v>14</v>
      </c>
      <c r="N17" s="9">
        <v>13</v>
      </c>
      <c r="O17" s="9">
        <v>5</v>
      </c>
      <c r="P17" s="9">
        <v>10</v>
      </c>
      <c r="Q17" s="9">
        <v>8</v>
      </c>
      <c r="R17" s="9">
        <v>4</v>
      </c>
      <c r="S17" s="9">
        <f t="shared" si="0"/>
        <v>92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6" t="s">
        <v>136</v>
      </c>
      <c r="B18" s="17" t="s">
        <v>51</v>
      </c>
      <c r="C18" s="18" t="s">
        <v>69</v>
      </c>
      <c r="D18" s="45">
        <v>81552663</v>
      </c>
      <c r="E18" s="33">
        <v>20000000</v>
      </c>
      <c r="F18" s="23" t="s">
        <v>120</v>
      </c>
      <c r="G18" s="18" t="s">
        <v>114</v>
      </c>
      <c r="H18" s="23" t="s">
        <v>130</v>
      </c>
      <c r="I18" s="17" t="s">
        <v>116</v>
      </c>
      <c r="J18" s="23" t="s">
        <v>106</v>
      </c>
      <c r="K18" s="28" t="s">
        <v>115</v>
      </c>
      <c r="L18" s="9">
        <v>30</v>
      </c>
      <c r="M18" s="9">
        <v>13</v>
      </c>
      <c r="N18" s="9">
        <v>14</v>
      </c>
      <c r="O18" s="9">
        <v>4</v>
      </c>
      <c r="P18" s="9">
        <v>7</v>
      </c>
      <c r="Q18" s="9">
        <v>8</v>
      </c>
      <c r="R18" s="9">
        <v>4</v>
      </c>
      <c r="S18" s="9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6" t="s">
        <v>148</v>
      </c>
      <c r="B19" s="17" t="s">
        <v>52</v>
      </c>
      <c r="C19" s="18" t="s">
        <v>70</v>
      </c>
      <c r="D19" s="45">
        <v>42412390</v>
      </c>
      <c r="E19" s="33">
        <v>14000000</v>
      </c>
      <c r="F19" s="23"/>
      <c r="G19" s="18"/>
      <c r="H19" s="23"/>
      <c r="I19" s="17"/>
      <c r="J19" s="23" t="s">
        <v>107</v>
      </c>
      <c r="K19" s="28" t="s">
        <v>116</v>
      </c>
      <c r="L19" s="9">
        <v>20</v>
      </c>
      <c r="M19" s="9">
        <v>12</v>
      </c>
      <c r="N19" s="9">
        <v>10</v>
      </c>
      <c r="O19" s="9">
        <v>5</v>
      </c>
      <c r="P19" s="9">
        <v>7</v>
      </c>
      <c r="Q19" s="9">
        <v>8</v>
      </c>
      <c r="R19" s="9">
        <v>4</v>
      </c>
      <c r="S19" s="9">
        <f t="shared" si="0"/>
        <v>66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6" t="s">
        <v>144</v>
      </c>
      <c r="B20" s="17" t="s">
        <v>53</v>
      </c>
      <c r="C20" s="18" t="s">
        <v>71</v>
      </c>
      <c r="D20" s="45">
        <v>58992892</v>
      </c>
      <c r="E20" s="33">
        <v>18500000</v>
      </c>
      <c r="F20" s="23" t="s">
        <v>121</v>
      </c>
      <c r="G20" s="18" t="s">
        <v>114</v>
      </c>
      <c r="H20" s="23" t="s">
        <v>118</v>
      </c>
      <c r="I20" s="17" t="s">
        <v>116</v>
      </c>
      <c r="J20" s="23" t="s">
        <v>108</v>
      </c>
      <c r="K20" s="28" t="s">
        <v>114</v>
      </c>
      <c r="L20" s="9">
        <v>22</v>
      </c>
      <c r="M20" s="9">
        <v>11</v>
      </c>
      <c r="N20" s="9">
        <v>13</v>
      </c>
      <c r="O20" s="9">
        <v>5</v>
      </c>
      <c r="P20" s="9">
        <v>8</v>
      </c>
      <c r="Q20" s="9">
        <v>7</v>
      </c>
      <c r="R20" s="9">
        <v>3</v>
      </c>
      <c r="S20" s="9">
        <f t="shared" si="0"/>
        <v>69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22" t="s">
        <v>137</v>
      </c>
      <c r="B21" s="23" t="s">
        <v>54</v>
      </c>
      <c r="C21" s="24" t="s">
        <v>72</v>
      </c>
      <c r="D21" s="46">
        <v>22631573</v>
      </c>
      <c r="E21" s="34">
        <v>8000000</v>
      </c>
      <c r="F21" s="23"/>
      <c r="G21" s="24"/>
      <c r="H21" s="23" t="s">
        <v>122</v>
      </c>
      <c r="I21" s="23" t="s">
        <v>114</v>
      </c>
      <c r="J21" s="23" t="s">
        <v>109</v>
      </c>
      <c r="K21" s="29" t="s">
        <v>115</v>
      </c>
      <c r="L21" s="9">
        <v>30</v>
      </c>
      <c r="M21" s="9">
        <v>12</v>
      </c>
      <c r="N21" s="9">
        <v>12</v>
      </c>
      <c r="O21" s="9">
        <v>5</v>
      </c>
      <c r="P21" s="9">
        <v>9</v>
      </c>
      <c r="Q21" s="9">
        <v>9</v>
      </c>
      <c r="R21" s="9">
        <v>3</v>
      </c>
      <c r="S21" s="9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6" t="s">
        <v>138</v>
      </c>
      <c r="B22" s="17" t="s">
        <v>55</v>
      </c>
      <c r="C22" s="18" t="s">
        <v>73</v>
      </c>
      <c r="D22" s="45">
        <v>43742059</v>
      </c>
      <c r="E22" s="33">
        <v>11000000</v>
      </c>
      <c r="F22" s="23" t="s">
        <v>122</v>
      </c>
      <c r="G22" s="18" t="s">
        <v>114</v>
      </c>
      <c r="H22" s="23" t="s">
        <v>131</v>
      </c>
      <c r="I22" s="17" t="s">
        <v>114</v>
      </c>
      <c r="J22" s="23" t="s">
        <v>110</v>
      </c>
      <c r="K22" s="28" t="s">
        <v>114</v>
      </c>
      <c r="L22" s="9">
        <v>35</v>
      </c>
      <c r="M22" s="9">
        <v>12</v>
      </c>
      <c r="N22" s="9">
        <v>13</v>
      </c>
      <c r="O22" s="9">
        <v>4</v>
      </c>
      <c r="P22" s="9">
        <v>7</v>
      </c>
      <c r="Q22" s="9">
        <v>7</v>
      </c>
      <c r="R22" s="9">
        <v>4</v>
      </c>
      <c r="S22" s="9">
        <f t="shared" si="0"/>
        <v>82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6" t="s">
        <v>135</v>
      </c>
      <c r="B23" s="17" t="s">
        <v>56</v>
      </c>
      <c r="C23" s="18" t="s">
        <v>74</v>
      </c>
      <c r="D23" s="45">
        <v>25429500</v>
      </c>
      <c r="E23" s="33">
        <v>9000000</v>
      </c>
      <c r="F23" s="23" t="s">
        <v>123</v>
      </c>
      <c r="G23" s="18" t="s">
        <v>127</v>
      </c>
      <c r="H23" s="23" t="s">
        <v>117</v>
      </c>
      <c r="I23" s="17" t="s">
        <v>114</v>
      </c>
      <c r="J23" s="23" t="s">
        <v>111</v>
      </c>
      <c r="K23" s="28" t="s">
        <v>114</v>
      </c>
      <c r="L23" s="9">
        <v>32</v>
      </c>
      <c r="M23" s="9">
        <v>12</v>
      </c>
      <c r="N23" s="9">
        <v>13</v>
      </c>
      <c r="O23" s="9">
        <v>4</v>
      </c>
      <c r="P23" s="9">
        <v>7</v>
      </c>
      <c r="Q23" s="9">
        <v>9</v>
      </c>
      <c r="R23" s="9">
        <v>4</v>
      </c>
      <c r="S23" s="9">
        <f t="shared" si="0"/>
        <v>81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6" t="s">
        <v>151</v>
      </c>
      <c r="B24" s="17" t="s">
        <v>57</v>
      </c>
      <c r="C24" s="18" t="s">
        <v>75</v>
      </c>
      <c r="D24" s="45">
        <v>40243250</v>
      </c>
      <c r="E24" s="33">
        <v>5000000</v>
      </c>
      <c r="F24" s="23" t="s">
        <v>124</v>
      </c>
      <c r="G24" s="18" t="s">
        <v>114</v>
      </c>
      <c r="H24" s="23"/>
      <c r="I24" s="17"/>
      <c r="J24" s="23" t="s">
        <v>112</v>
      </c>
      <c r="K24" s="28" t="s">
        <v>114</v>
      </c>
      <c r="L24" s="9">
        <v>15</v>
      </c>
      <c r="M24" s="9">
        <v>10</v>
      </c>
      <c r="N24" s="9">
        <v>6</v>
      </c>
      <c r="O24" s="9">
        <v>5</v>
      </c>
      <c r="P24" s="9">
        <v>8</v>
      </c>
      <c r="Q24" s="9">
        <v>8</v>
      </c>
      <c r="R24" s="9">
        <v>3</v>
      </c>
      <c r="S24" s="9">
        <f t="shared" si="0"/>
        <v>55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22" t="s">
        <v>139</v>
      </c>
      <c r="B25" s="23" t="s">
        <v>58</v>
      </c>
      <c r="C25" s="24" t="s">
        <v>76</v>
      </c>
      <c r="D25" s="46">
        <v>26118800</v>
      </c>
      <c r="E25" s="34">
        <v>8000000</v>
      </c>
      <c r="F25" s="23" t="s">
        <v>125</v>
      </c>
      <c r="G25" s="24" t="s">
        <v>114</v>
      </c>
      <c r="H25" s="23" t="s">
        <v>126</v>
      </c>
      <c r="I25" s="23" t="s">
        <v>114</v>
      </c>
      <c r="J25" s="23" t="s">
        <v>102</v>
      </c>
      <c r="K25" s="29" t="s">
        <v>114</v>
      </c>
      <c r="L25" s="9">
        <v>36</v>
      </c>
      <c r="M25" s="9">
        <v>11</v>
      </c>
      <c r="N25" s="9">
        <v>14</v>
      </c>
      <c r="O25" s="9">
        <v>4</v>
      </c>
      <c r="P25" s="9">
        <v>7</v>
      </c>
      <c r="Q25" s="9">
        <v>5</v>
      </c>
      <c r="R25" s="9">
        <v>3</v>
      </c>
      <c r="S25" s="9">
        <f t="shared" si="0"/>
        <v>80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6" t="s">
        <v>140</v>
      </c>
      <c r="B26" s="17" t="s">
        <v>59</v>
      </c>
      <c r="C26" s="18" t="s">
        <v>77</v>
      </c>
      <c r="D26" s="45">
        <v>6730269</v>
      </c>
      <c r="E26" s="33">
        <v>3000000</v>
      </c>
      <c r="F26" s="23"/>
      <c r="G26" s="18"/>
      <c r="H26" s="23" t="s">
        <v>125</v>
      </c>
      <c r="I26" s="17" t="s">
        <v>116</v>
      </c>
      <c r="J26" s="23" t="s">
        <v>113</v>
      </c>
      <c r="K26" s="28" t="s">
        <v>114</v>
      </c>
      <c r="L26" s="9">
        <v>35</v>
      </c>
      <c r="M26" s="9">
        <v>9</v>
      </c>
      <c r="N26" s="9">
        <v>12</v>
      </c>
      <c r="O26" s="9">
        <v>4</v>
      </c>
      <c r="P26" s="9">
        <v>8</v>
      </c>
      <c r="Q26" s="9">
        <v>8</v>
      </c>
      <c r="R26" s="9">
        <v>4</v>
      </c>
      <c r="S26" s="9">
        <f t="shared" si="0"/>
        <v>80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6" t="s">
        <v>150</v>
      </c>
      <c r="B27" s="17" t="s">
        <v>60</v>
      </c>
      <c r="C27" s="18" t="s">
        <v>78</v>
      </c>
      <c r="D27" s="45">
        <v>15166000</v>
      </c>
      <c r="E27" s="33">
        <v>3500000</v>
      </c>
      <c r="F27" s="23" t="s">
        <v>126</v>
      </c>
      <c r="G27" s="18" t="s">
        <v>128</v>
      </c>
      <c r="H27" s="23" t="s">
        <v>124</v>
      </c>
      <c r="I27" s="17" t="s">
        <v>116</v>
      </c>
      <c r="J27" s="23" t="s">
        <v>104</v>
      </c>
      <c r="K27" s="28" t="s">
        <v>116</v>
      </c>
      <c r="L27" s="9">
        <v>20</v>
      </c>
      <c r="M27" s="9">
        <v>12</v>
      </c>
      <c r="N27" s="9">
        <v>8</v>
      </c>
      <c r="O27" s="9">
        <v>4</v>
      </c>
      <c r="P27" s="9">
        <v>7</v>
      </c>
      <c r="Q27" s="9">
        <v>7</v>
      </c>
      <c r="R27" s="9">
        <v>3</v>
      </c>
      <c r="S27" s="9">
        <f t="shared" si="0"/>
        <v>61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22" t="s">
        <v>149</v>
      </c>
      <c r="B28" s="23" t="s">
        <v>61</v>
      </c>
      <c r="C28" s="24" t="s">
        <v>79</v>
      </c>
      <c r="D28" s="34">
        <v>24699200</v>
      </c>
      <c r="E28" s="34">
        <v>7500000</v>
      </c>
      <c r="F28" s="23"/>
      <c r="G28" s="24"/>
      <c r="H28" s="23" t="s">
        <v>119</v>
      </c>
      <c r="I28" s="23" t="s">
        <v>114</v>
      </c>
      <c r="J28" s="23"/>
      <c r="K28" s="29"/>
      <c r="L28" s="9">
        <v>20</v>
      </c>
      <c r="M28" s="9">
        <v>8</v>
      </c>
      <c r="N28" s="9">
        <v>9</v>
      </c>
      <c r="O28" s="9">
        <v>5</v>
      </c>
      <c r="P28" s="9">
        <v>8</v>
      </c>
      <c r="Q28" s="9">
        <v>6</v>
      </c>
      <c r="R28" s="9">
        <v>3</v>
      </c>
      <c r="S28" s="9">
        <f t="shared" si="0"/>
        <v>59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22" t="s">
        <v>134</v>
      </c>
      <c r="B29" s="23" t="s">
        <v>62</v>
      </c>
      <c r="C29" s="24" t="s">
        <v>80</v>
      </c>
      <c r="D29" s="34">
        <v>34817595</v>
      </c>
      <c r="E29" s="34">
        <v>10000000</v>
      </c>
      <c r="F29" s="23"/>
      <c r="G29" s="24"/>
      <c r="H29" s="23" t="s">
        <v>120</v>
      </c>
      <c r="I29" s="23" t="s">
        <v>114</v>
      </c>
      <c r="J29" s="23" t="s">
        <v>105</v>
      </c>
      <c r="K29" s="29" t="s">
        <v>116</v>
      </c>
      <c r="L29" s="9">
        <v>38</v>
      </c>
      <c r="M29" s="9">
        <v>14</v>
      </c>
      <c r="N29" s="9">
        <v>14</v>
      </c>
      <c r="O29" s="9">
        <v>3</v>
      </c>
      <c r="P29" s="9">
        <v>9</v>
      </c>
      <c r="Q29" s="9">
        <v>9</v>
      </c>
      <c r="R29" s="9">
        <v>4</v>
      </c>
      <c r="S29" s="9">
        <f t="shared" si="0"/>
        <v>91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22" t="s">
        <v>141</v>
      </c>
      <c r="B30" s="23" t="s">
        <v>62</v>
      </c>
      <c r="C30" s="24" t="s">
        <v>81</v>
      </c>
      <c r="D30" s="34">
        <v>17062936</v>
      </c>
      <c r="E30" s="34">
        <v>5000000</v>
      </c>
      <c r="F30" s="23"/>
      <c r="G30" s="24"/>
      <c r="H30" s="23"/>
      <c r="I30" s="23"/>
      <c r="J30" s="23" t="s">
        <v>106</v>
      </c>
      <c r="K30" s="29" t="s">
        <v>115</v>
      </c>
      <c r="L30" s="9">
        <v>28</v>
      </c>
      <c r="M30" s="9">
        <v>9</v>
      </c>
      <c r="N30" s="9">
        <v>12</v>
      </c>
      <c r="O30" s="9">
        <v>5</v>
      </c>
      <c r="P30" s="9">
        <v>8</v>
      </c>
      <c r="Q30" s="9">
        <v>7</v>
      </c>
      <c r="R30" s="9">
        <v>4</v>
      </c>
      <c r="S30" s="9">
        <f t="shared" si="0"/>
        <v>73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6" t="s">
        <v>145</v>
      </c>
      <c r="B31" s="17" t="s">
        <v>63</v>
      </c>
      <c r="C31" s="18" t="s">
        <v>82</v>
      </c>
      <c r="D31" s="33">
        <v>59774622</v>
      </c>
      <c r="E31" s="33">
        <v>19000000</v>
      </c>
      <c r="F31" s="23" t="s">
        <v>117</v>
      </c>
      <c r="G31" s="18" t="s">
        <v>114</v>
      </c>
      <c r="H31" s="23" t="s">
        <v>132</v>
      </c>
      <c r="I31" s="17" t="s">
        <v>114</v>
      </c>
      <c r="J31" s="23" t="s">
        <v>107</v>
      </c>
      <c r="K31" s="28" t="s">
        <v>116</v>
      </c>
      <c r="L31" s="9">
        <v>25</v>
      </c>
      <c r="M31" s="9">
        <v>11</v>
      </c>
      <c r="N31" s="9">
        <v>11</v>
      </c>
      <c r="O31" s="9">
        <v>4</v>
      </c>
      <c r="P31" s="9">
        <v>5</v>
      </c>
      <c r="Q31" s="9">
        <v>4</v>
      </c>
      <c r="R31" s="9">
        <v>5</v>
      </c>
      <c r="S31" s="9">
        <f t="shared" si="0"/>
        <v>65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x14ac:dyDescent="0.25">
      <c r="D32" s="13">
        <f>SUM(D13:D31)</f>
        <v>592699610</v>
      </c>
      <c r="E32" s="13">
        <f>SUM(E13:E31)</f>
        <v>179500000</v>
      </c>
      <c r="F32" s="13"/>
    </row>
    <row r="33" spans="5:8" x14ac:dyDescent="0.25">
      <c r="E33" s="13"/>
      <c r="F33" s="13"/>
      <c r="G33" s="13"/>
      <c r="H33" s="13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1" xr:uid="{982FA81D-149B-48A9-B98B-2A936D329A25}">
      <formula1>40</formula1>
    </dataValidation>
    <dataValidation type="decimal" operator="lessThanOrEqual" allowBlank="1" showInputMessage="1" showErrorMessage="1" error="max. 15" sqref="M13:N31" xr:uid="{076F5331-A514-4E89-BC5A-B84B6BDC3582}">
      <formula1>15</formula1>
    </dataValidation>
    <dataValidation type="decimal" operator="lessThanOrEqual" allowBlank="1" showInputMessage="1" showErrorMessage="1" error="max. 10" sqref="P13:Q31" xr:uid="{BB56E88B-A11D-4420-AE75-AE1A4AB062DB}">
      <formula1>10</formula1>
    </dataValidation>
    <dataValidation type="decimal" operator="lessThanOrEqual" allowBlank="1" showInputMessage="1" showErrorMessage="1" error="max. 5" sqref="O13:O31 R13:R31" xr:uid="{41FACE49-2801-47D3-A626-A40D2AF2AE22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476F-56A4-49CC-BCD4-2F1525B02739}">
  <dimension ref="A1:CC3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15.570312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1" ht="38.25" customHeight="1" x14ac:dyDescent="0.25">
      <c r="A1" s="1" t="s">
        <v>41</v>
      </c>
    </row>
    <row r="2" spans="1:81" ht="15" x14ac:dyDescent="0.25">
      <c r="A2" s="4" t="s">
        <v>44</v>
      </c>
      <c r="D2" s="4" t="s">
        <v>25</v>
      </c>
    </row>
    <row r="3" spans="1:81" ht="15" x14ac:dyDescent="0.25">
      <c r="A3" s="4" t="s">
        <v>36</v>
      </c>
      <c r="D3" s="2" t="s">
        <v>38</v>
      </c>
    </row>
    <row r="4" spans="1:81" ht="15" x14ac:dyDescent="0.25">
      <c r="A4" s="4" t="s">
        <v>45</v>
      </c>
      <c r="D4" s="2" t="s">
        <v>39</v>
      </c>
    </row>
    <row r="5" spans="1:81" x14ac:dyDescent="0.25">
      <c r="A5" s="4" t="s">
        <v>42</v>
      </c>
      <c r="D5" s="2" t="s">
        <v>40</v>
      </c>
    </row>
    <row r="6" spans="1:81" ht="15" x14ac:dyDescent="0.25">
      <c r="A6" s="14" t="s">
        <v>37</v>
      </c>
    </row>
    <row r="7" spans="1:81" x14ac:dyDescent="0.25">
      <c r="A7" s="4" t="s">
        <v>24</v>
      </c>
      <c r="D7" s="4" t="s">
        <v>26</v>
      </c>
    </row>
    <row r="8" spans="1:81" ht="39.6" customHeight="1" x14ac:dyDescent="0.25">
      <c r="D8" s="41" t="s">
        <v>43</v>
      </c>
      <c r="E8" s="41"/>
      <c r="F8" s="41"/>
      <c r="G8" s="41"/>
      <c r="H8" s="41"/>
      <c r="I8" s="41"/>
      <c r="J8" s="41"/>
      <c r="K8" s="41"/>
    </row>
    <row r="9" spans="1:81" ht="12.6" customHeight="1" x14ac:dyDescent="0.25">
      <c r="A9" s="4"/>
    </row>
    <row r="10" spans="1:81" ht="26.45" customHeight="1" x14ac:dyDescent="0.25">
      <c r="A10" s="35" t="s">
        <v>0</v>
      </c>
      <c r="B10" s="35" t="s">
        <v>1</v>
      </c>
      <c r="C10" s="35" t="s">
        <v>19</v>
      </c>
      <c r="D10" s="35" t="s">
        <v>13</v>
      </c>
      <c r="E10" s="38" t="s">
        <v>2</v>
      </c>
      <c r="F10" s="35" t="s">
        <v>33</v>
      </c>
      <c r="G10" s="35"/>
      <c r="H10" s="35" t="s">
        <v>34</v>
      </c>
      <c r="I10" s="35"/>
      <c r="J10" s="35" t="s">
        <v>35</v>
      </c>
      <c r="K10" s="35"/>
      <c r="L10" s="35" t="s">
        <v>15</v>
      </c>
      <c r="M10" s="35" t="s">
        <v>14</v>
      </c>
      <c r="N10" s="35" t="s">
        <v>16</v>
      </c>
      <c r="O10" s="35" t="s">
        <v>30</v>
      </c>
      <c r="P10" s="35" t="s">
        <v>31</v>
      </c>
      <c r="Q10" s="35" t="s">
        <v>32</v>
      </c>
      <c r="R10" s="35" t="s">
        <v>3</v>
      </c>
      <c r="S10" s="35" t="s">
        <v>4</v>
      </c>
    </row>
    <row r="11" spans="1:81" ht="59.45" customHeight="1" x14ac:dyDescent="0.25">
      <c r="A11" s="36"/>
      <c r="B11" s="36"/>
      <c r="C11" s="36"/>
      <c r="D11" s="36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81" ht="28.5" customHeight="1" x14ac:dyDescent="0.25">
      <c r="A12" s="37"/>
      <c r="B12" s="37"/>
      <c r="C12" s="37"/>
      <c r="D12" s="37"/>
      <c r="E12" s="40"/>
      <c r="F12" s="5" t="s">
        <v>27</v>
      </c>
      <c r="G12" s="30" t="s">
        <v>28</v>
      </c>
      <c r="H12" s="30" t="s">
        <v>27</v>
      </c>
      <c r="I12" s="30" t="s">
        <v>28</v>
      </c>
      <c r="J12" s="30" t="s">
        <v>27</v>
      </c>
      <c r="K12" s="30" t="s">
        <v>28</v>
      </c>
      <c r="L12" s="30" t="s">
        <v>29</v>
      </c>
      <c r="M12" s="30" t="s">
        <v>21</v>
      </c>
      <c r="N12" s="30" t="s">
        <v>21</v>
      </c>
      <c r="O12" s="30" t="s">
        <v>22</v>
      </c>
      <c r="P12" s="30" t="s">
        <v>23</v>
      </c>
      <c r="Q12" s="30" t="s">
        <v>23</v>
      </c>
      <c r="R12" s="30" t="s">
        <v>22</v>
      </c>
      <c r="S12" s="30"/>
    </row>
    <row r="13" spans="1:81" s="8" customFormat="1" ht="12.75" customHeight="1" x14ac:dyDescent="0.2">
      <c r="A13" s="16" t="s">
        <v>146</v>
      </c>
      <c r="B13" s="17" t="s">
        <v>46</v>
      </c>
      <c r="C13" s="18" t="s">
        <v>64</v>
      </c>
      <c r="D13" s="19">
        <v>24450566</v>
      </c>
      <c r="E13" s="19">
        <v>5000000</v>
      </c>
      <c r="F13" s="23"/>
      <c r="G13" s="18"/>
      <c r="H13" s="23" t="s">
        <v>129</v>
      </c>
      <c r="I13" s="17" t="s">
        <v>114</v>
      </c>
      <c r="J13" s="23" t="s">
        <v>102</v>
      </c>
      <c r="K13" s="28" t="s">
        <v>114</v>
      </c>
      <c r="L13" s="9">
        <v>22</v>
      </c>
      <c r="M13" s="9">
        <v>11</v>
      </c>
      <c r="N13" s="9">
        <v>9</v>
      </c>
      <c r="O13" s="9">
        <v>4</v>
      </c>
      <c r="P13" s="9">
        <v>8</v>
      </c>
      <c r="Q13" s="9">
        <v>8</v>
      </c>
      <c r="R13" s="9">
        <v>4</v>
      </c>
      <c r="S13" s="9">
        <f>SUM(L13:R13)</f>
        <v>66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s="8" customFormat="1" ht="12.75" customHeight="1" x14ac:dyDescent="0.2">
      <c r="A14" s="16" t="s">
        <v>142</v>
      </c>
      <c r="B14" s="17" t="s">
        <v>47</v>
      </c>
      <c r="C14" s="18" t="s">
        <v>65</v>
      </c>
      <c r="D14" s="19">
        <v>22194000</v>
      </c>
      <c r="E14" s="19">
        <v>10000000</v>
      </c>
      <c r="F14" s="23"/>
      <c r="G14" s="18"/>
      <c r="H14" s="23"/>
      <c r="I14" s="17"/>
      <c r="J14" s="23" t="s">
        <v>103</v>
      </c>
      <c r="K14" s="28" t="s">
        <v>114</v>
      </c>
      <c r="L14" s="9">
        <v>25</v>
      </c>
      <c r="M14" s="9">
        <v>12</v>
      </c>
      <c r="N14" s="9">
        <v>8</v>
      </c>
      <c r="O14" s="9">
        <v>4</v>
      </c>
      <c r="P14" s="9">
        <v>6</v>
      </c>
      <c r="Q14" s="9">
        <v>7</v>
      </c>
      <c r="R14" s="9">
        <v>4</v>
      </c>
      <c r="S14" s="9">
        <f t="shared" ref="S14:S31" si="0">SUM(L14:R14)</f>
        <v>66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8" customFormat="1" ht="12.75" customHeight="1" x14ac:dyDescent="0.2">
      <c r="A15" s="16" t="s">
        <v>147</v>
      </c>
      <c r="B15" s="17" t="s">
        <v>48</v>
      </c>
      <c r="C15" s="18" t="s">
        <v>66</v>
      </c>
      <c r="D15" s="19">
        <v>21043795</v>
      </c>
      <c r="E15" s="19">
        <v>10000000</v>
      </c>
      <c r="F15" s="23" t="s">
        <v>117</v>
      </c>
      <c r="G15" s="18" t="s">
        <v>114</v>
      </c>
      <c r="H15" s="23"/>
      <c r="I15" s="17"/>
      <c r="J15" s="23" t="s">
        <v>104</v>
      </c>
      <c r="K15" s="28" t="s">
        <v>114</v>
      </c>
      <c r="L15" s="9">
        <v>20</v>
      </c>
      <c r="M15" s="9">
        <v>13</v>
      </c>
      <c r="N15" s="9">
        <v>11</v>
      </c>
      <c r="O15" s="9">
        <v>3</v>
      </c>
      <c r="P15" s="9">
        <v>6</v>
      </c>
      <c r="Q15" s="9">
        <v>6</v>
      </c>
      <c r="R15" s="9">
        <v>5</v>
      </c>
      <c r="S15" s="9">
        <f t="shared" si="0"/>
        <v>64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8" customFormat="1" ht="12.75" customHeight="1" x14ac:dyDescent="0.2">
      <c r="A16" s="22" t="s">
        <v>143</v>
      </c>
      <c r="B16" s="23" t="s">
        <v>49</v>
      </c>
      <c r="C16" s="24" t="s">
        <v>67</v>
      </c>
      <c r="D16" s="25">
        <v>13052500</v>
      </c>
      <c r="E16" s="25">
        <v>8000000</v>
      </c>
      <c r="F16" s="23" t="s">
        <v>118</v>
      </c>
      <c r="G16" s="24" t="s">
        <v>114</v>
      </c>
      <c r="H16" s="23"/>
      <c r="I16" s="23"/>
      <c r="J16" s="23"/>
      <c r="K16" s="29"/>
      <c r="L16" s="9">
        <v>30</v>
      </c>
      <c r="M16" s="9">
        <v>10</v>
      </c>
      <c r="N16" s="9">
        <v>11</v>
      </c>
      <c r="O16" s="9">
        <v>4</v>
      </c>
      <c r="P16" s="9">
        <v>7</v>
      </c>
      <c r="Q16" s="9">
        <v>7</v>
      </c>
      <c r="R16" s="9">
        <v>2</v>
      </c>
      <c r="S16" s="9">
        <f t="shared" si="0"/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8" customFormat="1" ht="12.75" customHeight="1" x14ac:dyDescent="0.2">
      <c r="A17" s="16" t="s">
        <v>133</v>
      </c>
      <c r="B17" s="17" t="s">
        <v>50</v>
      </c>
      <c r="C17" s="18" t="s">
        <v>68</v>
      </c>
      <c r="D17" s="19">
        <v>12585000</v>
      </c>
      <c r="E17" s="19">
        <v>5000000</v>
      </c>
      <c r="F17" s="23" t="s">
        <v>119</v>
      </c>
      <c r="G17" s="18" t="s">
        <v>114</v>
      </c>
      <c r="H17" s="23"/>
      <c r="I17" s="17"/>
      <c r="J17" s="23" t="s">
        <v>105</v>
      </c>
      <c r="K17" s="28" t="s">
        <v>114</v>
      </c>
      <c r="L17" s="9">
        <v>36</v>
      </c>
      <c r="M17" s="9">
        <v>14</v>
      </c>
      <c r="N17" s="9">
        <v>13</v>
      </c>
      <c r="O17" s="9">
        <v>5</v>
      </c>
      <c r="P17" s="9">
        <v>10</v>
      </c>
      <c r="Q17" s="9">
        <v>10</v>
      </c>
      <c r="R17" s="9">
        <v>4</v>
      </c>
      <c r="S17" s="9">
        <f t="shared" si="0"/>
        <v>92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8" customFormat="1" x14ac:dyDescent="0.2">
      <c r="A18" s="16" t="s">
        <v>136</v>
      </c>
      <c r="B18" s="17" t="s">
        <v>51</v>
      </c>
      <c r="C18" s="18" t="s">
        <v>69</v>
      </c>
      <c r="D18" s="19">
        <v>81552663</v>
      </c>
      <c r="E18" s="19">
        <v>20000000</v>
      </c>
      <c r="F18" s="23" t="s">
        <v>120</v>
      </c>
      <c r="G18" s="18" t="s">
        <v>114</v>
      </c>
      <c r="H18" s="23" t="s">
        <v>130</v>
      </c>
      <c r="I18" s="17" t="s">
        <v>116</v>
      </c>
      <c r="J18" s="23" t="s">
        <v>106</v>
      </c>
      <c r="K18" s="28" t="s">
        <v>115</v>
      </c>
      <c r="L18" s="9">
        <v>32</v>
      </c>
      <c r="M18" s="9">
        <v>13</v>
      </c>
      <c r="N18" s="9">
        <v>12</v>
      </c>
      <c r="O18" s="9">
        <v>4</v>
      </c>
      <c r="P18" s="9">
        <v>7</v>
      </c>
      <c r="Q18" s="9">
        <v>9</v>
      </c>
      <c r="R18" s="9">
        <v>4</v>
      </c>
      <c r="S18" s="9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8" customFormat="1" ht="12.75" customHeight="1" x14ac:dyDescent="0.2">
      <c r="A19" s="16" t="s">
        <v>148</v>
      </c>
      <c r="B19" s="17" t="s">
        <v>52</v>
      </c>
      <c r="C19" s="18" t="s">
        <v>70</v>
      </c>
      <c r="D19" s="45">
        <v>42412390</v>
      </c>
      <c r="E19" s="19">
        <v>14000000</v>
      </c>
      <c r="F19" s="23"/>
      <c r="G19" s="18"/>
      <c r="H19" s="23"/>
      <c r="I19" s="17"/>
      <c r="J19" s="23" t="s">
        <v>107</v>
      </c>
      <c r="K19" s="28" t="s">
        <v>116</v>
      </c>
      <c r="L19" s="9">
        <v>22</v>
      </c>
      <c r="M19" s="9">
        <v>12</v>
      </c>
      <c r="N19" s="9">
        <v>11</v>
      </c>
      <c r="O19" s="9">
        <v>4</v>
      </c>
      <c r="P19" s="9">
        <v>7</v>
      </c>
      <c r="Q19" s="9">
        <v>7</v>
      </c>
      <c r="R19" s="9">
        <v>4</v>
      </c>
      <c r="S19" s="9">
        <f t="shared" si="0"/>
        <v>67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8" customFormat="1" ht="12.75" customHeight="1" x14ac:dyDescent="0.2">
      <c r="A20" s="16" t="s">
        <v>144</v>
      </c>
      <c r="B20" s="17" t="s">
        <v>53</v>
      </c>
      <c r="C20" s="18" t="s">
        <v>71</v>
      </c>
      <c r="D20" s="45">
        <v>58992892</v>
      </c>
      <c r="E20" s="19">
        <v>18500000</v>
      </c>
      <c r="F20" s="23" t="s">
        <v>121</v>
      </c>
      <c r="G20" s="18" t="s">
        <v>114</v>
      </c>
      <c r="H20" s="23" t="s">
        <v>118</v>
      </c>
      <c r="I20" s="17" t="s">
        <v>116</v>
      </c>
      <c r="J20" s="23" t="s">
        <v>108</v>
      </c>
      <c r="K20" s="28" t="s">
        <v>114</v>
      </c>
      <c r="L20" s="9">
        <v>25</v>
      </c>
      <c r="M20" s="9">
        <v>11</v>
      </c>
      <c r="N20" s="9">
        <v>12</v>
      </c>
      <c r="O20" s="9">
        <v>3</v>
      </c>
      <c r="P20" s="9">
        <v>7</v>
      </c>
      <c r="Q20" s="9">
        <v>6</v>
      </c>
      <c r="R20" s="9">
        <v>3</v>
      </c>
      <c r="S20" s="9">
        <f t="shared" si="0"/>
        <v>67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8" customFormat="1" ht="13.5" customHeight="1" x14ac:dyDescent="0.2">
      <c r="A21" s="22" t="s">
        <v>137</v>
      </c>
      <c r="B21" s="23" t="s">
        <v>54</v>
      </c>
      <c r="C21" s="24" t="s">
        <v>72</v>
      </c>
      <c r="D21" s="46">
        <v>22631573</v>
      </c>
      <c r="E21" s="25">
        <v>8000000</v>
      </c>
      <c r="F21" s="23"/>
      <c r="G21" s="24"/>
      <c r="H21" s="23" t="s">
        <v>122</v>
      </c>
      <c r="I21" s="23" t="s">
        <v>114</v>
      </c>
      <c r="J21" s="23" t="s">
        <v>109</v>
      </c>
      <c r="K21" s="29" t="s">
        <v>115</v>
      </c>
      <c r="L21" s="9">
        <v>33</v>
      </c>
      <c r="M21" s="9">
        <v>12</v>
      </c>
      <c r="N21" s="9">
        <v>12</v>
      </c>
      <c r="O21" s="9">
        <v>5</v>
      </c>
      <c r="P21" s="9">
        <v>8</v>
      </c>
      <c r="Q21" s="9">
        <v>9</v>
      </c>
      <c r="R21" s="9">
        <v>3</v>
      </c>
      <c r="S21" s="9">
        <f t="shared" si="0"/>
        <v>82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8" customFormat="1" ht="12.75" customHeight="1" x14ac:dyDescent="0.2">
      <c r="A22" s="16" t="s">
        <v>138</v>
      </c>
      <c r="B22" s="17" t="s">
        <v>55</v>
      </c>
      <c r="C22" s="18" t="s">
        <v>73</v>
      </c>
      <c r="D22" s="45">
        <v>43742059</v>
      </c>
      <c r="E22" s="19">
        <v>11000000</v>
      </c>
      <c r="F22" s="23" t="s">
        <v>122</v>
      </c>
      <c r="G22" s="18" t="s">
        <v>114</v>
      </c>
      <c r="H22" s="23" t="s">
        <v>131</v>
      </c>
      <c r="I22" s="17" t="s">
        <v>114</v>
      </c>
      <c r="J22" s="23" t="s">
        <v>110</v>
      </c>
      <c r="K22" s="28" t="s">
        <v>114</v>
      </c>
      <c r="L22" s="9">
        <v>35</v>
      </c>
      <c r="M22" s="9">
        <v>13</v>
      </c>
      <c r="N22" s="9">
        <v>13</v>
      </c>
      <c r="O22" s="9">
        <v>4</v>
      </c>
      <c r="P22" s="9">
        <v>6</v>
      </c>
      <c r="Q22" s="9">
        <v>8</v>
      </c>
      <c r="R22" s="9">
        <v>3</v>
      </c>
      <c r="S22" s="9">
        <f t="shared" si="0"/>
        <v>82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8" customFormat="1" ht="12.75" customHeight="1" x14ac:dyDescent="0.2">
      <c r="A23" s="16" t="s">
        <v>135</v>
      </c>
      <c r="B23" s="17" t="s">
        <v>56</v>
      </c>
      <c r="C23" s="18" t="s">
        <v>74</v>
      </c>
      <c r="D23" s="45">
        <v>25429500</v>
      </c>
      <c r="E23" s="19">
        <v>9000000</v>
      </c>
      <c r="F23" s="23" t="s">
        <v>123</v>
      </c>
      <c r="G23" s="18" t="s">
        <v>127</v>
      </c>
      <c r="H23" s="23" t="s">
        <v>117</v>
      </c>
      <c r="I23" s="17" t="s">
        <v>114</v>
      </c>
      <c r="J23" s="23" t="s">
        <v>111</v>
      </c>
      <c r="K23" s="28" t="s">
        <v>114</v>
      </c>
      <c r="L23" s="9">
        <v>33</v>
      </c>
      <c r="M23" s="9">
        <v>12</v>
      </c>
      <c r="N23" s="9">
        <v>12</v>
      </c>
      <c r="O23" s="9">
        <v>4</v>
      </c>
      <c r="P23" s="9">
        <v>8</v>
      </c>
      <c r="Q23" s="9">
        <v>9</v>
      </c>
      <c r="R23" s="9">
        <v>4</v>
      </c>
      <c r="S23" s="9">
        <f t="shared" si="0"/>
        <v>82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8" customFormat="1" ht="12.75" customHeight="1" x14ac:dyDescent="0.2">
      <c r="A24" s="16" t="s">
        <v>151</v>
      </c>
      <c r="B24" s="17" t="s">
        <v>57</v>
      </c>
      <c r="C24" s="18" t="s">
        <v>75</v>
      </c>
      <c r="D24" s="45">
        <v>40243250</v>
      </c>
      <c r="E24" s="19">
        <v>5000000</v>
      </c>
      <c r="F24" s="23" t="s">
        <v>124</v>
      </c>
      <c r="G24" s="18" t="s">
        <v>114</v>
      </c>
      <c r="H24" s="23"/>
      <c r="I24" s="17"/>
      <c r="J24" s="23" t="s">
        <v>112</v>
      </c>
      <c r="K24" s="28" t="s">
        <v>114</v>
      </c>
      <c r="L24" s="9">
        <v>21</v>
      </c>
      <c r="M24" s="9">
        <v>10</v>
      </c>
      <c r="N24" s="9">
        <v>8</v>
      </c>
      <c r="O24" s="9">
        <v>5</v>
      </c>
      <c r="P24" s="9">
        <v>8</v>
      </c>
      <c r="Q24" s="9">
        <v>9</v>
      </c>
      <c r="R24" s="9">
        <v>4</v>
      </c>
      <c r="S24" s="9">
        <f t="shared" si="0"/>
        <v>65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8" customFormat="1" ht="12.75" customHeight="1" x14ac:dyDescent="0.2">
      <c r="A25" s="22" t="s">
        <v>139</v>
      </c>
      <c r="B25" s="23" t="s">
        <v>58</v>
      </c>
      <c r="C25" s="24" t="s">
        <v>76</v>
      </c>
      <c r="D25" s="46">
        <v>26118800</v>
      </c>
      <c r="E25" s="25">
        <v>8000000</v>
      </c>
      <c r="F25" s="23" t="s">
        <v>125</v>
      </c>
      <c r="G25" s="24" t="s">
        <v>114</v>
      </c>
      <c r="H25" s="23" t="s">
        <v>126</v>
      </c>
      <c r="I25" s="23" t="s">
        <v>114</v>
      </c>
      <c r="J25" s="23" t="s">
        <v>102</v>
      </c>
      <c r="K25" s="29" t="s">
        <v>114</v>
      </c>
      <c r="L25" s="9">
        <v>35</v>
      </c>
      <c r="M25" s="9">
        <v>11</v>
      </c>
      <c r="N25" s="9">
        <v>13</v>
      </c>
      <c r="O25" s="9">
        <v>3</v>
      </c>
      <c r="P25" s="9">
        <v>6</v>
      </c>
      <c r="Q25" s="9">
        <v>6</v>
      </c>
      <c r="R25" s="9">
        <v>3</v>
      </c>
      <c r="S25" s="9">
        <f t="shared" si="0"/>
        <v>77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8" customFormat="1" x14ac:dyDescent="0.2">
      <c r="A26" s="16" t="s">
        <v>140</v>
      </c>
      <c r="B26" s="17" t="s">
        <v>59</v>
      </c>
      <c r="C26" s="18" t="s">
        <v>77</v>
      </c>
      <c r="D26" s="45">
        <v>6730269</v>
      </c>
      <c r="E26" s="19">
        <v>3000000</v>
      </c>
      <c r="F26" s="23"/>
      <c r="G26" s="18"/>
      <c r="H26" s="23" t="s">
        <v>125</v>
      </c>
      <c r="I26" s="17" t="s">
        <v>116</v>
      </c>
      <c r="J26" s="23" t="s">
        <v>113</v>
      </c>
      <c r="K26" s="28" t="s">
        <v>114</v>
      </c>
      <c r="L26" s="9">
        <v>33</v>
      </c>
      <c r="M26" s="9">
        <v>10</v>
      </c>
      <c r="N26" s="9">
        <v>11</v>
      </c>
      <c r="O26" s="9">
        <v>4</v>
      </c>
      <c r="P26" s="9">
        <v>8</v>
      </c>
      <c r="Q26" s="9">
        <v>8</v>
      </c>
      <c r="R26" s="9">
        <v>4</v>
      </c>
      <c r="S26" s="9">
        <f t="shared" si="0"/>
        <v>78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8" customFormat="1" ht="12.75" customHeight="1" x14ac:dyDescent="0.2">
      <c r="A27" s="16" t="s">
        <v>150</v>
      </c>
      <c r="B27" s="17" t="s">
        <v>60</v>
      </c>
      <c r="C27" s="18" t="s">
        <v>78</v>
      </c>
      <c r="D27" s="45">
        <v>15166000</v>
      </c>
      <c r="E27" s="19">
        <v>3500000</v>
      </c>
      <c r="F27" s="23" t="s">
        <v>126</v>
      </c>
      <c r="G27" s="18" t="s">
        <v>128</v>
      </c>
      <c r="H27" s="23" t="s">
        <v>124</v>
      </c>
      <c r="I27" s="17" t="s">
        <v>116</v>
      </c>
      <c r="J27" s="23" t="s">
        <v>104</v>
      </c>
      <c r="K27" s="28" t="s">
        <v>116</v>
      </c>
      <c r="L27" s="9">
        <v>23</v>
      </c>
      <c r="M27" s="9">
        <v>11</v>
      </c>
      <c r="N27" s="9">
        <v>9</v>
      </c>
      <c r="O27" s="9">
        <v>2</v>
      </c>
      <c r="P27" s="9">
        <v>8</v>
      </c>
      <c r="Q27" s="9">
        <v>7</v>
      </c>
      <c r="R27" s="9">
        <v>3</v>
      </c>
      <c r="S27" s="9">
        <f t="shared" si="0"/>
        <v>63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8" customFormat="1" ht="12.75" customHeight="1" x14ac:dyDescent="0.2">
      <c r="A28" s="22" t="s">
        <v>149</v>
      </c>
      <c r="B28" s="23" t="s">
        <v>61</v>
      </c>
      <c r="C28" s="24" t="s">
        <v>79</v>
      </c>
      <c r="D28" s="25">
        <v>24699200</v>
      </c>
      <c r="E28" s="25">
        <v>7500000</v>
      </c>
      <c r="F28" s="23"/>
      <c r="G28" s="24"/>
      <c r="H28" s="23" t="s">
        <v>119</v>
      </c>
      <c r="I28" s="23" t="s">
        <v>114</v>
      </c>
      <c r="J28" s="23"/>
      <c r="K28" s="29"/>
      <c r="L28" s="9">
        <v>22</v>
      </c>
      <c r="M28" s="9">
        <v>9</v>
      </c>
      <c r="N28" s="9">
        <v>8</v>
      </c>
      <c r="O28" s="9">
        <v>4</v>
      </c>
      <c r="P28" s="9">
        <v>6</v>
      </c>
      <c r="Q28" s="9">
        <v>7</v>
      </c>
      <c r="R28" s="9">
        <v>3</v>
      </c>
      <c r="S28" s="9">
        <f t="shared" si="0"/>
        <v>59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8" customFormat="1" ht="12.75" customHeight="1" x14ac:dyDescent="0.2">
      <c r="A29" s="22" t="s">
        <v>134</v>
      </c>
      <c r="B29" s="23" t="s">
        <v>62</v>
      </c>
      <c r="C29" s="24" t="s">
        <v>80</v>
      </c>
      <c r="D29" s="25">
        <v>34817595</v>
      </c>
      <c r="E29" s="25">
        <v>10000000</v>
      </c>
      <c r="F29" s="23"/>
      <c r="G29" s="24"/>
      <c r="H29" s="23" t="s">
        <v>120</v>
      </c>
      <c r="I29" s="23" t="s">
        <v>114</v>
      </c>
      <c r="J29" s="23" t="s">
        <v>105</v>
      </c>
      <c r="K29" s="29" t="s">
        <v>116</v>
      </c>
      <c r="L29" s="9">
        <v>32</v>
      </c>
      <c r="M29" s="9">
        <v>12</v>
      </c>
      <c r="N29" s="9">
        <v>11</v>
      </c>
      <c r="O29" s="9">
        <v>3</v>
      </c>
      <c r="P29" s="9">
        <v>8</v>
      </c>
      <c r="Q29" s="9">
        <v>8</v>
      </c>
      <c r="R29" s="9">
        <v>4</v>
      </c>
      <c r="S29" s="9">
        <f t="shared" si="0"/>
        <v>78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8" customFormat="1" ht="12.75" customHeight="1" x14ac:dyDescent="0.2">
      <c r="A30" s="22" t="s">
        <v>141</v>
      </c>
      <c r="B30" s="23" t="s">
        <v>62</v>
      </c>
      <c r="C30" s="24" t="s">
        <v>81</v>
      </c>
      <c r="D30" s="25">
        <v>17062936</v>
      </c>
      <c r="E30" s="25">
        <v>5000000</v>
      </c>
      <c r="F30" s="23"/>
      <c r="G30" s="24"/>
      <c r="H30" s="23"/>
      <c r="I30" s="23"/>
      <c r="J30" s="23" t="s">
        <v>106</v>
      </c>
      <c r="K30" s="29" t="s">
        <v>115</v>
      </c>
      <c r="L30" s="9">
        <v>27</v>
      </c>
      <c r="M30" s="9">
        <v>10</v>
      </c>
      <c r="N30" s="9">
        <v>11</v>
      </c>
      <c r="O30" s="9">
        <v>5</v>
      </c>
      <c r="P30" s="9">
        <v>7</v>
      </c>
      <c r="Q30" s="9">
        <v>7</v>
      </c>
      <c r="R30" s="9">
        <v>4</v>
      </c>
      <c r="S30" s="9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8" customFormat="1" x14ac:dyDescent="0.2">
      <c r="A31" s="16" t="s">
        <v>145</v>
      </c>
      <c r="B31" s="17" t="s">
        <v>63</v>
      </c>
      <c r="C31" s="18" t="s">
        <v>82</v>
      </c>
      <c r="D31" s="19">
        <v>59774622</v>
      </c>
      <c r="E31" s="19">
        <v>19000000</v>
      </c>
      <c r="F31" s="23" t="s">
        <v>117</v>
      </c>
      <c r="G31" s="18" t="s">
        <v>114</v>
      </c>
      <c r="H31" s="23" t="s">
        <v>132</v>
      </c>
      <c r="I31" s="17" t="s">
        <v>114</v>
      </c>
      <c r="J31" s="23" t="s">
        <v>107</v>
      </c>
      <c r="K31" s="28" t="s">
        <v>116</v>
      </c>
      <c r="L31" s="9">
        <v>25</v>
      </c>
      <c r="M31" s="9">
        <v>11</v>
      </c>
      <c r="N31" s="9">
        <v>10</v>
      </c>
      <c r="O31" s="9">
        <v>4</v>
      </c>
      <c r="P31" s="9">
        <v>4</v>
      </c>
      <c r="Q31" s="9">
        <v>4</v>
      </c>
      <c r="R31" s="9">
        <v>5</v>
      </c>
      <c r="S31" s="9">
        <f t="shared" si="0"/>
        <v>63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x14ac:dyDescent="0.25">
      <c r="D32" s="13">
        <f>SUM(D13:D31)</f>
        <v>592699610</v>
      </c>
      <c r="E32" s="13">
        <f>SUM(E13:E31)</f>
        <v>179500000</v>
      </c>
      <c r="F32" s="13"/>
    </row>
    <row r="33" spans="5:8" x14ac:dyDescent="0.25">
      <c r="E33" s="13"/>
      <c r="F33" s="13"/>
      <c r="G33" s="13"/>
      <c r="H33" s="13"/>
    </row>
  </sheetData>
  <mergeCells count="17"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  <mergeCell ref="R10:R11"/>
    <mergeCell ref="S10:S11"/>
    <mergeCell ref="L10:L11"/>
    <mergeCell ref="M10:M11"/>
    <mergeCell ref="N10:N11"/>
    <mergeCell ref="O10:O11"/>
    <mergeCell ref="P10:P11"/>
    <mergeCell ref="Q10:Q11"/>
  </mergeCells>
  <dataValidations count="4">
    <dataValidation type="decimal" operator="lessThanOrEqual" allowBlank="1" showInputMessage="1" showErrorMessage="1" error="max. 5" sqref="O13:O31 R13:R31" xr:uid="{98F034CC-343C-4EBC-88EF-4C30B6CDB43F}">
      <formula1>5</formula1>
    </dataValidation>
    <dataValidation type="decimal" operator="lessThanOrEqual" allowBlank="1" showInputMessage="1" showErrorMessage="1" error="max. 10" sqref="P13:Q31" xr:uid="{A3AFE865-2AF9-41D0-B2D0-856804484339}">
      <formula1>10</formula1>
    </dataValidation>
    <dataValidation type="decimal" operator="lessThanOrEqual" allowBlank="1" showInputMessage="1" showErrorMessage="1" error="max. 15" sqref="M13:N31" xr:uid="{3DF79D4D-7434-4028-9C57-8FDADFA86715}">
      <formula1>15</formula1>
    </dataValidation>
    <dataValidation type="decimal" operator="lessThanOrEqual" allowBlank="1" showInputMessage="1" showErrorMessage="1" error="max. 40" sqref="L13:L31" xr:uid="{73F1B560-135F-4C8F-BE1B-755CB58E5DB5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celovečerní hraný film</vt:lpstr>
      <vt:lpstr>HB</vt:lpstr>
      <vt:lpstr>JarK</vt:lpstr>
      <vt:lpstr>JK</vt:lpstr>
      <vt:lpstr>MŠ</vt:lpstr>
      <vt:lpstr>PV</vt:lpstr>
      <vt:lpstr>RN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2019-08-06T14:08:25Z</dcterms:modified>
</cp:coreProperties>
</file>