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1. jednání - září 1\"/>
    </mc:Choice>
  </mc:AlternateContent>
  <xr:revisionPtr revIDLastSave="0" documentId="8_{D496CF73-8706-4F25-B947-A1D484CC7A3B}" xr6:coauthVersionLast="44" xr6:coauthVersionMax="44" xr10:uidLastSave="{00000000-0000-0000-0000-000000000000}"/>
  <bookViews>
    <workbookView xWindow="15" yWindow="15" windowWidth="28770" windowHeight="15570" xr2:uid="{00000000-000D-0000-FFFF-FFFF00000000}"/>
  </bookViews>
  <sheets>
    <sheet name="animovaný film" sheetId="2" r:id="rId1"/>
    <sheet name="HB" sheetId="3" r:id="rId2"/>
    <sheet name="JarK" sheetId="4" r:id="rId3"/>
    <sheet name="MŠ" sheetId="5" r:id="rId4"/>
    <sheet name="OZ" sheetId="6" r:id="rId5"/>
    <sheet name="PV" sheetId="7" r:id="rId6"/>
    <sheet name="RN" sheetId="8" r:id="rId7"/>
  </sheets>
  <definedNames>
    <definedName name="_xlnm.Print_Area" localSheetId="0">'animovaný film'!$A$1:$AC$35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8" l="1"/>
  <c r="D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E33" i="7"/>
  <c r="D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E33" i="6"/>
  <c r="D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E33" i="5"/>
  <c r="D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E33" i="4"/>
  <c r="D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23" i="3"/>
  <c r="S31" i="3"/>
  <c r="S18" i="3"/>
  <c r="S30" i="3"/>
  <c r="S29" i="3"/>
  <c r="S25" i="3"/>
  <c r="S28" i="3"/>
  <c r="S26" i="3"/>
  <c r="S17" i="3"/>
  <c r="S19" i="3"/>
  <c r="S16" i="3"/>
  <c r="S21" i="3"/>
  <c r="S20" i="3"/>
  <c r="S24" i="3"/>
  <c r="S27" i="3"/>
  <c r="S22" i="3"/>
  <c r="S32" i="3"/>
  <c r="E33" i="3"/>
  <c r="D33" i="3"/>
  <c r="E33" i="2" l="1"/>
  <c r="D33" i="2"/>
  <c r="T33" i="2" l="1"/>
  <c r="T34" i="2" s="1"/>
</calcChain>
</file>

<file path=xl/sharedStrings.xml><?xml version="1.0" encoding="utf-8"?>
<sst xmlns="http://schemas.openxmlformats.org/spreadsheetml/2006/main" count="1296" uniqueCount="130">
  <si>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</si>
  <si>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</si>
  <si>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</si>
  <si>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</si>
  <si>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</si>
  <si>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</si>
  <si>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</si>
  <si>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</si>
  <si>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</si>
  <si>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</si>
  <si>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</si>
  <si>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</si>
  <si>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</si>
  <si>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</si>
  <si>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</si>
  <si>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</si>
  <si>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</si>
  <si>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</si>
  <si>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</si>
  <si>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</si>
  <si>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</si>
  <si>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</si>
  <si>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</si>
  <si>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</si>
  <si>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</si>
  <si>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</si>
  <si>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</si>
  <si>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</si>
  <si>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</si>
  <si>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</si>
  <si>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</si>
  <si>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</si>
  <si>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</si>
  <si>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</si>
  <si>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</si>
  <si>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</si>
  <si>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Výroba animovaného filmu</t>
  </si>
  <si>
    <t>1. podporovat stylovou, žánrovou a tematickou diverzitu realizovaných projektů</t>
  </si>
  <si>
    <t>2. podporovat originalitu výtvarného řešení, obsahu i zpracování námětu a tématu</t>
  </si>
  <si>
    <t>3. posílit pozici animovaného filmu v české kinematografii</t>
  </si>
  <si>
    <t xml:space="preserve">4. podpora mezinárodních koprodukcí </t>
  </si>
  <si>
    <t>Podpora je určena pro celovečerní nebo krátkometrážní animovaná česká kinematografická díla (ve smyslu §2 odst. 1 písm. f) zákona o audiovizi) se 100% podílem českých koproducentů nebo s podílem 40 % a vyšší u dvoustranné koprodukce a 30 % a vyšší u vícestranné koprodukce.</t>
  </si>
  <si>
    <r>
      <t xml:space="preserve">Finanční alokace: </t>
    </r>
    <r>
      <rPr>
        <sz val="9.5"/>
        <rFont val="Arial"/>
        <family val="2"/>
        <charset val="238"/>
      </rPr>
      <t>36 000 000 Kč</t>
    </r>
  </si>
  <si>
    <t>Bedna Films, s.r.o.</t>
  </si>
  <si>
    <t>Progressivefx s.r.o.</t>
  </si>
  <si>
    <t>MAUR film s.r.o.</t>
  </si>
  <si>
    <t>Animation people s.r.o.</t>
  </si>
  <si>
    <t>Alkay Animation Prague s.r.o.</t>
  </si>
  <si>
    <t>BFILM.cz s.r.o.</t>
  </si>
  <si>
    <t>Silent Cartoons s.r.o.</t>
  </si>
  <si>
    <t>13ka s.r.o.</t>
  </si>
  <si>
    <t>Punk Film, s.r.o.</t>
  </si>
  <si>
    <t>Krutart s.r.o.</t>
  </si>
  <si>
    <t>Analog Vision s.r.o.</t>
  </si>
  <si>
    <t>Kuli Film s.r.o.</t>
  </si>
  <si>
    <t>Bionaut s.r.o.</t>
  </si>
  <si>
    <t>MasterFilm s.r.o.</t>
  </si>
  <si>
    <t>Malý Pán 2</t>
  </si>
  <si>
    <t>Diplodokus</t>
  </si>
  <si>
    <t xml:space="preserve">Zuza v zahradách </t>
  </si>
  <si>
    <t>HUSA</t>
  </si>
  <si>
    <t>Kremace Sama McGee</t>
  </si>
  <si>
    <t xml:space="preserve">Peníze a štěstí </t>
  </si>
  <si>
    <t>O čertovi</t>
  </si>
  <si>
    <t>Váš táta</t>
  </si>
  <si>
    <t>Půlnoční hlídka</t>
  </si>
  <si>
    <t>3-2-1 Start!</t>
  </si>
  <si>
    <t>Rosentaal</t>
  </si>
  <si>
    <t>Liška a její stín</t>
  </si>
  <si>
    <t>Lawrence z Morávie</t>
  </si>
  <si>
    <t>Babu v nočním městě</t>
  </si>
  <si>
    <t>Ahoj. Medvěde!</t>
  </si>
  <si>
    <t>Love Is Just A Death Away</t>
  </si>
  <si>
    <t>Bábovka!</t>
  </si>
  <si>
    <t>ano</t>
  </si>
  <si>
    <t>ne</t>
  </si>
  <si>
    <t>Krásnohorský Juraj</t>
  </si>
  <si>
    <t>Vála Luboš</t>
  </si>
  <si>
    <t>Mathé Ivo</t>
  </si>
  <si>
    <t>Krejčí Tereza</t>
  </si>
  <si>
    <t>Bosáková Žofie</t>
  </si>
  <si>
    <t>Šuster Jan</t>
  </si>
  <si>
    <t>Rozvaldová Jana</t>
  </si>
  <si>
    <t>Vandas Martin</t>
  </si>
  <si>
    <t>ano s silnou výhradou</t>
  </si>
  <si>
    <t>Prokopová Alena</t>
  </si>
  <si>
    <t>Gregor Lukáš</t>
  </si>
  <si>
    <t xml:space="preserve">Prokopová Alena </t>
  </si>
  <si>
    <t>3105/2019</t>
  </si>
  <si>
    <t>3068/2019</t>
  </si>
  <si>
    <t>3104/2019</t>
  </si>
  <si>
    <t>3037/2019</t>
  </si>
  <si>
    <t>3102/2019</t>
  </si>
  <si>
    <t>3097/2019</t>
  </si>
  <si>
    <t>3078/2019</t>
  </si>
  <si>
    <t>3096/2019</t>
  </si>
  <si>
    <t>3082/2019</t>
  </si>
  <si>
    <t>3036/2019</t>
  </si>
  <si>
    <t>3043/2019</t>
  </si>
  <si>
    <t>3030/2019</t>
  </si>
  <si>
    <t>3054/2019</t>
  </si>
  <si>
    <t>3045/2019</t>
  </si>
  <si>
    <t>3069/2019</t>
  </si>
  <si>
    <t>3083/2019</t>
  </si>
  <si>
    <t>3066/2019</t>
  </si>
  <si>
    <t>investiční dotace</t>
  </si>
  <si>
    <t>Projekty této výzvy budou na základě usnesení Rady č. 248/2019 hrazeny ze státní dotace 2019.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</si>
  <si>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2019-2-3-9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</si>
  <si>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</si>
  <si>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5. 2019 - 10. 6. 2019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</si>
  <si>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</si>
  <si>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78%</t>
  </si>
  <si>
    <t>77%</t>
  </si>
  <si>
    <t>59%</t>
  </si>
  <si>
    <t>46%</t>
  </si>
  <si>
    <t>58%</t>
  </si>
  <si>
    <t>48%</t>
  </si>
  <si>
    <t>41%</t>
  </si>
  <si>
    <t>75%</t>
  </si>
  <si>
    <t>63%</t>
  </si>
  <si>
    <t>74%</t>
  </si>
  <si>
    <t>64%</t>
  </si>
  <si>
    <t>89%</t>
  </si>
  <si>
    <t>69%</t>
  </si>
  <si>
    <t>85%</t>
  </si>
  <si>
    <t>60%</t>
  </si>
  <si>
    <t>80%</t>
  </si>
  <si>
    <t>65%</t>
  </si>
  <si>
    <t>70%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</si>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</sst>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3" fontId="2" fillId="2" borderId="5" xfId="0" applyNumberFormat="1" applyFont="1" applyFill="1" applyBorder="1" applyAlignment="1" applyProtection="1">
      <alignment horizontal="left" vertical="top"/>
      <protection locked="0"/>
    </xf>
    <xf numFmtId="49" fontId="2" fillId="2" borderId="5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/>
    </xf>
    <xf numFmtId="1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0" borderId="5" xfId="0" applyFont="1" applyFill="1" applyBorder="1"/>
    <xf numFmtId="3" fontId="2" fillId="0" borderId="5" xfId="0" applyNumberFormat="1" applyFont="1" applyFill="1" applyBorder="1"/>
    <xf numFmtId="0" fontId="2" fillId="0" borderId="5" xfId="0" applyFont="1" applyBorder="1"/>
    <xf numFmtId="3" fontId="2" fillId="0" borderId="5" xfId="0" applyNumberFormat="1" applyFont="1" applyBorder="1"/>
    <xf numFmtId="0" fontId="2" fillId="0" borderId="7" xfId="0" applyFont="1" applyFill="1" applyBorder="1"/>
    <xf numFmtId="0" fontId="2" fillId="0" borderId="7" xfId="0" applyFont="1" applyBorder="1"/>
    <xf numFmtId="0" fontId="2" fillId="2" borderId="9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/>
    <xf numFmtId="0" fontId="3" fillId="2" borderId="10" xfId="0" applyFont="1" applyFill="1" applyBorder="1" applyAlignment="1">
      <alignment horizontal="left" vertical="top" wrapText="1"/>
    </xf>
    <xf numFmtId="14" fontId="2" fillId="0" borderId="9" xfId="0" applyNumberFormat="1" applyFont="1" applyFill="1" applyBorder="1"/>
    <xf numFmtId="14" fontId="2" fillId="0" borderId="9" xfId="0" applyNumberFormat="1" applyFont="1" applyBorder="1"/>
    <xf numFmtId="14" fontId="2" fillId="2" borderId="9" xfId="0" applyNumberFormat="1" applyFont="1" applyFill="1" applyBorder="1"/>
    <xf numFmtId="3" fontId="2" fillId="0" borderId="5" xfId="0" applyNumberFormat="1" applyFont="1" applyBorder="1" applyAlignment="1">
      <alignment wrapText="1"/>
    </xf>
    <xf numFmtId="0" fontId="2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14" fontId="2" fillId="0" borderId="1" xfId="0" applyNumberFormat="1" applyFont="1" applyFill="1" applyBorder="1"/>
    <xf numFmtId="14" fontId="2" fillId="0" borderId="1" xfId="0" applyNumberFormat="1" applyFont="1" applyBorder="1"/>
    <xf numFmtId="14" fontId="3" fillId="2" borderId="1" xfId="0" applyNumberFormat="1" applyFont="1" applyFill="1" applyBorder="1" applyAlignment="1">
      <alignment horizontal="left" vertical="top" wrapText="1"/>
    </xf>
    <xf numFmtId="9" fontId="2" fillId="2" borderId="0" xfId="1" applyFont="1" applyFill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9" fontId="2" fillId="0" borderId="5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50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3" width="27.42578125" style="2" customWidth="1"/>
    <col min="4" max="4" width="15.5703125" style="2" customWidth="1"/>
    <col min="5" max="5" width="15" style="2" customWidth="1"/>
    <col min="6" max="6" width="15.7109375" style="2" customWidth="1"/>
    <col min="7" max="7" width="8.7109375" style="3" customWidth="1"/>
    <col min="8" max="8" width="15.7109375" style="3" customWidth="1"/>
    <col min="9" max="9" width="11.570312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1" customWidth="1"/>
    <col min="21" max="21" width="21.7109375" style="2" customWidth="1"/>
    <col min="22" max="23" width="8.28515625" style="2" customWidth="1"/>
    <col min="24" max="24" width="9.28515625" style="2" customWidth="1"/>
    <col min="25" max="25" width="8.28515625" style="2" customWidth="1"/>
    <col min="26" max="26" width="9.28515625" style="2" customWidth="1"/>
    <col min="27" max="27" width="9.7109375" style="2" customWidth="1"/>
    <col min="28" max="28" width="13" style="2" customWidth="1"/>
    <col min="29" max="29" width="13.85546875" style="2" customWidth="1"/>
    <col min="30" max="16384" width="9.140625" style="2"/>
  </cols>
  <sheetData>
    <row r="1" spans="1:95" ht="38.25" customHeight="1" x14ac:dyDescent="0.25">
      <c r="A1" s="1" t="s">
        <v>36</v>
      </c>
    </row>
    <row r="2" spans="1:95" ht="15" customHeight="1" x14ac:dyDescent="0.25">
      <c r="A2" s="23" t="s">
        <v>107</v>
      </c>
      <c r="B2" s="21"/>
      <c r="C2" s="21"/>
      <c r="D2" s="23" t="s">
        <v>25</v>
      </c>
      <c r="E2" s="21"/>
      <c r="F2" s="21"/>
      <c r="G2" s="22"/>
      <c r="H2" s="2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</row>
    <row r="3" spans="1:95" ht="15" customHeight="1" x14ac:dyDescent="0.25">
      <c r="A3" s="23" t="s">
        <v>108</v>
      </c>
      <c r="B3" s="21"/>
      <c r="C3" s="21"/>
      <c r="D3" s="21" t="s">
        <v>37</v>
      </c>
      <c r="E3" s="21"/>
      <c r="F3" s="21"/>
      <c r="G3" s="22"/>
      <c r="H3" s="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</row>
    <row r="4" spans="1:95" ht="15" customHeight="1" x14ac:dyDescent="0.25">
      <c r="A4" s="23" t="s">
        <v>109</v>
      </c>
      <c r="B4" s="21"/>
      <c r="C4" s="21"/>
      <c r="D4" s="21" t="s">
        <v>38</v>
      </c>
      <c r="E4" s="21"/>
      <c r="F4" s="21"/>
      <c r="G4" s="22"/>
      <c r="H4" s="22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</row>
    <row r="5" spans="1:95" ht="15" customHeight="1" x14ac:dyDescent="0.25">
      <c r="A5" s="23" t="s">
        <v>42</v>
      </c>
      <c r="B5" s="21"/>
      <c r="C5" s="21"/>
      <c r="D5" s="21" t="s">
        <v>39</v>
      </c>
      <c r="E5" s="21"/>
      <c r="F5" s="21"/>
      <c r="G5" s="22"/>
      <c r="H5" s="22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</row>
    <row r="6" spans="1:95" ht="15" customHeight="1" x14ac:dyDescent="0.25">
      <c r="A6" s="52" t="s">
        <v>110</v>
      </c>
      <c r="B6" s="21"/>
      <c r="C6" s="21"/>
      <c r="D6" s="21" t="s">
        <v>40</v>
      </c>
      <c r="E6" s="21"/>
      <c r="F6" s="21"/>
      <c r="G6" s="22"/>
      <c r="H6" s="2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</row>
    <row r="7" spans="1:95" ht="15" customHeight="1" x14ac:dyDescent="0.25">
      <c r="A7" s="23" t="s">
        <v>24</v>
      </c>
      <c r="B7" s="21"/>
      <c r="C7" s="21"/>
      <c r="D7" s="26"/>
      <c r="E7" s="26"/>
      <c r="F7" s="26"/>
      <c r="G7" s="26"/>
      <c r="H7" s="26"/>
      <c r="I7" s="26"/>
      <c r="J7" s="26"/>
      <c r="K7" s="26"/>
      <c r="L7" s="21"/>
      <c r="M7" s="21"/>
      <c r="N7" s="21"/>
      <c r="O7" s="21"/>
      <c r="P7" s="21"/>
      <c r="Q7" s="21"/>
      <c r="R7" s="21"/>
      <c r="S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</row>
    <row r="8" spans="1:95" ht="15" customHeight="1" x14ac:dyDescent="0.25">
      <c r="A8" s="21"/>
      <c r="B8" s="21"/>
      <c r="C8" s="21"/>
      <c r="D8" s="16" t="s">
        <v>26</v>
      </c>
      <c r="E8" s="16"/>
      <c r="F8" s="16"/>
      <c r="G8" s="16"/>
      <c r="H8" s="16"/>
      <c r="I8" s="16"/>
      <c r="J8" s="16"/>
      <c r="K8" s="16"/>
      <c r="L8" s="21"/>
      <c r="M8" s="21"/>
      <c r="N8" s="21"/>
      <c r="O8" s="21"/>
      <c r="P8" s="21"/>
      <c r="Q8" s="21"/>
      <c r="R8" s="21"/>
      <c r="S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</row>
    <row r="9" spans="1:95" ht="39" customHeight="1" x14ac:dyDescent="0.25">
      <c r="A9" s="23"/>
      <c r="B9" s="21"/>
      <c r="C9" s="21"/>
      <c r="D9" s="15" t="s">
        <v>41</v>
      </c>
      <c r="E9" s="15"/>
      <c r="F9" s="15"/>
      <c r="G9" s="15"/>
      <c r="H9" s="15"/>
      <c r="I9" s="15"/>
      <c r="J9" s="15"/>
      <c r="K9" s="15"/>
      <c r="L9" s="21"/>
      <c r="M9" s="21"/>
      <c r="N9" s="21"/>
      <c r="O9" s="21"/>
      <c r="P9" s="21"/>
      <c r="Q9" s="21"/>
      <c r="R9" s="21"/>
      <c r="S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</row>
    <row r="10" spans="1:95" s="21" customFormat="1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95" ht="12.6" customHeight="1" x14ac:dyDescent="0.25">
      <c r="A11" s="23"/>
      <c r="B11" s="21"/>
      <c r="C11" s="21"/>
      <c r="D11" s="51" t="s">
        <v>106</v>
      </c>
      <c r="E11" s="51"/>
      <c r="F11" s="51"/>
      <c r="G11" s="51"/>
      <c r="H11" s="51"/>
      <c r="I11" s="51"/>
      <c r="J11" s="51"/>
      <c r="K11" s="51"/>
      <c r="L11" s="21"/>
      <c r="M11" s="21"/>
      <c r="N11" s="21"/>
      <c r="O11" s="21"/>
      <c r="P11" s="21"/>
      <c r="Q11" s="21"/>
      <c r="R11" s="21"/>
      <c r="S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</row>
    <row r="12" spans="1:95" s="21" customFormat="1" ht="12.6" customHeight="1" x14ac:dyDescent="0.25">
      <c r="A12" s="23"/>
    </row>
    <row r="13" spans="1:95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  <c r="T13" s="9" t="s">
        <v>5</v>
      </c>
      <c r="U13" s="9" t="s">
        <v>6</v>
      </c>
      <c r="V13" s="9" t="s">
        <v>7</v>
      </c>
      <c r="W13" s="9" t="s">
        <v>8</v>
      </c>
      <c r="X13" s="9" t="s">
        <v>18</v>
      </c>
      <c r="Y13" s="9" t="s">
        <v>17</v>
      </c>
      <c r="Z13" s="9" t="s">
        <v>9</v>
      </c>
      <c r="AA13" s="9" t="s">
        <v>10</v>
      </c>
      <c r="AB13" s="18" t="s">
        <v>11</v>
      </c>
      <c r="AC13" s="17" t="s">
        <v>12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95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9"/>
      <c r="AC14" s="17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</row>
    <row r="15" spans="1:95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  <c r="T15" s="24"/>
      <c r="U15" s="24"/>
      <c r="V15" s="24"/>
      <c r="W15" s="24"/>
      <c r="X15" s="24"/>
      <c r="Y15" s="24"/>
      <c r="Z15" s="24"/>
      <c r="AA15" s="24"/>
      <c r="AB15" s="44"/>
      <c r="AC15" s="55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</row>
    <row r="16" spans="1:95" s="5" customFormat="1" ht="12.75" customHeight="1" x14ac:dyDescent="0.2">
      <c r="A16" s="39" t="s">
        <v>88</v>
      </c>
      <c r="B16" s="39" t="s">
        <v>56</v>
      </c>
      <c r="C16" s="39" t="s">
        <v>73</v>
      </c>
      <c r="D16" s="40">
        <v>5504000</v>
      </c>
      <c r="E16" s="40">
        <v>3000000</v>
      </c>
      <c r="F16" s="37" t="s">
        <v>85</v>
      </c>
      <c r="G16" s="42" t="s">
        <v>74</v>
      </c>
      <c r="H16" s="53" t="s">
        <v>86</v>
      </c>
      <c r="I16" s="49" t="s">
        <v>74</v>
      </c>
      <c r="J16" s="33"/>
      <c r="K16" s="34"/>
      <c r="L16" s="29">
        <v>36.833300000000001</v>
      </c>
      <c r="M16" s="29">
        <v>12.5</v>
      </c>
      <c r="N16" s="29">
        <v>13</v>
      </c>
      <c r="O16" s="29">
        <v>5</v>
      </c>
      <c r="P16" s="29">
        <v>8.6667000000000005</v>
      </c>
      <c r="Q16" s="29">
        <v>9.1667000000000005</v>
      </c>
      <c r="R16" s="29">
        <v>4</v>
      </c>
      <c r="S16" s="30">
        <v>89.166700000000006</v>
      </c>
      <c r="T16" s="36">
        <v>3000000</v>
      </c>
      <c r="U16" s="31" t="s">
        <v>105</v>
      </c>
      <c r="V16" s="57" t="s">
        <v>74</v>
      </c>
      <c r="W16" s="58" t="s">
        <v>74</v>
      </c>
      <c r="X16" s="57" t="s">
        <v>75</v>
      </c>
      <c r="Y16" s="57" t="s">
        <v>75</v>
      </c>
      <c r="Z16" s="59" t="s">
        <v>111</v>
      </c>
      <c r="AA16" s="58" t="s">
        <v>124</v>
      </c>
      <c r="AB16" s="60">
        <v>44347</v>
      </c>
      <c r="AC16" s="61">
        <v>44347</v>
      </c>
      <c r="AD16" s="56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8"/>
    </row>
    <row r="17" spans="1:95" s="5" customFormat="1" ht="12.75" customHeight="1" x14ac:dyDescent="0.2">
      <c r="A17" s="37" t="s">
        <v>89</v>
      </c>
      <c r="B17" s="37" t="s">
        <v>50</v>
      </c>
      <c r="C17" s="37" t="s">
        <v>64</v>
      </c>
      <c r="D17" s="38">
        <v>2084000</v>
      </c>
      <c r="E17" s="38">
        <v>1080000</v>
      </c>
      <c r="F17" s="39" t="s">
        <v>86</v>
      </c>
      <c r="G17" s="41" t="s">
        <v>74</v>
      </c>
      <c r="H17" s="54"/>
      <c r="I17" s="47"/>
      <c r="J17" s="37"/>
      <c r="K17" s="37"/>
      <c r="L17" s="29">
        <v>37</v>
      </c>
      <c r="M17" s="29">
        <v>12</v>
      </c>
      <c r="N17" s="29">
        <v>13.333299999999999</v>
      </c>
      <c r="O17" s="29">
        <v>5</v>
      </c>
      <c r="P17" s="29">
        <v>9.1667000000000005</v>
      </c>
      <c r="Q17" s="29">
        <v>9.5</v>
      </c>
      <c r="R17" s="29">
        <v>3</v>
      </c>
      <c r="S17" s="30">
        <v>89</v>
      </c>
      <c r="T17" s="36">
        <v>1000000</v>
      </c>
      <c r="U17" s="31" t="s">
        <v>105</v>
      </c>
      <c r="V17" s="62" t="s">
        <v>74</v>
      </c>
      <c r="W17" s="58" t="s">
        <v>74</v>
      </c>
      <c r="X17" s="62" t="s">
        <v>75</v>
      </c>
      <c r="Y17" s="62" t="s">
        <v>75</v>
      </c>
      <c r="Z17" s="63">
        <v>0.74</v>
      </c>
      <c r="AA17" s="58" t="s">
        <v>126</v>
      </c>
      <c r="AB17" s="64">
        <v>44196</v>
      </c>
      <c r="AC17" s="65">
        <v>44196</v>
      </c>
      <c r="AD17" s="56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8"/>
    </row>
    <row r="18" spans="1:95" s="5" customFormat="1" ht="12.75" customHeight="1" x14ac:dyDescent="0.2">
      <c r="A18" s="39" t="s">
        <v>90</v>
      </c>
      <c r="B18" s="35" t="s">
        <v>55</v>
      </c>
      <c r="C18" s="39" t="s">
        <v>72</v>
      </c>
      <c r="D18" s="40">
        <v>1166000</v>
      </c>
      <c r="E18" s="40">
        <v>500000</v>
      </c>
      <c r="F18" s="39" t="s">
        <v>86</v>
      </c>
      <c r="G18" s="42" t="s">
        <v>74</v>
      </c>
      <c r="H18" s="54" t="s">
        <v>87</v>
      </c>
      <c r="I18" s="49" t="s">
        <v>74</v>
      </c>
      <c r="J18" s="39" t="s">
        <v>82</v>
      </c>
      <c r="K18" s="39" t="s">
        <v>74</v>
      </c>
      <c r="L18" s="29">
        <v>37</v>
      </c>
      <c r="M18" s="29">
        <v>11.5</v>
      </c>
      <c r="N18" s="29">
        <v>13</v>
      </c>
      <c r="O18" s="29">
        <v>4.3333000000000004</v>
      </c>
      <c r="P18" s="29">
        <v>8.3332999999999995</v>
      </c>
      <c r="Q18" s="29">
        <v>8.1667000000000005</v>
      </c>
      <c r="R18" s="29">
        <v>4</v>
      </c>
      <c r="S18" s="30">
        <v>86.333299999999994</v>
      </c>
      <c r="T18" s="36">
        <v>500000</v>
      </c>
      <c r="U18" s="31" t="s">
        <v>105</v>
      </c>
      <c r="V18" s="57" t="s">
        <v>74</v>
      </c>
      <c r="W18" s="58" t="s">
        <v>74</v>
      </c>
      <c r="X18" s="57" t="s">
        <v>75</v>
      </c>
      <c r="Y18" s="57" t="s">
        <v>75</v>
      </c>
      <c r="Z18" s="59" t="s">
        <v>112</v>
      </c>
      <c r="AA18" s="58" t="s">
        <v>124</v>
      </c>
      <c r="AB18" s="60">
        <v>43861</v>
      </c>
      <c r="AC18" s="61">
        <v>43861</v>
      </c>
      <c r="AD18" s="56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8"/>
    </row>
    <row r="19" spans="1:95" s="5" customFormat="1" ht="12.75" customHeight="1" x14ac:dyDescent="0.2">
      <c r="A19" s="39" t="s">
        <v>91</v>
      </c>
      <c r="B19" s="39" t="s">
        <v>45</v>
      </c>
      <c r="C19" s="39" t="s">
        <v>59</v>
      </c>
      <c r="D19" s="40">
        <v>3567250</v>
      </c>
      <c r="E19" s="40">
        <v>1280000</v>
      </c>
      <c r="F19" s="37" t="s">
        <v>85</v>
      </c>
      <c r="G19" s="41" t="s">
        <v>74</v>
      </c>
      <c r="H19" s="53" t="s">
        <v>86</v>
      </c>
      <c r="I19" s="48" t="s">
        <v>74</v>
      </c>
      <c r="J19" s="39" t="s">
        <v>78</v>
      </c>
      <c r="K19" s="39" t="s">
        <v>74</v>
      </c>
      <c r="L19" s="29">
        <v>34.833300000000001</v>
      </c>
      <c r="M19" s="29">
        <v>12.166700000000001</v>
      </c>
      <c r="N19" s="29">
        <v>12.166700000000001</v>
      </c>
      <c r="O19" s="29">
        <v>4.6666999999999996</v>
      </c>
      <c r="P19" s="29">
        <v>7.6666999999999996</v>
      </c>
      <c r="Q19" s="29">
        <v>8.6667000000000005</v>
      </c>
      <c r="R19" s="29">
        <v>4</v>
      </c>
      <c r="S19" s="30">
        <v>84.166700000000006</v>
      </c>
      <c r="T19" s="36">
        <v>1000000</v>
      </c>
      <c r="U19" s="31" t="s">
        <v>105</v>
      </c>
      <c r="V19" s="57" t="s">
        <v>74</v>
      </c>
      <c r="W19" s="58" t="s">
        <v>74</v>
      </c>
      <c r="X19" s="57" t="s">
        <v>75</v>
      </c>
      <c r="Y19" s="57" t="s">
        <v>75</v>
      </c>
      <c r="Z19" s="59" t="s">
        <v>111</v>
      </c>
      <c r="AA19" s="58" t="s">
        <v>124</v>
      </c>
      <c r="AB19" s="60">
        <v>44439</v>
      </c>
      <c r="AC19" s="61">
        <v>44439</v>
      </c>
      <c r="AD19" s="56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8"/>
    </row>
    <row r="20" spans="1:95" s="5" customFormat="1" ht="12.75" customHeight="1" x14ac:dyDescent="0.2">
      <c r="A20" s="35" t="s">
        <v>92</v>
      </c>
      <c r="B20" s="35" t="s">
        <v>55</v>
      </c>
      <c r="C20" s="35" t="s">
        <v>71</v>
      </c>
      <c r="D20" s="36">
        <v>7339808</v>
      </c>
      <c r="E20" s="36">
        <v>3000000</v>
      </c>
      <c r="F20" s="37"/>
      <c r="G20" s="45"/>
      <c r="H20" s="53" t="s">
        <v>86</v>
      </c>
      <c r="I20" s="49" t="s">
        <v>74</v>
      </c>
      <c r="J20" s="39" t="s">
        <v>81</v>
      </c>
      <c r="K20" s="35" t="s">
        <v>74</v>
      </c>
      <c r="L20" s="29">
        <v>34.5</v>
      </c>
      <c r="M20" s="29">
        <v>12.333299999999999</v>
      </c>
      <c r="N20" s="29">
        <v>12</v>
      </c>
      <c r="O20" s="29">
        <v>3.5</v>
      </c>
      <c r="P20" s="29">
        <v>7.1666999999999996</v>
      </c>
      <c r="Q20" s="29">
        <v>8.3332999999999995</v>
      </c>
      <c r="R20" s="29">
        <v>4</v>
      </c>
      <c r="S20" s="30">
        <v>81.833299999999994</v>
      </c>
      <c r="T20" s="36">
        <v>2000000</v>
      </c>
      <c r="U20" s="31" t="s">
        <v>105</v>
      </c>
      <c r="V20" s="66" t="s">
        <v>74</v>
      </c>
      <c r="W20" s="58" t="s">
        <v>74</v>
      </c>
      <c r="X20" s="66" t="s">
        <v>75</v>
      </c>
      <c r="Y20" s="66" t="s">
        <v>75</v>
      </c>
      <c r="Z20" s="7" t="s">
        <v>113</v>
      </c>
      <c r="AA20" s="58" t="s">
        <v>127</v>
      </c>
      <c r="AB20" s="67">
        <v>43982</v>
      </c>
      <c r="AC20" s="68">
        <v>43982</v>
      </c>
      <c r="AD20" s="56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8"/>
    </row>
    <row r="21" spans="1:95" s="5" customFormat="1" x14ac:dyDescent="0.2">
      <c r="A21" s="37" t="s">
        <v>93</v>
      </c>
      <c r="B21" s="37" t="s">
        <v>54</v>
      </c>
      <c r="C21" s="37" t="s">
        <v>70</v>
      </c>
      <c r="D21" s="38">
        <v>43100000</v>
      </c>
      <c r="E21" s="38">
        <v>15000000</v>
      </c>
      <c r="F21" s="39" t="s">
        <v>86</v>
      </c>
      <c r="G21" s="41" t="s">
        <v>74</v>
      </c>
      <c r="H21" s="54"/>
      <c r="I21" s="47"/>
      <c r="J21" s="39" t="s">
        <v>80</v>
      </c>
      <c r="K21" s="37" t="s">
        <v>75</v>
      </c>
      <c r="L21" s="29">
        <v>34.333300000000001</v>
      </c>
      <c r="M21" s="29">
        <v>12.166700000000001</v>
      </c>
      <c r="N21" s="29">
        <v>12.166700000000001</v>
      </c>
      <c r="O21" s="29">
        <v>4.3333000000000004</v>
      </c>
      <c r="P21" s="29">
        <v>7.5</v>
      </c>
      <c r="Q21" s="29">
        <v>8.1667000000000005</v>
      </c>
      <c r="R21" s="29">
        <v>3</v>
      </c>
      <c r="S21" s="30">
        <v>81.666700000000006</v>
      </c>
      <c r="T21" s="36">
        <v>10000000</v>
      </c>
      <c r="U21" s="31" t="s">
        <v>105</v>
      </c>
      <c r="V21" s="62" t="s">
        <v>74</v>
      </c>
      <c r="W21" s="58" t="s">
        <v>74</v>
      </c>
      <c r="X21" s="62" t="s">
        <v>75</v>
      </c>
      <c r="Y21" s="62" t="s">
        <v>75</v>
      </c>
      <c r="Z21" s="63">
        <v>0.65</v>
      </c>
      <c r="AA21" s="58" t="s">
        <v>128</v>
      </c>
      <c r="AB21" s="64">
        <v>45107</v>
      </c>
      <c r="AC21" s="65">
        <v>45107</v>
      </c>
      <c r="AD21" s="56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8"/>
    </row>
    <row r="22" spans="1:95" s="5" customFormat="1" ht="12.75" customHeight="1" x14ac:dyDescent="0.2">
      <c r="A22" s="37" t="s">
        <v>94</v>
      </c>
      <c r="B22" s="37" t="s">
        <v>52</v>
      </c>
      <c r="C22" s="37" t="s">
        <v>66</v>
      </c>
      <c r="D22" s="38">
        <v>3539900</v>
      </c>
      <c r="E22" s="38">
        <v>1644000</v>
      </c>
      <c r="F22" s="39"/>
      <c r="G22" s="41"/>
      <c r="H22" s="54"/>
      <c r="I22" s="47"/>
      <c r="J22" s="37" t="s">
        <v>76</v>
      </c>
      <c r="K22" s="37" t="s">
        <v>74</v>
      </c>
      <c r="L22" s="29">
        <v>33.333300000000001</v>
      </c>
      <c r="M22" s="29">
        <v>11.5</v>
      </c>
      <c r="N22" s="29">
        <v>11.833299999999999</v>
      </c>
      <c r="O22" s="29">
        <v>4.6666999999999996</v>
      </c>
      <c r="P22" s="29">
        <v>7.6666999999999996</v>
      </c>
      <c r="Q22" s="29">
        <v>8.3332999999999995</v>
      </c>
      <c r="R22" s="29">
        <v>3.3332999999999999</v>
      </c>
      <c r="S22" s="30">
        <v>80.666700000000006</v>
      </c>
      <c r="T22" s="36">
        <v>1500000</v>
      </c>
      <c r="U22" s="31" t="s">
        <v>105</v>
      </c>
      <c r="V22" s="62" t="s">
        <v>74</v>
      </c>
      <c r="W22" s="58" t="s">
        <v>74</v>
      </c>
      <c r="X22" s="62" t="s">
        <v>75</v>
      </c>
      <c r="Y22" s="62" t="s">
        <v>75</v>
      </c>
      <c r="Z22" s="69" t="s">
        <v>114</v>
      </c>
      <c r="AA22" s="58" t="s">
        <v>127</v>
      </c>
      <c r="AB22" s="64">
        <v>43983</v>
      </c>
      <c r="AC22" s="65">
        <v>44012</v>
      </c>
      <c r="AD22" s="56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8"/>
    </row>
    <row r="23" spans="1:95" s="5" customFormat="1" ht="12.75" customHeight="1" x14ac:dyDescent="0.2">
      <c r="A23" s="39" t="s">
        <v>95</v>
      </c>
      <c r="B23" s="39" t="s">
        <v>54</v>
      </c>
      <c r="C23" s="39" t="s">
        <v>69</v>
      </c>
      <c r="D23" s="40">
        <v>3378360</v>
      </c>
      <c r="E23" s="40">
        <v>2130000</v>
      </c>
      <c r="F23" s="37"/>
      <c r="G23" s="42"/>
      <c r="H23" s="53" t="s">
        <v>86</v>
      </c>
      <c r="I23" s="48" t="s">
        <v>74</v>
      </c>
      <c r="J23" s="39" t="s">
        <v>79</v>
      </c>
      <c r="K23" s="39" t="s">
        <v>74</v>
      </c>
      <c r="L23" s="29">
        <v>33</v>
      </c>
      <c r="M23" s="29">
        <v>11.833299999999999</v>
      </c>
      <c r="N23" s="29">
        <v>12.166700000000001</v>
      </c>
      <c r="O23" s="29">
        <v>4.6666999999999996</v>
      </c>
      <c r="P23" s="29">
        <v>6.8333000000000004</v>
      </c>
      <c r="Q23" s="29">
        <v>8.8332999999999995</v>
      </c>
      <c r="R23" s="29">
        <v>3</v>
      </c>
      <c r="S23" s="30">
        <v>80.333299999999994</v>
      </c>
      <c r="T23" s="36">
        <v>2000000</v>
      </c>
      <c r="U23" s="31" t="s">
        <v>105</v>
      </c>
      <c r="V23" s="57" t="s">
        <v>74</v>
      </c>
      <c r="W23" s="58" t="s">
        <v>74</v>
      </c>
      <c r="X23" s="57" t="s">
        <v>75</v>
      </c>
      <c r="Y23" s="57" t="s">
        <v>75</v>
      </c>
      <c r="Z23" s="70">
        <v>0.78</v>
      </c>
      <c r="AA23" s="58" t="s">
        <v>129</v>
      </c>
      <c r="AB23" s="60">
        <v>44377</v>
      </c>
      <c r="AC23" s="61">
        <v>44377</v>
      </c>
      <c r="AD23" s="56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8"/>
    </row>
    <row r="24" spans="1:95" s="5" customFormat="1" ht="13.5" customHeight="1" x14ac:dyDescent="0.2">
      <c r="A24" s="37" t="s">
        <v>96</v>
      </c>
      <c r="B24" s="37" t="s">
        <v>45</v>
      </c>
      <c r="C24" s="37" t="s">
        <v>67</v>
      </c>
      <c r="D24" s="38">
        <v>73612500</v>
      </c>
      <c r="E24" s="38">
        <v>18000000</v>
      </c>
      <c r="F24" s="37" t="s">
        <v>85</v>
      </c>
      <c r="G24" s="41" t="s">
        <v>74</v>
      </c>
      <c r="H24" s="53" t="s">
        <v>86</v>
      </c>
      <c r="I24" s="48" t="s">
        <v>74</v>
      </c>
      <c r="J24" s="39" t="s">
        <v>77</v>
      </c>
      <c r="K24" s="37" t="s">
        <v>75</v>
      </c>
      <c r="L24" s="29">
        <v>34.5</v>
      </c>
      <c r="M24" s="29">
        <v>12.666700000000001</v>
      </c>
      <c r="N24" s="29">
        <v>12.833299999999999</v>
      </c>
      <c r="O24" s="29">
        <v>3.8332999999999999</v>
      </c>
      <c r="P24" s="29">
        <v>6</v>
      </c>
      <c r="Q24" s="29">
        <v>5.6666999999999996</v>
      </c>
      <c r="R24" s="29">
        <v>4</v>
      </c>
      <c r="S24" s="30">
        <v>79.5</v>
      </c>
      <c r="T24" s="36">
        <v>10000000</v>
      </c>
      <c r="U24" s="31" t="s">
        <v>105</v>
      </c>
      <c r="V24" s="62" t="s">
        <v>74</v>
      </c>
      <c r="W24" s="58" t="s">
        <v>74</v>
      </c>
      <c r="X24" s="62" t="s">
        <v>75</v>
      </c>
      <c r="Y24" s="62" t="s">
        <v>75</v>
      </c>
      <c r="Z24" s="69" t="s">
        <v>115</v>
      </c>
      <c r="AA24" s="58" t="s">
        <v>127</v>
      </c>
      <c r="AB24" s="64">
        <v>44864</v>
      </c>
      <c r="AC24" s="65">
        <v>44865</v>
      </c>
      <c r="AD24" s="56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8"/>
    </row>
    <row r="25" spans="1:95" s="5" customFormat="1" ht="12.75" customHeight="1" x14ac:dyDescent="0.2">
      <c r="A25" s="39" t="s">
        <v>97</v>
      </c>
      <c r="B25" s="39" t="s">
        <v>44</v>
      </c>
      <c r="C25" s="39" t="s">
        <v>58</v>
      </c>
      <c r="D25" s="40">
        <v>111470601</v>
      </c>
      <c r="E25" s="40">
        <v>15000000</v>
      </c>
      <c r="F25" s="39" t="s">
        <v>86</v>
      </c>
      <c r="G25" s="41" t="s">
        <v>74</v>
      </c>
      <c r="H25" s="54"/>
      <c r="I25" s="48"/>
      <c r="J25" s="39" t="s">
        <v>77</v>
      </c>
      <c r="K25" s="39" t="s">
        <v>74</v>
      </c>
      <c r="L25" s="29">
        <v>30</v>
      </c>
      <c r="M25" s="29">
        <v>11.5</v>
      </c>
      <c r="N25" s="29">
        <v>10.833299999999999</v>
      </c>
      <c r="O25" s="29">
        <v>5</v>
      </c>
      <c r="P25" s="29">
        <v>8.3332999999999995</v>
      </c>
      <c r="Q25" s="29">
        <v>9</v>
      </c>
      <c r="R25" s="29">
        <v>2</v>
      </c>
      <c r="S25" s="30">
        <v>76.666700000000006</v>
      </c>
      <c r="T25" s="36">
        <v>5000000</v>
      </c>
      <c r="U25" s="31" t="s">
        <v>105</v>
      </c>
      <c r="V25" s="57" t="s">
        <v>75</v>
      </c>
      <c r="W25" s="58" t="s">
        <v>75</v>
      </c>
      <c r="X25" s="57" t="s">
        <v>75</v>
      </c>
      <c r="Y25" s="57" t="s">
        <v>75</v>
      </c>
      <c r="Z25" s="59" t="s">
        <v>116</v>
      </c>
      <c r="AA25" s="58" t="s">
        <v>125</v>
      </c>
      <c r="AB25" s="60">
        <v>44561</v>
      </c>
      <c r="AC25" s="61">
        <v>44561</v>
      </c>
      <c r="AD25" s="56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8"/>
    </row>
    <row r="26" spans="1:95" s="5" customFormat="1" ht="12.75" customHeight="1" x14ac:dyDescent="0.2">
      <c r="A26" s="39" t="s">
        <v>98</v>
      </c>
      <c r="B26" s="39" t="s">
        <v>46</v>
      </c>
      <c r="C26" s="39" t="s">
        <v>60</v>
      </c>
      <c r="D26" s="40">
        <v>5934000</v>
      </c>
      <c r="E26" s="40">
        <v>1300000</v>
      </c>
      <c r="F26" s="39" t="s">
        <v>86</v>
      </c>
      <c r="G26" s="41" t="s">
        <v>74</v>
      </c>
      <c r="H26" s="54"/>
      <c r="I26" s="48"/>
      <c r="J26" s="39" t="s">
        <v>79</v>
      </c>
      <c r="K26" s="39" t="s">
        <v>74</v>
      </c>
      <c r="L26" s="29">
        <v>29.166699999999999</v>
      </c>
      <c r="M26" s="29">
        <v>11.833299999999999</v>
      </c>
      <c r="N26" s="29">
        <v>10.5</v>
      </c>
      <c r="O26" s="29">
        <v>4.3333000000000004</v>
      </c>
      <c r="P26" s="29">
        <v>6.8333000000000004</v>
      </c>
      <c r="Q26" s="29">
        <v>7.3333000000000004</v>
      </c>
      <c r="R26" s="29">
        <v>4</v>
      </c>
      <c r="S26" s="30">
        <v>74</v>
      </c>
      <c r="T26" s="4"/>
      <c r="U26" s="31"/>
      <c r="V26" s="57" t="s">
        <v>74</v>
      </c>
      <c r="W26" s="58"/>
      <c r="X26" s="57" t="s">
        <v>75</v>
      </c>
      <c r="Y26" s="58"/>
      <c r="Z26" s="59" t="s">
        <v>117</v>
      </c>
      <c r="AA26" s="58"/>
      <c r="AB26" s="60">
        <v>44316</v>
      </c>
      <c r="AC26" s="7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8"/>
    </row>
    <row r="27" spans="1:95" s="5" customFormat="1" ht="12.75" customHeight="1" x14ac:dyDescent="0.2">
      <c r="A27" s="37" t="s">
        <v>99</v>
      </c>
      <c r="B27" s="37" t="s">
        <v>43</v>
      </c>
      <c r="C27" s="37" t="s">
        <v>57</v>
      </c>
      <c r="D27" s="38">
        <v>16275000</v>
      </c>
      <c r="E27" s="38">
        <v>10750000</v>
      </c>
      <c r="F27" s="37" t="s">
        <v>85</v>
      </c>
      <c r="G27" s="41" t="s">
        <v>74</v>
      </c>
      <c r="H27" s="53" t="s">
        <v>86</v>
      </c>
      <c r="I27" s="47" t="s">
        <v>74</v>
      </c>
      <c r="J27" s="37" t="s">
        <v>76</v>
      </c>
      <c r="K27" s="37" t="s">
        <v>75</v>
      </c>
      <c r="L27" s="29">
        <v>30.666699999999999</v>
      </c>
      <c r="M27" s="29">
        <v>12</v>
      </c>
      <c r="N27" s="29">
        <v>10.666700000000001</v>
      </c>
      <c r="O27" s="29">
        <v>3.6667000000000001</v>
      </c>
      <c r="P27" s="29">
        <v>4.8333000000000004</v>
      </c>
      <c r="Q27" s="29">
        <v>5.3333000000000004</v>
      </c>
      <c r="R27" s="29">
        <v>4</v>
      </c>
      <c r="S27" s="30">
        <v>71.166700000000006</v>
      </c>
      <c r="T27" s="4"/>
      <c r="U27" s="31"/>
      <c r="V27" s="62" t="s">
        <v>74</v>
      </c>
      <c r="W27" s="58"/>
      <c r="X27" s="62" t="s">
        <v>75</v>
      </c>
      <c r="Y27" s="58"/>
      <c r="Z27" s="69" t="s">
        <v>118</v>
      </c>
      <c r="AA27" s="58"/>
      <c r="AB27" s="64">
        <v>44287</v>
      </c>
      <c r="AC27" s="7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8"/>
    </row>
    <row r="28" spans="1:95" s="5" customFormat="1" ht="12.75" customHeight="1" x14ac:dyDescent="0.2">
      <c r="A28" s="39" t="s">
        <v>100</v>
      </c>
      <c r="B28" s="39" t="s">
        <v>48</v>
      </c>
      <c r="C28" s="39" t="s">
        <v>62</v>
      </c>
      <c r="D28" s="40">
        <v>3375000</v>
      </c>
      <c r="E28" s="40">
        <v>1375000</v>
      </c>
      <c r="F28" s="39" t="s">
        <v>86</v>
      </c>
      <c r="G28" s="42" t="s">
        <v>75</v>
      </c>
      <c r="H28" s="54"/>
      <c r="I28" s="48"/>
      <c r="J28" s="39" t="s">
        <v>81</v>
      </c>
      <c r="K28" s="39" t="s">
        <v>75</v>
      </c>
      <c r="L28" s="29">
        <v>25.833300000000001</v>
      </c>
      <c r="M28" s="29">
        <v>12.833299999999999</v>
      </c>
      <c r="N28" s="29">
        <v>9.1667000000000005</v>
      </c>
      <c r="O28" s="29">
        <v>3.8332999999999999</v>
      </c>
      <c r="P28" s="29">
        <v>6</v>
      </c>
      <c r="Q28" s="29">
        <v>5.6666999999999996</v>
      </c>
      <c r="R28" s="29">
        <v>4.8333000000000004</v>
      </c>
      <c r="S28" s="30">
        <v>68.166700000000006</v>
      </c>
      <c r="T28" s="4"/>
      <c r="U28" s="31"/>
      <c r="V28" s="57" t="s">
        <v>74</v>
      </c>
      <c r="W28" s="58"/>
      <c r="X28" s="57" t="s">
        <v>75</v>
      </c>
      <c r="Y28" s="58"/>
      <c r="Z28" s="59" t="s">
        <v>119</v>
      </c>
      <c r="AA28" s="58"/>
      <c r="AB28" s="60">
        <v>44165</v>
      </c>
      <c r="AC28" s="7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8"/>
    </row>
    <row r="29" spans="1:95" s="5" customFormat="1" x14ac:dyDescent="0.2">
      <c r="A29" s="39" t="s">
        <v>101</v>
      </c>
      <c r="B29" s="39" t="s">
        <v>47</v>
      </c>
      <c r="C29" s="39" t="s">
        <v>61</v>
      </c>
      <c r="D29" s="40">
        <v>2122014</v>
      </c>
      <c r="E29" s="50">
        <v>1140000</v>
      </c>
      <c r="F29" s="37" t="s">
        <v>85</v>
      </c>
      <c r="G29" s="41" t="s">
        <v>74</v>
      </c>
      <c r="H29" s="53" t="s">
        <v>86</v>
      </c>
      <c r="I29" s="48" t="s">
        <v>75</v>
      </c>
      <c r="J29" s="39" t="s">
        <v>80</v>
      </c>
      <c r="K29" s="39" t="s">
        <v>75</v>
      </c>
      <c r="L29" s="29">
        <v>25.333300000000001</v>
      </c>
      <c r="M29" s="29">
        <v>9.5</v>
      </c>
      <c r="N29" s="29">
        <v>9.8332999999999995</v>
      </c>
      <c r="O29" s="29">
        <v>3.5</v>
      </c>
      <c r="P29" s="29">
        <v>6.8333000000000004</v>
      </c>
      <c r="Q29" s="29">
        <v>6</v>
      </c>
      <c r="R29" s="29">
        <v>5</v>
      </c>
      <c r="S29" s="30">
        <v>66</v>
      </c>
      <c r="T29" s="4"/>
      <c r="U29" s="31"/>
      <c r="V29" s="57" t="s">
        <v>74</v>
      </c>
      <c r="W29" s="58"/>
      <c r="X29" s="57" t="s">
        <v>75</v>
      </c>
      <c r="Y29" s="58"/>
      <c r="Z29" s="59" t="s">
        <v>120</v>
      </c>
      <c r="AA29" s="58"/>
      <c r="AB29" s="60">
        <v>44926</v>
      </c>
      <c r="AC29" s="7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8"/>
    </row>
    <row r="30" spans="1:95" s="5" customFormat="1" ht="12.75" customHeight="1" x14ac:dyDescent="0.2">
      <c r="A30" s="39" t="s">
        <v>102</v>
      </c>
      <c r="B30" s="39" t="s">
        <v>51</v>
      </c>
      <c r="C30" s="39" t="s">
        <v>65</v>
      </c>
      <c r="D30" s="40">
        <v>3559150</v>
      </c>
      <c r="E30" s="40">
        <v>1400000</v>
      </c>
      <c r="F30" s="37" t="s">
        <v>85</v>
      </c>
      <c r="G30" s="42" t="s">
        <v>74</v>
      </c>
      <c r="H30" s="53" t="s">
        <v>86</v>
      </c>
      <c r="I30" s="48" t="s">
        <v>74</v>
      </c>
      <c r="J30" s="39" t="s">
        <v>83</v>
      </c>
      <c r="K30" s="39" t="s">
        <v>84</v>
      </c>
      <c r="L30" s="29">
        <v>28.666699999999999</v>
      </c>
      <c r="M30" s="29">
        <v>10.833299999999999</v>
      </c>
      <c r="N30" s="29">
        <v>10.5</v>
      </c>
      <c r="O30" s="29">
        <v>3.1667000000000001</v>
      </c>
      <c r="P30" s="29">
        <v>6.1666999999999996</v>
      </c>
      <c r="Q30" s="29">
        <v>3</v>
      </c>
      <c r="R30" s="29">
        <v>3.3332999999999999</v>
      </c>
      <c r="S30" s="30">
        <v>65.666700000000006</v>
      </c>
      <c r="T30" s="4"/>
      <c r="U30" s="31"/>
      <c r="V30" s="57" t="s">
        <v>74</v>
      </c>
      <c r="W30" s="58"/>
      <c r="X30" s="57" t="s">
        <v>75</v>
      </c>
      <c r="Y30" s="58"/>
      <c r="Z30" s="59" t="s">
        <v>121</v>
      </c>
      <c r="AA30" s="58"/>
      <c r="AB30" s="60">
        <v>44521</v>
      </c>
      <c r="AC30" s="7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8"/>
    </row>
    <row r="31" spans="1:95" s="5" customFormat="1" ht="12.75" customHeight="1" x14ac:dyDescent="0.2">
      <c r="A31" s="37" t="s">
        <v>103</v>
      </c>
      <c r="B31" s="37" t="s">
        <v>53</v>
      </c>
      <c r="C31" s="37" t="s">
        <v>68</v>
      </c>
      <c r="D31" s="38">
        <v>997000</v>
      </c>
      <c r="E31" s="38">
        <v>700000</v>
      </c>
      <c r="F31" s="39" t="s">
        <v>86</v>
      </c>
      <c r="G31" s="41" t="s">
        <v>75</v>
      </c>
      <c r="H31" s="54"/>
      <c r="I31" s="47"/>
      <c r="J31" s="39" t="s">
        <v>78</v>
      </c>
      <c r="K31" s="37" t="s">
        <v>75</v>
      </c>
      <c r="L31" s="29">
        <v>27.333300000000001</v>
      </c>
      <c r="M31" s="29">
        <v>9</v>
      </c>
      <c r="N31" s="29">
        <v>10.166700000000001</v>
      </c>
      <c r="O31" s="29">
        <v>2.8332999999999999</v>
      </c>
      <c r="P31" s="29">
        <v>5.3333000000000004</v>
      </c>
      <c r="Q31" s="29">
        <v>5.3333000000000004</v>
      </c>
      <c r="R31" s="29">
        <v>3.6667000000000001</v>
      </c>
      <c r="S31" s="30">
        <v>63.666699999999999</v>
      </c>
      <c r="T31" s="4"/>
      <c r="U31" s="31"/>
      <c r="V31" s="62" t="s">
        <v>74</v>
      </c>
      <c r="W31" s="58"/>
      <c r="X31" s="62" t="s">
        <v>75</v>
      </c>
      <c r="Y31" s="58"/>
      <c r="Z31" s="69" t="s">
        <v>122</v>
      </c>
      <c r="AA31" s="58"/>
      <c r="AB31" s="64">
        <v>44012</v>
      </c>
      <c r="AC31" s="7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8"/>
    </row>
    <row r="32" spans="1:95" s="5" customFormat="1" ht="12.75" customHeight="1" x14ac:dyDescent="0.2">
      <c r="A32" s="39" t="s">
        <v>104</v>
      </c>
      <c r="B32" s="39" t="s">
        <v>49</v>
      </c>
      <c r="C32" s="39" t="s">
        <v>63</v>
      </c>
      <c r="D32" s="40">
        <v>6679656</v>
      </c>
      <c r="E32" s="40">
        <v>4100000</v>
      </c>
      <c r="F32" s="37"/>
      <c r="G32" s="42"/>
      <c r="H32" s="53" t="s">
        <v>86</v>
      </c>
      <c r="I32" s="48" t="s">
        <v>74</v>
      </c>
      <c r="J32" s="39" t="s">
        <v>82</v>
      </c>
      <c r="K32" s="39" t="s">
        <v>75</v>
      </c>
      <c r="L32" s="29">
        <v>23.5</v>
      </c>
      <c r="M32" s="29">
        <v>10.666700000000001</v>
      </c>
      <c r="N32" s="29">
        <v>9.1667000000000005</v>
      </c>
      <c r="O32" s="29">
        <v>3.5</v>
      </c>
      <c r="P32" s="29">
        <v>5.3333000000000004</v>
      </c>
      <c r="Q32" s="29">
        <v>4.8333000000000004</v>
      </c>
      <c r="R32" s="29">
        <v>3</v>
      </c>
      <c r="S32" s="30">
        <v>60</v>
      </c>
      <c r="T32" s="6"/>
      <c r="U32" s="31"/>
      <c r="V32" s="57" t="s">
        <v>74</v>
      </c>
      <c r="W32" s="58"/>
      <c r="X32" s="57" t="s">
        <v>75</v>
      </c>
      <c r="Y32" s="58"/>
      <c r="Z32" s="59" t="s">
        <v>123</v>
      </c>
      <c r="AA32" s="58"/>
      <c r="AB32" s="60">
        <v>44175</v>
      </c>
      <c r="AC32" s="7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8"/>
    </row>
    <row r="33" spans="1:45" x14ac:dyDescent="0.25">
      <c r="A33" s="21"/>
      <c r="B33" s="21"/>
      <c r="C33" s="21"/>
      <c r="D33" s="25">
        <f>SUM(D16:D32)</f>
        <v>293704239</v>
      </c>
      <c r="E33" s="25">
        <f>SUM(E16:E32)</f>
        <v>81399000</v>
      </c>
      <c r="F33" s="25"/>
      <c r="G33" s="22"/>
      <c r="H33" s="22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>
        <f>SUM(T16:T32)</f>
        <v>36000000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x14ac:dyDescent="0.25">
      <c r="A34" s="21"/>
      <c r="B34" s="21"/>
      <c r="C34" s="21"/>
      <c r="D34" s="21"/>
      <c r="E34" s="25"/>
      <c r="F34" s="25"/>
      <c r="G34" s="25"/>
      <c r="H34" s="2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 t="s">
        <v>20</v>
      </c>
      <c r="T34" s="25">
        <f>36000000-T33</f>
        <v>0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x14ac:dyDescent="0.25">
      <c r="A35" s="21"/>
      <c r="B35" s="21"/>
      <c r="C35" s="21"/>
      <c r="D35" s="21"/>
      <c r="E35" s="21"/>
      <c r="F35" s="21"/>
      <c r="G35" s="22"/>
      <c r="H35" s="22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x14ac:dyDescent="0.25">
      <c r="A36" s="21"/>
      <c r="B36" s="21"/>
      <c r="C36" s="21"/>
      <c r="D36" s="21"/>
      <c r="E36" s="21"/>
      <c r="F36" s="21"/>
      <c r="G36" s="22"/>
      <c r="H36" s="22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x14ac:dyDescent="0.25">
      <c r="A37" s="21"/>
      <c r="B37" s="21"/>
      <c r="C37" s="21"/>
      <c r="D37" s="21"/>
      <c r="E37" s="21"/>
      <c r="F37" s="21"/>
      <c r="G37" s="22"/>
      <c r="H37" s="22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x14ac:dyDescent="0.25">
      <c r="A38" s="21"/>
      <c r="B38" s="21"/>
      <c r="C38" s="21"/>
      <c r="D38" s="21"/>
      <c r="E38" s="21"/>
      <c r="F38" s="21"/>
      <c r="G38" s="22"/>
      <c r="H38" s="22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x14ac:dyDescent="0.25">
      <c r="A39" s="21"/>
      <c r="B39" s="21"/>
      <c r="C39" s="21"/>
      <c r="D39" s="21"/>
      <c r="E39" s="21"/>
      <c r="F39" s="21"/>
      <c r="G39" s="22"/>
      <c r="H39" s="22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x14ac:dyDescent="0.25">
      <c r="A40" s="21"/>
      <c r="B40" s="21"/>
      <c r="C40" s="21"/>
      <c r="D40" s="21"/>
      <c r="E40" s="21"/>
      <c r="F40" s="21"/>
      <c r="G40" s="22"/>
      <c r="H40" s="22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x14ac:dyDescent="0.25">
      <c r="A41" s="21"/>
      <c r="B41" s="21"/>
      <c r="C41" s="21"/>
      <c r="D41" s="21"/>
      <c r="E41" s="21"/>
      <c r="F41" s="21"/>
      <c r="G41" s="22"/>
      <c r="H41" s="22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</row>
    <row r="42" spans="1:45" x14ac:dyDescent="0.25">
      <c r="A42" s="21"/>
      <c r="B42" s="21"/>
      <c r="C42" s="21"/>
      <c r="D42" s="21"/>
      <c r="E42" s="21"/>
      <c r="F42" s="21"/>
      <c r="G42" s="22"/>
      <c r="H42" s="22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</row>
    <row r="43" spans="1:45" x14ac:dyDescent="0.25">
      <c r="A43" s="21"/>
      <c r="B43" s="21"/>
      <c r="C43" s="21"/>
      <c r="D43" s="21"/>
      <c r="E43" s="21"/>
      <c r="F43" s="21"/>
      <c r="G43" s="22"/>
      <c r="H43" s="2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</row>
    <row r="44" spans="1:45" x14ac:dyDescent="0.25">
      <c r="A44" s="21"/>
      <c r="B44" s="21"/>
      <c r="C44" s="21"/>
      <c r="D44" s="21"/>
      <c r="E44" s="21"/>
      <c r="F44" s="21"/>
      <c r="G44" s="22"/>
      <c r="H44" s="22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45" x14ac:dyDescent="0.25">
      <c r="A45" s="21"/>
      <c r="B45" s="21"/>
      <c r="C45" s="21"/>
      <c r="D45" s="21"/>
      <c r="E45" s="21"/>
      <c r="F45" s="21"/>
      <c r="G45" s="22"/>
      <c r="H45" s="2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</row>
    <row r="46" spans="1:45" x14ac:dyDescent="0.25">
      <c r="A46" s="21"/>
      <c r="B46" s="21"/>
      <c r="C46" s="21"/>
      <c r="D46" s="21"/>
      <c r="E46" s="21"/>
      <c r="F46" s="21"/>
      <c r="G46" s="22"/>
      <c r="H46" s="2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x14ac:dyDescent="0.25">
      <c r="A47" s="21"/>
      <c r="B47" s="21"/>
      <c r="C47" s="21"/>
      <c r="D47" s="21"/>
      <c r="E47" s="21"/>
      <c r="F47" s="21"/>
      <c r="G47" s="22"/>
      <c r="H47" s="2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x14ac:dyDescent="0.25">
      <c r="A48" s="21"/>
      <c r="B48" s="21"/>
      <c r="C48" s="21"/>
      <c r="D48" s="21"/>
      <c r="E48" s="21"/>
      <c r="F48" s="21"/>
      <c r="G48" s="22"/>
      <c r="H48" s="22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x14ac:dyDescent="0.25">
      <c r="A49" s="21"/>
      <c r="B49" s="21"/>
      <c r="C49" s="21"/>
      <c r="D49" s="21"/>
      <c r="E49" s="21"/>
      <c r="F49" s="21"/>
      <c r="G49" s="22"/>
      <c r="H49" s="2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spans="1:45" x14ac:dyDescent="0.25">
      <c r="A50" s="21"/>
      <c r="B50" s="21"/>
      <c r="C50" s="21"/>
      <c r="D50" s="21"/>
      <c r="E50" s="21"/>
      <c r="F50" s="21"/>
      <c r="G50" s="22"/>
      <c r="H50" s="2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</sheetData>
  <mergeCells count="29">
    <mergeCell ref="D11:K11"/>
    <mergeCell ref="AA13:AA14"/>
    <mergeCell ref="AB13:AB14"/>
    <mergeCell ref="AC13:AC14"/>
    <mergeCell ref="F13:G14"/>
    <mergeCell ref="H13:I14"/>
    <mergeCell ref="J13:K14"/>
    <mergeCell ref="X13:X14"/>
    <mergeCell ref="Y13:Y14"/>
    <mergeCell ref="D9:K9"/>
    <mergeCell ref="D8:K8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A13:A15"/>
    <mergeCell ref="B13:B15"/>
    <mergeCell ref="C13:C15"/>
    <mergeCell ref="D13:D15"/>
    <mergeCell ref="E13:E15"/>
  </mergeCells>
  <dataValidations count="4">
    <dataValidation type="decimal" operator="lessThanOrEqual" allowBlank="1" showInputMessage="1" showErrorMessage="1" error="max. 40" sqref="L16:L32" xr:uid="{00000000-0002-0000-0000-000000000000}">
      <formula1>40</formula1>
    </dataValidation>
    <dataValidation type="decimal" operator="lessThanOrEqual" allowBlank="1" showInputMessage="1" showErrorMessage="1" error="max. 15" sqref="M16:N32" xr:uid="{00000000-0002-0000-0000-000001000000}">
      <formula1>15</formula1>
    </dataValidation>
    <dataValidation type="decimal" operator="lessThanOrEqual" allowBlank="1" showInputMessage="1" showErrorMessage="1" error="max. 10" sqref="P16:Q32" xr:uid="{00000000-0002-0000-0000-000002000000}">
      <formula1>10</formula1>
    </dataValidation>
    <dataValidation type="decimal" operator="lessThanOrEqual" allowBlank="1" showInputMessage="1" showErrorMessage="1" error="max. 5" sqref="O16:O32 R16:R32" xr:uid="{00000000-0002-0000-0000-000003000000}">
      <formula1>5</formula1>
    </dataValidation>
  </dataValidations>
  <pageMargins left="0.7" right="0.7" top="0.78740157499999996" bottom="0.78740157499999996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3152-6154-4B61-98E3-9E744D082E8A}">
  <dimension ref="A1:BF34"/>
  <sheetViews>
    <sheetView workbookViewId="0"/>
  </sheetViews>
  <sheetFormatPr defaultColWidth="9.140625" defaultRowHeight="12.7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31</v>
      </c>
      <c r="M16" s="29">
        <v>13</v>
      </c>
      <c r="N16" s="29">
        <v>12</v>
      </c>
      <c r="O16" s="29">
        <v>4</v>
      </c>
      <c r="P16" s="29">
        <v>5</v>
      </c>
      <c r="Q16" s="29">
        <v>4</v>
      </c>
      <c r="R16" s="29">
        <v>4</v>
      </c>
      <c r="S16" s="30">
        <f>SUM(L16:R16)</f>
        <v>73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32</v>
      </c>
      <c r="M17" s="29">
        <v>12</v>
      </c>
      <c r="N17" s="29">
        <v>11</v>
      </c>
      <c r="O17" s="29">
        <v>5</v>
      </c>
      <c r="P17" s="29">
        <v>7</v>
      </c>
      <c r="Q17" s="29">
        <v>9</v>
      </c>
      <c r="R17" s="29">
        <v>2</v>
      </c>
      <c r="S17" s="30">
        <f>SUM(L17:R17)</f>
        <v>78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32</v>
      </c>
      <c r="M18" s="29">
        <v>12</v>
      </c>
      <c r="N18" s="29">
        <v>11</v>
      </c>
      <c r="O18" s="29">
        <v>5</v>
      </c>
      <c r="P18" s="29">
        <v>8</v>
      </c>
      <c r="Q18" s="29">
        <v>8</v>
      </c>
      <c r="R18" s="29">
        <v>4</v>
      </c>
      <c r="S18" s="30">
        <f>SUM(L18:R18)</f>
        <v>80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30</v>
      </c>
      <c r="M19" s="29">
        <v>12</v>
      </c>
      <c r="N19" s="29">
        <v>11</v>
      </c>
      <c r="O19" s="29">
        <v>5</v>
      </c>
      <c r="P19" s="29">
        <v>5</v>
      </c>
      <c r="Q19" s="29">
        <v>7</v>
      </c>
      <c r="R19" s="29">
        <v>4</v>
      </c>
      <c r="S19" s="30">
        <f>SUM(L19:R19)</f>
        <v>74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25</v>
      </c>
      <c r="M20" s="29">
        <v>11</v>
      </c>
      <c r="N20" s="29">
        <v>10</v>
      </c>
      <c r="O20" s="29">
        <v>4</v>
      </c>
      <c r="P20" s="29">
        <v>7</v>
      </c>
      <c r="Q20" s="29">
        <v>4</v>
      </c>
      <c r="R20" s="29">
        <v>5</v>
      </c>
      <c r="S20" s="30">
        <f>SUM(L20:R20)</f>
        <v>66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25</v>
      </c>
      <c r="M21" s="29">
        <v>13</v>
      </c>
      <c r="N21" s="29">
        <v>9</v>
      </c>
      <c r="O21" s="29">
        <v>4</v>
      </c>
      <c r="P21" s="29">
        <v>6</v>
      </c>
      <c r="Q21" s="29">
        <v>5</v>
      </c>
      <c r="R21" s="29">
        <v>5</v>
      </c>
      <c r="S21" s="30">
        <f>SUM(L21:R21)</f>
        <v>67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23</v>
      </c>
      <c r="M22" s="29">
        <v>11</v>
      </c>
      <c r="N22" s="29">
        <v>10</v>
      </c>
      <c r="O22" s="29">
        <v>4</v>
      </c>
      <c r="P22" s="29">
        <v>4</v>
      </c>
      <c r="Q22" s="29">
        <v>4</v>
      </c>
      <c r="R22" s="29">
        <v>3</v>
      </c>
      <c r="S22" s="30">
        <f>SUM(L22:R22)</f>
        <v>59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36</v>
      </c>
      <c r="M23" s="29">
        <v>12</v>
      </c>
      <c r="N23" s="29">
        <v>13</v>
      </c>
      <c r="O23" s="29">
        <v>5</v>
      </c>
      <c r="P23" s="29">
        <v>8</v>
      </c>
      <c r="Q23" s="29">
        <v>9</v>
      </c>
      <c r="R23" s="29">
        <v>3</v>
      </c>
      <c r="S23" s="30">
        <f>SUM(L23:R23)</f>
        <v>86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25</v>
      </c>
      <c r="M24" s="29">
        <v>11</v>
      </c>
      <c r="N24" s="29">
        <v>9</v>
      </c>
      <c r="O24" s="29">
        <v>3</v>
      </c>
      <c r="P24" s="29">
        <v>6</v>
      </c>
      <c r="Q24" s="29">
        <v>2</v>
      </c>
      <c r="R24" s="29">
        <v>3</v>
      </c>
      <c r="S24" s="30">
        <f>SUM(L24:R24)</f>
        <v>59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33</v>
      </c>
      <c r="M25" s="29">
        <v>11</v>
      </c>
      <c r="N25" s="29">
        <v>13</v>
      </c>
      <c r="O25" s="29">
        <v>5</v>
      </c>
      <c r="P25" s="29">
        <v>8</v>
      </c>
      <c r="Q25" s="29">
        <v>9</v>
      </c>
      <c r="R25" s="29">
        <v>3</v>
      </c>
      <c r="S25" s="30">
        <f>SUM(L25:R25)</f>
        <v>82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36</v>
      </c>
      <c r="M26" s="29">
        <v>13</v>
      </c>
      <c r="N26" s="29">
        <v>14</v>
      </c>
      <c r="O26" s="29">
        <v>3</v>
      </c>
      <c r="P26" s="29">
        <v>5</v>
      </c>
      <c r="Q26" s="29">
        <v>4</v>
      </c>
      <c r="R26" s="29">
        <v>4</v>
      </c>
      <c r="S26" s="30">
        <f>SUM(L26:R26)</f>
        <v>79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25</v>
      </c>
      <c r="M27" s="29">
        <v>9</v>
      </c>
      <c r="N27" s="29">
        <v>9</v>
      </c>
      <c r="O27" s="29">
        <v>3</v>
      </c>
      <c r="P27" s="29">
        <v>5</v>
      </c>
      <c r="Q27" s="29">
        <v>5</v>
      </c>
      <c r="R27" s="29">
        <v>3</v>
      </c>
      <c r="S27" s="30">
        <f>SUM(L27:R27)</f>
        <v>59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32</v>
      </c>
      <c r="M28" s="29">
        <v>12</v>
      </c>
      <c r="N28" s="29">
        <v>12</v>
      </c>
      <c r="O28" s="29">
        <v>5</v>
      </c>
      <c r="P28" s="29">
        <v>7</v>
      </c>
      <c r="Q28" s="29">
        <v>9</v>
      </c>
      <c r="R28" s="29">
        <v>3</v>
      </c>
      <c r="S28" s="30">
        <f>SUM(L28:R28)</f>
        <v>80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32</v>
      </c>
      <c r="M29" s="29">
        <v>12</v>
      </c>
      <c r="N29" s="29">
        <v>12</v>
      </c>
      <c r="O29" s="29">
        <v>5</v>
      </c>
      <c r="P29" s="29">
        <v>8</v>
      </c>
      <c r="Q29" s="29">
        <v>8</v>
      </c>
      <c r="R29" s="29">
        <v>3</v>
      </c>
      <c r="S29" s="30">
        <f>SUM(L29:R29)</f>
        <v>80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32</v>
      </c>
      <c r="M30" s="29">
        <v>12</v>
      </c>
      <c r="N30" s="29">
        <v>12</v>
      </c>
      <c r="O30" s="29">
        <v>4</v>
      </c>
      <c r="P30" s="29">
        <v>8</v>
      </c>
      <c r="Q30" s="29">
        <v>9</v>
      </c>
      <c r="R30" s="29">
        <v>4</v>
      </c>
      <c r="S30" s="30">
        <f>SUM(L30:R30)</f>
        <v>81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38</v>
      </c>
      <c r="M31" s="29">
        <v>11</v>
      </c>
      <c r="N31" s="29">
        <v>14</v>
      </c>
      <c r="O31" s="29">
        <v>5</v>
      </c>
      <c r="P31" s="29">
        <v>9</v>
      </c>
      <c r="Q31" s="29">
        <v>9</v>
      </c>
      <c r="R31" s="29">
        <v>4</v>
      </c>
      <c r="S31" s="30">
        <f>SUM(L31:R31)</f>
        <v>90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34</v>
      </c>
      <c r="M32" s="29">
        <v>12</v>
      </c>
      <c r="N32" s="29">
        <v>13</v>
      </c>
      <c r="O32" s="29">
        <v>5</v>
      </c>
      <c r="P32" s="29">
        <v>9</v>
      </c>
      <c r="Q32" s="29">
        <v>9</v>
      </c>
      <c r="R32" s="29">
        <v>4</v>
      </c>
      <c r="S32" s="30">
        <f>SUM(L32:R32)</f>
        <v>86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x14ac:dyDescent="0.25">
      <c r="D33" s="25">
        <f>SUM(D16:D32)</f>
        <v>293704239</v>
      </c>
      <c r="E33" s="25">
        <f>SUM(E16:E32)</f>
        <v>81399000</v>
      </c>
      <c r="F33" s="25"/>
    </row>
    <row r="34" spans="4:8" x14ac:dyDescent="0.25">
      <c r="E34" s="25"/>
      <c r="F34" s="25"/>
      <c r="G34" s="25"/>
      <c r="H34" s="25"/>
    </row>
  </sheetData>
  <sortState ref="A16:S32">
    <sortCondition ref="A16"/>
  </sortState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5" sqref="R16:R32 O16:O32" xr:uid="{2299F705-EF49-45CA-9366-29C031601052}">
      <formula1>5</formula1>
    </dataValidation>
    <dataValidation type="decimal" operator="lessThanOrEqual" allowBlank="1" showInputMessage="1" showErrorMessage="1" error="max. 10" sqref="P16:Q32" xr:uid="{C4251AFF-BE13-4C7D-AC34-205FE3D67F54}">
      <formula1>10</formula1>
    </dataValidation>
    <dataValidation type="decimal" operator="lessThanOrEqual" allowBlank="1" showInputMessage="1" showErrorMessage="1" error="max. 15" sqref="M16:N32" xr:uid="{D605427E-53D4-40B9-BB62-48BF92C4BF62}">
      <formula1>15</formula1>
    </dataValidation>
    <dataValidation type="decimal" operator="lessThanOrEqual" allowBlank="1" showInputMessage="1" showErrorMessage="1" error="max. 40" sqref="L16:L32" xr:uid="{67D1160A-D30E-4490-BA38-DDEEBBE34AEE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A81A-AA32-4891-8CBD-0BF40B6BE522}">
  <dimension ref="A1:BF54"/>
  <sheetViews>
    <sheetView workbookViewId="0"/>
  </sheetViews>
  <sheetFormatPr defaultColWidth="9.140625" defaultRowHeight="1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27</v>
      </c>
      <c r="M16" s="29">
        <v>11</v>
      </c>
      <c r="N16" s="29">
        <v>10</v>
      </c>
      <c r="O16" s="29">
        <v>3</v>
      </c>
      <c r="P16" s="29">
        <v>6</v>
      </c>
      <c r="Q16" s="29">
        <v>6</v>
      </c>
      <c r="R16" s="29">
        <v>4</v>
      </c>
      <c r="S16" s="30">
        <f>SUM(L16:R16)</f>
        <v>67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31</v>
      </c>
      <c r="M17" s="29">
        <v>11</v>
      </c>
      <c r="N17" s="29">
        <v>10</v>
      </c>
      <c r="O17" s="29">
        <v>5</v>
      </c>
      <c r="P17" s="29">
        <v>9</v>
      </c>
      <c r="Q17" s="29">
        <v>9</v>
      </c>
      <c r="R17" s="29">
        <v>2</v>
      </c>
      <c r="S17" s="30">
        <f>SUM(L17:R17)</f>
        <v>77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37</v>
      </c>
      <c r="M18" s="29">
        <v>12</v>
      </c>
      <c r="N18" s="29">
        <v>12</v>
      </c>
      <c r="O18" s="29">
        <v>5</v>
      </c>
      <c r="P18" s="29">
        <v>9</v>
      </c>
      <c r="Q18" s="29">
        <v>9</v>
      </c>
      <c r="R18" s="29">
        <v>4</v>
      </c>
      <c r="S18" s="30">
        <f>SUM(L18:R18)</f>
        <v>88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32</v>
      </c>
      <c r="M19" s="29">
        <v>11</v>
      </c>
      <c r="N19" s="29">
        <v>10</v>
      </c>
      <c r="O19" s="29">
        <v>4</v>
      </c>
      <c r="P19" s="29">
        <v>6</v>
      </c>
      <c r="Q19" s="29">
        <v>6</v>
      </c>
      <c r="R19" s="29">
        <v>4</v>
      </c>
      <c r="S19" s="30">
        <f>SUM(L19:R19)</f>
        <v>73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27</v>
      </c>
      <c r="M20" s="29">
        <v>10</v>
      </c>
      <c r="N20" s="29">
        <v>10</v>
      </c>
      <c r="O20" s="29">
        <v>4</v>
      </c>
      <c r="P20" s="29">
        <v>5</v>
      </c>
      <c r="Q20" s="29">
        <v>6</v>
      </c>
      <c r="R20" s="29">
        <v>5</v>
      </c>
      <c r="S20" s="30">
        <f>SUM(L20:R20)</f>
        <v>67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ht="12.75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25</v>
      </c>
      <c r="M21" s="29">
        <v>10</v>
      </c>
      <c r="N21" s="29">
        <v>10</v>
      </c>
      <c r="O21" s="29">
        <v>4</v>
      </c>
      <c r="P21" s="29">
        <v>8</v>
      </c>
      <c r="Q21" s="29">
        <v>8</v>
      </c>
      <c r="R21" s="29">
        <v>4</v>
      </c>
      <c r="S21" s="30">
        <f>SUM(L21:R21)</f>
        <v>69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25</v>
      </c>
      <c r="M22" s="29">
        <v>10</v>
      </c>
      <c r="N22" s="29">
        <v>9</v>
      </c>
      <c r="O22" s="29">
        <v>4</v>
      </c>
      <c r="P22" s="29">
        <v>8</v>
      </c>
      <c r="Q22" s="29">
        <v>8</v>
      </c>
      <c r="R22" s="29">
        <v>3</v>
      </c>
      <c r="S22" s="30">
        <f>SUM(L22:R22)</f>
        <v>67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36</v>
      </c>
      <c r="M23" s="29">
        <v>12</v>
      </c>
      <c r="N23" s="29">
        <v>12</v>
      </c>
      <c r="O23" s="29">
        <v>5</v>
      </c>
      <c r="P23" s="29">
        <v>8</v>
      </c>
      <c r="Q23" s="29">
        <v>9</v>
      </c>
      <c r="R23" s="29">
        <v>3</v>
      </c>
      <c r="S23" s="30">
        <f>SUM(L23:R23)</f>
        <v>85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27</v>
      </c>
      <c r="M24" s="29">
        <v>11</v>
      </c>
      <c r="N24" s="29">
        <v>10</v>
      </c>
      <c r="O24" s="29">
        <v>4</v>
      </c>
      <c r="P24" s="29">
        <v>6</v>
      </c>
      <c r="Q24" s="29">
        <v>2</v>
      </c>
      <c r="R24" s="29">
        <v>3</v>
      </c>
      <c r="S24" s="30">
        <f>SUM(L24:R24)</f>
        <v>63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35</v>
      </c>
      <c r="M25" s="29">
        <v>13</v>
      </c>
      <c r="N25" s="29">
        <v>12</v>
      </c>
      <c r="O25" s="29">
        <v>5</v>
      </c>
      <c r="P25" s="29">
        <v>7</v>
      </c>
      <c r="Q25" s="29">
        <v>7</v>
      </c>
      <c r="R25" s="29">
        <v>3</v>
      </c>
      <c r="S25" s="30">
        <f>SUM(L25:R25)</f>
        <v>82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32</v>
      </c>
      <c r="M26" s="29">
        <v>11</v>
      </c>
      <c r="N26" s="29">
        <v>12</v>
      </c>
      <c r="O26" s="29">
        <v>5</v>
      </c>
      <c r="P26" s="29">
        <v>8</v>
      </c>
      <c r="Q26" s="29">
        <v>7</v>
      </c>
      <c r="R26" s="29">
        <v>4</v>
      </c>
      <c r="S26" s="30">
        <f>SUM(L26:R26)</f>
        <v>79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25</v>
      </c>
      <c r="M27" s="29">
        <v>11</v>
      </c>
      <c r="N27" s="29">
        <v>11</v>
      </c>
      <c r="O27" s="29">
        <v>4</v>
      </c>
      <c r="P27" s="29">
        <v>7</v>
      </c>
      <c r="Q27" s="29">
        <v>7</v>
      </c>
      <c r="R27" s="29">
        <v>4</v>
      </c>
      <c r="S27" s="30">
        <f>SUM(L27:R27)</f>
        <v>69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33</v>
      </c>
      <c r="M28" s="29">
        <v>12</v>
      </c>
      <c r="N28" s="29">
        <v>12</v>
      </c>
      <c r="O28" s="29">
        <v>5</v>
      </c>
      <c r="P28" s="29">
        <v>7</v>
      </c>
      <c r="Q28" s="29">
        <v>8</v>
      </c>
      <c r="R28" s="29">
        <v>3</v>
      </c>
      <c r="S28" s="30">
        <f>SUM(L28:R28)</f>
        <v>80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ht="12.75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33</v>
      </c>
      <c r="M29" s="29">
        <v>13</v>
      </c>
      <c r="N29" s="29">
        <v>12</v>
      </c>
      <c r="O29" s="29">
        <v>4</v>
      </c>
      <c r="P29" s="29">
        <v>7</v>
      </c>
      <c r="Q29" s="29">
        <v>8</v>
      </c>
      <c r="R29" s="29">
        <v>3</v>
      </c>
      <c r="S29" s="30">
        <f>SUM(L29:R29)</f>
        <v>80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34</v>
      </c>
      <c r="M30" s="29">
        <v>12</v>
      </c>
      <c r="N30" s="29">
        <v>12</v>
      </c>
      <c r="O30" s="29">
        <v>4</v>
      </c>
      <c r="P30" s="29">
        <v>7</v>
      </c>
      <c r="Q30" s="29">
        <v>7</v>
      </c>
      <c r="R30" s="29">
        <v>4</v>
      </c>
      <c r="S30" s="30">
        <f>SUM(L30:R30)</f>
        <v>80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35</v>
      </c>
      <c r="M31" s="29">
        <v>12</v>
      </c>
      <c r="N31" s="29">
        <v>11</v>
      </c>
      <c r="O31" s="29">
        <v>4</v>
      </c>
      <c r="P31" s="29">
        <v>7</v>
      </c>
      <c r="Q31" s="29">
        <v>7</v>
      </c>
      <c r="R31" s="29">
        <v>4</v>
      </c>
      <c r="S31" s="30">
        <f>SUM(L31:R31)</f>
        <v>80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37</v>
      </c>
      <c r="M32" s="29">
        <v>14</v>
      </c>
      <c r="N32" s="29">
        <v>13</v>
      </c>
      <c r="O32" s="29">
        <v>5</v>
      </c>
      <c r="P32" s="29">
        <v>9</v>
      </c>
      <c r="Q32" s="29">
        <v>9</v>
      </c>
      <c r="R32" s="29">
        <v>4</v>
      </c>
      <c r="S32" s="30">
        <f>SUM(L32:R32)</f>
        <v>91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ht="12.75" x14ac:dyDescent="0.25">
      <c r="D33" s="25">
        <f>SUM(D16:D32)</f>
        <v>293704239</v>
      </c>
      <c r="E33" s="25">
        <f>SUM(E16:E32)</f>
        <v>81399000</v>
      </c>
      <c r="F33" s="25"/>
    </row>
    <row r="34" spans="4:8" ht="12.75" x14ac:dyDescent="0.25">
      <c r="E34" s="25"/>
      <c r="F34" s="25"/>
      <c r="G34" s="25"/>
      <c r="H34" s="25"/>
    </row>
    <row r="35" spans="4:8" ht="12.75" x14ac:dyDescent="0.25"/>
    <row r="36" spans="4:8" ht="12.75" x14ac:dyDescent="0.25"/>
    <row r="37" spans="4:8" ht="12.75" x14ac:dyDescent="0.25"/>
    <row r="38" spans="4:8" ht="12.75" x14ac:dyDescent="0.25"/>
    <row r="39" spans="4:8" ht="12.75" x14ac:dyDescent="0.25"/>
    <row r="40" spans="4:8" ht="12.75" x14ac:dyDescent="0.25"/>
    <row r="41" spans="4:8" ht="12.75" x14ac:dyDescent="0.25"/>
    <row r="42" spans="4:8" ht="12.75" x14ac:dyDescent="0.25"/>
    <row r="43" spans="4:8" ht="12.75" x14ac:dyDescent="0.25"/>
    <row r="44" spans="4:8" ht="12.75" x14ac:dyDescent="0.25"/>
    <row r="45" spans="4:8" ht="12.75" x14ac:dyDescent="0.25"/>
    <row r="46" spans="4:8" ht="12.75" x14ac:dyDescent="0.25"/>
    <row r="47" spans="4:8" ht="12.75" x14ac:dyDescent="0.25"/>
    <row r="48" spans="4: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</sheetData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L16:L32" xr:uid="{EB8A3ADE-7AAE-47EE-9ECF-6043592CB89D}">
      <formula1>40</formula1>
    </dataValidation>
    <dataValidation type="decimal" operator="lessThanOrEqual" allowBlank="1" showInputMessage="1" showErrorMessage="1" error="max. 15" sqref="M16:N32" xr:uid="{C3873912-B77B-4684-9802-A6E4E629B6CE}">
      <formula1>15</formula1>
    </dataValidation>
    <dataValidation type="decimal" operator="lessThanOrEqual" allowBlank="1" showInputMessage="1" showErrorMessage="1" error="max. 10" sqref="P16:Q32" xr:uid="{0F787BFC-199A-416E-AD3C-3E83209EAB7E}">
      <formula1>10</formula1>
    </dataValidation>
    <dataValidation type="decimal" operator="lessThanOrEqual" allowBlank="1" showInputMessage="1" showErrorMessage="1" error="max. 5" sqref="R16:R32 O16:O32" xr:uid="{C51E2C2E-C0A8-48EC-B218-E76B3DE5CE9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D484-9F8F-415F-B443-B2D495699382}">
  <dimension ref="A1:BF54"/>
  <sheetViews>
    <sheetView workbookViewId="0"/>
  </sheetViews>
  <sheetFormatPr defaultColWidth="9.140625" defaultRowHeight="1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30</v>
      </c>
      <c r="M16" s="29">
        <v>13</v>
      </c>
      <c r="N16" s="29">
        <v>10</v>
      </c>
      <c r="O16" s="29">
        <v>4</v>
      </c>
      <c r="P16" s="29">
        <v>5</v>
      </c>
      <c r="Q16" s="29">
        <v>5</v>
      </c>
      <c r="R16" s="29">
        <v>4</v>
      </c>
      <c r="S16" s="30">
        <f>SUM(L16:R16)</f>
        <v>71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30</v>
      </c>
      <c r="M17" s="29">
        <v>11</v>
      </c>
      <c r="N17" s="29">
        <v>12</v>
      </c>
      <c r="O17" s="29">
        <v>5</v>
      </c>
      <c r="P17" s="29">
        <v>7</v>
      </c>
      <c r="Q17" s="29">
        <v>9</v>
      </c>
      <c r="R17" s="29">
        <v>2</v>
      </c>
      <c r="S17" s="30">
        <f>SUM(L17:R17)</f>
        <v>76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35</v>
      </c>
      <c r="M18" s="29">
        <v>13</v>
      </c>
      <c r="N18" s="29">
        <v>13</v>
      </c>
      <c r="O18" s="29">
        <v>5</v>
      </c>
      <c r="P18" s="29">
        <v>7</v>
      </c>
      <c r="Q18" s="29">
        <v>9</v>
      </c>
      <c r="R18" s="29">
        <v>4</v>
      </c>
      <c r="S18" s="30">
        <f>SUM(L18:R18)</f>
        <v>86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27</v>
      </c>
      <c r="M19" s="29">
        <v>13</v>
      </c>
      <c r="N19" s="29">
        <v>12</v>
      </c>
      <c r="O19" s="29">
        <v>5</v>
      </c>
      <c r="P19" s="29">
        <v>7</v>
      </c>
      <c r="Q19" s="29">
        <v>7</v>
      </c>
      <c r="R19" s="29">
        <v>4</v>
      </c>
      <c r="S19" s="30">
        <f>SUM(L19:R19)</f>
        <v>75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20</v>
      </c>
      <c r="M20" s="29">
        <v>10</v>
      </c>
      <c r="N20" s="29">
        <v>10</v>
      </c>
      <c r="O20" s="29">
        <v>4</v>
      </c>
      <c r="P20" s="29">
        <v>8</v>
      </c>
      <c r="Q20" s="29">
        <v>7</v>
      </c>
      <c r="R20" s="29">
        <v>5</v>
      </c>
      <c r="S20" s="30">
        <f>SUM(L20:R20)</f>
        <v>64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ht="12.75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25</v>
      </c>
      <c r="M21" s="29">
        <v>13</v>
      </c>
      <c r="N21" s="29">
        <v>10</v>
      </c>
      <c r="O21" s="29">
        <v>4</v>
      </c>
      <c r="P21" s="29">
        <v>6</v>
      </c>
      <c r="Q21" s="29">
        <v>5</v>
      </c>
      <c r="R21" s="29">
        <v>5</v>
      </c>
      <c r="S21" s="30">
        <f>SUM(L21:R21)</f>
        <v>68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25</v>
      </c>
      <c r="M22" s="29">
        <v>11</v>
      </c>
      <c r="N22" s="29">
        <v>9</v>
      </c>
      <c r="O22" s="29">
        <v>3</v>
      </c>
      <c r="P22" s="29">
        <v>5</v>
      </c>
      <c r="Q22" s="29">
        <v>4</v>
      </c>
      <c r="R22" s="29">
        <v>3</v>
      </c>
      <c r="S22" s="30">
        <f>SUM(L22:R22)</f>
        <v>60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38</v>
      </c>
      <c r="M23" s="29">
        <v>12</v>
      </c>
      <c r="N23" s="29">
        <v>14</v>
      </c>
      <c r="O23" s="29">
        <v>5</v>
      </c>
      <c r="P23" s="29">
        <v>10</v>
      </c>
      <c r="Q23" s="29">
        <v>10</v>
      </c>
      <c r="R23" s="29">
        <v>3</v>
      </c>
      <c r="S23" s="30">
        <f>SUM(L23:R23)</f>
        <v>92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30</v>
      </c>
      <c r="M24" s="29">
        <v>10</v>
      </c>
      <c r="N24" s="29">
        <v>10</v>
      </c>
      <c r="O24" s="29">
        <v>3</v>
      </c>
      <c r="P24" s="29">
        <v>5</v>
      </c>
      <c r="Q24" s="29">
        <v>4</v>
      </c>
      <c r="R24" s="29">
        <v>3</v>
      </c>
      <c r="S24" s="30">
        <f>SUM(L24:R24)</f>
        <v>65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34</v>
      </c>
      <c r="M25" s="29">
        <v>11</v>
      </c>
      <c r="N25" s="29">
        <v>11</v>
      </c>
      <c r="O25" s="29">
        <v>5</v>
      </c>
      <c r="P25" s="29">
        <v>7</v>
      </c>
      <c r="Q25" s="29">
        <v>9</v>
      </c>
      <c r="R25" s="29">
        <v>4</v>
      </c>
      <c r="S25" s="30">
        <f>SUM(L25:R25)</f>
        <v>81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35</v>
      </c>
      <c r="M26" s="29">
        <v>13</v>
      </c>
      <c r="N26" s="29">
        <v>12</v>
      </c>
      <c r="O26" s="29">
        <v>5</v>
      </c>
      <c r="P26" s="29">
        <v>5</v>
      </c>
      <c r="Q26" s="29">
        <v>5</v>
      </c>
      <c r="R26" s="29">
        <v>4</v>
      </c>
      <c r="S26" s="30">
        <f>SUM(L26:R26)</f>
        <v>79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29</v>
      </c>
      <c r="M27" s="29">
        <v>8</v>
      </c>
      <c r="N27" s="29">
        <v>10</v>
      </c>
      <c r="O27" s="29">
        <v>2</v>
      </c>
      <c r="P27" s="29">
        <v>5</v>
      </c>
      <c r="Q27" s="29">
        <v>5</v>
      </c>
      <c r="R27" s="29">
        <v>4</v>
      </c>
      <c r="S27" s="30">
        <f>SUM(L27:R27)</f>
        <v>63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34</v>
      </c>
      <c r="M28" s="29">
        <v>12</v>
      </c>
      <c r="N28" s="29">
        <v>11</v>
      </c>
      <c r="O28" s="29">
        <v>5</v>
      </c>
      <c r="P28" s="29">
        <v>7</v>
      </c>
      <c r="Q28" s="29">
        <v>9</v>
      </c>
      <c r="R28" s="29">
        <v>3</v>
      </c>
      <c r="S28" s="30">
        <f>SUM(L28:R28)</f>
        <v>81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ht="12.75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35</v>
      </c>
      <c r="M29" s="29">
        <v>11</v>
      </c>
      <c r="N29" s="29">
        <v>12</v>
      </c>
      <c r="O29" s="29">
        <v>5</v>
      </c>
      <c r="P29" s="29">
        <v>7</v>
      </c>
      <c r="Q29" s="29">
        <v>8</v>
      </c>
      <c r="R29" s="29">
        <v>3</v>
      </c>
      <c r="S29" s="30">
        <f>SUM(L29:R29)</f>
        <v>81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35</v>
      </c>
      <c r="M30" s="29">
        <v>12</v>
      </c>
      <c r="N30" s="29">
        <v>12</v>
      </c>
      <c r="O30" s="29">
        <v>4</v>
      </c>
      <c r="P30" s="29">
        <v>7</v>
      </c>
      <c r="Q30" s="29">
        <v>8</v>
      </c>
      <c r="R30" s="29">
        <v>4</v>
      </c>
      <c r="S30" s="30">
        <f>SUM(L30:R30)</f>
        <v>82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38</v>
      </c>
      <c r="M31" s="29">
        <v>11</v>
      </c>
      <c r="N31" s="29">
        <v>13</v>
      </c>
      <c r="O31" s="29">
        <v>4</v>
      </c>
      <c r="P31" s="29">
        <v>8</v>
      </c>
      <c r="Q31" s="29">
        <v>8</v>
      </c>
      <c r="R31" s="29">
        <v>4</v>
      </c>
      <c r="S31" s="30">
        <f>SUM(L31:R31)</f>
        <v>86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39</v>
      </c>
      <c r="M32" s="29">
        <v>12</v>
      </c>
      <c r="N32" s="29">
        <v>13</v>
      </c>
      <c r="O32" s="29">
        <v>5</v>
      </c>
      <c r="P32" s="29">
        <v>8</v>
      </c>
      <c r="Q32" s="29">
        <v>9</v>
      </c>
      <c r="R32" s="29">
        <v>4</v>
      </c>
      <c r="S32" s="30">
        <f>SUM(L32:R32)</f>
        <v>90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ht="12.75" x14ac:dyDescent="0.25">
      <c r="D33" s="25">
        <f>SUM(D16:D32)</f>
        <v>293704239</v>
      </c>
      <c r="E33" s="25">
        <f>SUM(E16:E32)</f>
        <v>81399000</v>
      </c>
      <c r="F33" s="25"/>
    </row>
    <row r="34" spans="4:8" ht="12.75" x14ac:dyDescent="0.25">
      <c r="E34" s="25"/>
      <c r="F34" s="25"/>
      <c r="G34" s="25"/>
      <c r="H34" s="25"/>
    </row>
    <row r="35" spans="4:8" ht="12.75" x14ac:dyDescent="0.25"/>
    <row r="36" spans="4:8" ht="12.75" x14ac:dyDescent="0.25"/>
    <row r="37" spans="4:8" ht="12.75" x14ac:dyDescent="0.25"/>
    <row r="38" spans="4:8" ht="12.75" x14ac:dyDescent="0.25"/>
    <row r="39" spans="4:8" ht="12.75" x14ac:dyDescent="0.25"/>
    <row r="40" spans="4:8" ht="12.75" x14ac:dyDescent="0.25"/>
    <row r="41" spans="4:8" ht="12.75" x14ac:dyDescent="0.25"/>
    <row r="42" spans="4:8" ht="12.75" x14ac:dyDescent="0.25"/>
    <row r="43" spans="4:8" ht="12.75" x14ac:dyDescent="0.25"/>
    <row r="44" spans="4:8" ht="12.75" x14ac:dyDescent="0.25"/>
    <row r="45" spans="4:8" ht="12.75" x14ac:dyDescent="0.25"/>
    <row r="46" spans="4:8" ht="12.75" x14ac:dyDescent="0.25"/>
    <row r="47" spans="4:8" ht="12.75" x14ac:dyDescent="0.25"/>
    <row r="48" spans="4: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</sheetData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L16:L32" xr:uid="{C82A4F66-32F8-4D68-AB92-1358BD63F0C9}">
      <formula1>40</formula1>
    </dataValidation>
    <dataValidation type="decimal" operator="lessThanOrEqual" allowBlank="1" showInputMessage="1" showErrorMessage="1" error="max. 15" sqref="M16:N32" xr:uid="{5CD4BA08-9AFC-4226-AFDD-E57142E669AD}">
      <formula1>15</formula1>
    </dataValidation>
    <dataValidation type="decimal" operator="lessThanOrEqual" allowBlank="1" showInputMessage="1" showErrorMessage="1" error="max. 10" sqref="P16:Q32" xr:uid="{FB8A8F13-51FC-4A70-B8C1-A67A23CD3A2C}">
      <formula1>10</formula1>
    </dataValidation>
    <dataValidation type="decimal" operator="lessThanOrEqual" allowBlank="1" showInputMessage="1" showErrorMessage="1" error="max. 5" sqref="R16:R32 O16:O32" xr:uid="{0B6472D5-A41B-4A84-817A-CE1CD7444BF6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0D43-53DB-4E31-B516-7B340E6FDF57}">
  <dimension ref="A1:BF54"/>
  <sheetViews>
    <sheetView workbookViewId="0"/>
  </sheetViews>
  <sheetFormatPr defaultColWidth="9.140625" defaultRowHeight="1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32</v>
      </c>
      <c r="M16" s="29">
        <v>10</v>
      </c>
      <c r="N16" s="29">
        <v>10</v>
      </c>
      <c r="O16" s="29">
        <v>4</v>
      </c>
      <c r="P16" s="29">
        <v>6</v>
      </c>
      <c r="Q16" s="29">
        <v>6</v>
      </c>
      <c r="R16" s="29">
        <v>4</v>
      </c>
      <c r="S16" s="30">
        <f>SUM(L16:R16)</f>
        <v>72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28</v>
      </c>
      <c r="M17" s="29">
        <v>12</v>
      </c>
      <c r="N17" s="29">
        <v>10</v>
      </c>
      <c r="O17" s="29">
        <v>5</v>
      </c>
      <c r="P17" s="29">
        <v>9</v>
      </c>
      <c r="Q17" s="29">
        <v>10</v>
      </c>
      <c r="R17" s="29">
        <v>2</v>
      </c>
      <c r="S17" s="30">
        <f>SUM(L17:R17)</f>
        <v>76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37</v>
      </c>
      <c r="M18" s="29">
        <v>10</v>
      </c>
      <c r="N18" s="29">
        <v>12</v>
      </c>
      <c r="O18" s="29">
        <v>4</v>
      </c>
      <c r="P18" s="29">
        <v>7</v>
      </c>
      <c r="Q18" s="29">
        <v>8</v>
      </c>
      <c r="R18" s="29">
        <v>4</v>
      </c>
      <c r="S18" s="30">
        <f>SUM(L18:R18)</f>
        <v>82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30</v>
      </c>
      <c r="M19" s="29">
        <v>12</v>
      </c>
      <c r="N19" s="29">
        <v>10</v>
      </c>
      <c r="O19" s="29">
        <v>4</v>
      </c>
      <c r="P19" s="29">
        <v>7</v>
      </c>
      <c r="Q19" s="29">
        <v>7</v>
      </c>
      <c r="R19" s="29">
        <v>4</v>
      </c>
      <c r="S19" s="30">
        <f>SUM(L19:R19)</f>
        <v>74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30</v>
      </c>
      <c r="M20" s="29">
        <v>5</v>
      </c>
      <c r="N20" s="29">
        <v>9</v>
      </c>
      <c r="O20" s="29">
        <v>3</v>
      </c>
      <c r="P20" s="29">
        <v>6</v>
      </c>
      <c r="Q20" s="29">
        <v>5</v>
      </c>
      <c r="R20" s="29">
        <v>5</v>
      </c>
      <c r="S20" s="30">
        <f>SUM(L20:R20)</f>
        <v>63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ht="12.75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30</v>
      </c>
      <c r="M21" s="29">
        <v>15</v>
      </c>
      <c r="N21" s="29">
        <v>8</v>
      </c>
      <c r="O21" s="29">
        <v>3</v>
      </c>
      <c r="P21" s="29">
        <v>3</v>
      </c>
      <c r="Q21" s="29">
        <v>3</v>
      </c>
      <c r="R21" s="29">
        <v>5</v>
      </c>
      <c r="S21" s="30">
        <f>SUM(L21:R21)</f>
        <v>67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20</v>
      </c>
      <c r="M22" s="29">
        <v>10</v>
      </c>
      <c r="N22" s="29">
        <v>8</v>
      </c>
      <c r="O22" s="29">
        <v>4</v>
      </c>
      <c r="P22" s="29">
        <v>5</v>
      </c>
      <c r="Q22" s="29">
        <v>3</v>
      </c>
      <c r="R22" s="29">
        <v>3</v>
      </c>
      <c r="S22" s="30">
        <f>SUM(L22:R22)</f>
        <v>53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40</v>
      </c>
      <c r="M23" s="29">
        <v>13</v>
      </c>
      <c r="N23" s="29">
        <v>15</v>
      </c>
      <c r="O23" s="29">
        <v>5</v>
      </c>
      <c r="P23" s="29">
        <v>10</v>
      </c>
      <c r="Q23" s="29">
        <v>10</v>
      </c>
      <c r="R23" s="29">
        <v>3</v>
      </c>
      <c r="S23" s="30">
        <f>SUM(L23:R23)</f>
        <v>96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33</v>
      </c>
      <c r="M24" s="29">
        <v>11</v>
      </c>
      <c r="N24" s="29">
        <v>12</v>
      </c>
      <c r="O24" s="29">
        <v>3</v>
      </c>
      <c r="P24" s="29">
        <v>7</v>
      </c>
      <c r="Q24" s="29">
        <v>0</v>
      </c>
      <c r="R24" s="29">
        <v>3</v>
      </c>
      <c r="S24" s="30">
        <f>SUM(L24:R24)</f>
        <v>69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33</v>
      </c>
      <c r="M25" s="29">
        <v>11</v>
      </c>
      <c r="N25" s="29">
        <v>11</v>
      </c>
      <c r="O25" s="29">
        <v>4</v>
      </c>
      <c r="P25" s="29">
        <v>8</v>
      </c>
      <c r="Q25" s="29">
        <v>9</v>
      </c>
      <c r="R25" s="29">
        <v>4</v>
      </c>
      <c r="S25" s="30">
        <f>SUM(L25:R25)</f>
        <v>80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37</v>
      </c>
      <c r="M26" s="29">
        <v>13</v>
      </c>
      <c r="N26" s="29">
        <v>13</v>
      </c>
      <c r="O26" s="29">
        <v>3</v>
      </c>
      <c r="P26" s="29">
        <v>6</v>
      </c>
      <c r="Q26" s="29">
        <v>5</v>
      </c>
      <c r="R26" s="29">
        <v>4</v>
      </c>
      <c r="S26" s="30">
        <f>SUM(L26:R26)</f>
        <v>81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29</v>
      </c>
      <c r="M27" s="29">
        <v>8</v>
      </c>
      <c r="N27" s="29">
        <v>10</v>
      </c>
      <c r="O27" s="29">
        <v>1</v>
      </c>
      <c r="P27" s="29">
        <v>3</v>
      </c>
      <c r="Q27" s="29">
        <v>3</v>
      </c>
      <c r="R27" s="29">
        <v>4</v>
      </c>
      <c r="S27" s="30">
        <f>SUM(L27:R27)</f>
        <v>58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33</v>
      </c>
      <c r="M28" s="29">
        <v>12</v>
      </c>
      <c r="N28" s="29">
        <v>12</v>
      </c>
      <c r="O28" s="29">
        <v>5</v>
      </c>
      <c r="P28" s="29">
        <v>7</v>
      </c>
      <c r="Q28" s="29">
        <v>9</v>
      </c>
      <c r="R28" s="29">
        <v>3</v>
      </c>
      <c r="S28" s="30">
        <f>SUM(L28:R28)</f>
        <v>81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ht="12.75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36</v>
      </c>
      <c r="M29" s="29">
        <v>12</v>
      </c>
      <c r="N29" s="29">
        <v>12</v>
      </c>
      <c r="O29" s="29">
        <v>4</v>
      </c>
      <c r="P29" s="29">
        <v>9</v>
      </c>
      <c r="Q29" s="29">
        <v>7</v>
      </c>
      <c r="R29" s="29">
        <v>3</v>
      </c>
      <c r="S29" s="30">
        <f>SUM(L29:R29)</f>
        <v>83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37</v>
      </c>
      <c r="M30" s="29">
        <v>13</v>
      </c>
      <c r="N30" s="29">
        <v>12</v>
      </c>
      <c r="O30" s="29">
        <v>3</v>
      </c>
      <c r="P30" s="29">
        <v>7</v>
      </c>
      <c r="Q30" s="29">
        <v>8</v>
      </c>
      <c r="R30" s="29">
        <v>4</v>
      </c>
      <c r="S30" s="30">
        <f>SUM(L30:R30)</f>
        <v>84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35</v>
      </c>
      <c r="M31" s="29">
        <v>11</v>
      </c>
      <c r="N31" s="29">
        <v>14</v>
      </c>
      <c r="O31" s="29">
        <v>5</v>
      </c>
      <c r="P31" s="29">
        <v>8</v>
      </c>
      <c r="Q31" s="29">
        <v>8</v>
      </c>
      <c r="R31" s="29">
        <v>4</v>
      </c>
      <c r="S31" s="30">
        <f>SUM(L31:R31)</f>
        <v>85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36</v>
      </c>
      <c r="M32" s="29">
        <v>13</v>
      </c>
      <c r="N32" s="29">
        <v>14</v>
      </c>
      <c r="O32" s="29">
        <v>5</v>
      </c>
      <c r="P32" s="29">
        <v>9</v>
      </c>
      <c r="Q32" s="29">
        <v>9</v>
      </c>
      <c r="R32" s="29">
        <v>4</v>
      </c>
      <c r="S32" s="30">
        <f>SUM(L32:R32)</f>
        <v>90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ht="12.75" x14ac:dyDescent="0.25">
      <c r="D33" s="25">
        <f>SUM(D16:D32)</f>
        <v>293704239</v>
      </c>
      <c r="E33" s="25">
        <f>SUM(E16:E32)</f>
        <v>81399000</v>
      </c>
      <c r="F33" s="25"/>
    </row>
    <row r="34" spans="4:8" ht="12.75" x14ac:dyDescent="0.25">
      <c r="E34" s="25"/>
      <c r="F34" s="25"/>
      <c r="G34" s="25"/>
      <c r="H34" s="25"/>
    </row>
    <row r="35" spans="4:8" ht="12.75" x14ac:dyDescent="0.25"/>
    <row r="36" spans="4:8" ht="12.75" x14ac:dyDescent="0.25"/>
    <row r="37" spans="4:8" ht="12.75" x14ac:dyDescent="0.25"/>
    <row r="38" spans="4:8" ht="12.75" x14ac:dyDescent="0.25"/>
    <row r="39" spans="4:8" ht="12.75" x14ac:dyDescent="0.25"/>
    <row r="40" spans="4:8" ht="12.75" x14ac:dyDescent="0.25"/>
    <row r="41" spans="4:8" ht="12.75" x14ac:dyDescent="0.25"/>
    <row r="42" spans="4:8" ht="12.75" x14ac:dyDescent="0.25"/>
    <row r="43" spans="4:8" ht="12.75" x14ac:dyDescent="0.25"/>
    <row r="44" spans="4:8" ht="12.75" x14ac:dyDescent="0.25"/>
    <row r="45" spans="4:8" ht="12.75" x14ac:dyDescent="0.25"/>
    <row r="46" spans="4:8" ht="12.75" x14ac:dyDescent="0.25"/>
    <row r="47" spans="4:8" ht="12.75" x14ac:dyDescent="0.25"/>
    <row r="48" spans="4: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</sheetData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L16:L32" xr:uid="{08B2AE56-B79B-45B5-A45D-CC1B376C5BE1}">
      <formula1>40</formula1>
    </dataValidation>
    <dataValidation type="decimal" operator="lessThanOrEqual" allowBlank="1" showInputMessage="1" showErrorMessage="1" error="max. 15" sqref="M16:N32" xr:uid="{1C240B58-96F1-4613-92C1-3C6BCC802888}">
      <formula1>15</formula1>
    </dataValidation>
    <dataValidation type="decimal" operator="lessThanOrEqual" allowBlank="1" showInputMessage="1" showErrorMessage="1" error="max. 10" sqref="P16:Q32" xr:uid="{24BA8649-ABF8-434F-A76A-3B1DD8D75FF3}">
      <formula1>10</formula1>
    </dataValidation>
    <dataValidation type="decimal" operator="lessThanOrEqual" allowBlank="1" showInputMessage="1" showErrorMessage="1" error="max. 5" sqref="R16:R32 O16:O32" xr:uid="{5C69ED91-3436-4FA4-9856-F01384F79561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AF46-9B33-4AE3-8DAF-F9B8D29905A9}">
  <dimension ref="A1:BF54"/>
  <sheetViews>
    <sheetView workbookViewId="0"/>
  </sheetViews>
  <sheetFormatPr defaultColWidth="9.140625" defaultRowHeight="1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33</v>
      </c>
      <c r="M16" s="29">
        <v>13</v>
      </c>
      <c r="N16" s="29">
        <v>11</v>
      </c>
      <c r="O16" s="29">
        <v>4</v>
      </c>
      <c r="P16" s="29">
        <v>4</v>
      </c>
      <c r="Q16" s="29">
        <v>5</v>
      </c>
      <c r="R16" s="29">
        <v>4</v>
      </c>
      <c r="S16" s="30">
        <f>SUM(L16:R16)</f>
        <v>74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30</v>
      </c>
      <c r="M17" s="29">
        <v>12</v>
      </c>
      <c r="N17" s="29">
        <v>11</v>
      </c>
      <c r="O17" s="29">
        <v>5</v>
      </c>
      <c r="P17" s="29">
        <v>9</v>
      </c>
      <c r="Q17" s="29">
        <v>8</v>
      </c>
      <c r="R17" s="29">
        <v>2</v>
      </c>
      <c r="S17" s="30">
        <f>SUM(L17:R17)</f>
        <v>77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38</v>
      </c>
      <c r="M18" s="29">
        <v>13</v>
      </c>
      <c r="N18" s="29">
        <v>13</v>
      </c>
      <c r="O18" s="29">
        <v>4</v>
      </c>
      <c r="P18" s="29">
        <v>7</v>
      </c>
      <c r="Q18" s="29">
        <v>9</v>
      </c>
      <c r="R18" s="29">
        <v>4</v>
      </c>
      <c r="S18" s="30">
        <f>SUM(L18:R18)</f>
        <v>88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28</v>
      </c>
      <c r="M19" s="29">
        <v>11</v>
      </c>
      <c r="N19" s="29">
        <v>10</v>
      </c>
      <c r="O19" s="29">
        <v>4</v>
      </c>
      <c r="P19" s="29">
        <v>8</v>
      </c>
      <c r="Q19" s="29">
        <v>8</v>
      </c>
      <c r="R19" s="29">
        <v>4</v>
      </c>
      <c r="S19" s="30">
        <f>SUM(L19:R19)</f>
        <v>73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25</v>
      </c>
      <c r="M20" s="29">
        <v>10</v>
      </c>
      <c r="N20" s="29">
        <v>10</v>
      </c>
      <c r="O20" s="29">
        <v>3</v>
      </c>
      <c r="P20" s="29">
        <v>8</v>
      </c>
      <c r="Q20" s="29">
        <v>6</v>
      </c>
      <c r="R20" s="29">
        <v>5</v>
      </c>
      <c r="S20" s="30">
        <f>SUM(L20:R20)</f>
        <v>67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ht="12.75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24</v>
      </c>
      <c r="M21" s="29">
        <v>14</v>
      </c>
      <c r="N21" s="29">
        <v>9</v>
      </c>
      <c r="O21" s="29">
        <v>4</v>
      </c>
      <c r="P21" s="29">
        <v>6</v>
      </c>
      <c r="Q21" s="29">
        <v>7</v>
      </c>
      <c r="R21" s="29">
        <v>5</v>
      </c>
      <c r="S21" s="30">
        <f>SUM(L21:R21)</f>
        <v>69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26</v>
      </c>
      <c r="M22" s="29">
        <v>11</v>
      </c>
      <c r="N22" s="29">
        <v>10</v>
      </c>
      <c r="O22" s="29">
        <v>3</v>
      </c>
      <c r="P22" s="29">
        <v>4</v>
      </c>
      <c r="Q22" s="29">
        <v>5</v>
      </c>
      <c r="R22" s="29">
        <v>3</v>
      </c>
      <c r="S22" s="30">
        <f>SUM(L22:R22)</f>
        <v>62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38</v>
      </c>
      <c r="M23" s="29">
        <v>12</v>
      </c>
      <c r="N23" s="29">
        <v>14</v>
      </c>
      <c r="O23" s="29">
        <v>5</v>
      </c>
      <c r="P23" s="29">
        <v>10</v>
      </c>
      <c r="Q23" s="29">
        <v>10</v>
      </c>
      <c r="R23" s="29">
        <v>3</v>
      </c>
      <c r="S23" s="30">
        <f>SUM(L23:R23)</f>
        <v>92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30</v>
      </c>
      <c r="M24" s="29">
        <v>11</v>
      </c>
      <c r="N24" s="29">
        <v>11</v>
      </c>
      <c r="O24" s="29">
        <v>3</v>
      </c>
      <c r="P24" s="29">
        <v>6</v>
      </c>
      <c r="Q24" s="29">
        <v>3</v>
      </c>
      <c r="R24" s="29">
        <v>4</v>
      </c>
      <c r="S24" s="30">
        <f>SUM(L24:R24)</f>
        <v>68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32</v>
      </c>
      <c r="M25" s="29">
        <v>11</v>
      </c>
      <c r="N25" s="29">
        <v>12</v>
      </c>
      <c r="O25" s="29">
        <v>4</v>
      </c>
      <c r="P25" s="29">
        <v>8</v>
      </c>
      <c r="Q25" s="29">
        <v>8</v>
      </c>
      <c r="R25" s="29">
        <v>3</v>
      </c>
      <c r="S25" s="30">
        <f>SUM(L25:R25)</f>
        <v>78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32</v>
      </c>
      <c r="M26" s="29">
        <v>13</v>
      </c>
      <c r="N26" s="29">
        <v>12</v>
      </c>
      <c r="O26" s="29">
        <v>4</v>
      </c>
      <c r="P26" s="29">
        <v>7</v>
      </c>
      <c r="Q26" s="29">
        <v>7</v>
      </c>
      <c r="R26" s="29">
        <v>4</v>
      </c>
      <c r="S26" s="30">
        <f>SUM(L26:R26)</f>
        <v>79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28</v>
      </c>
      <c r="M27" s="29">
        <v>9</v>
      </c>
      <c r="N27" s="29">
        <v>10</v>
      </c>
      <c r="O27" s="29">
        <v>4</v>
      </c>
      <c r="P27" s="29">
        <v>5</v>
      </c>
      <c r="Q27" s="29">
        <v>6</v>
      </c>
      <c r="R27" s="29">
        <v>4</v>
      </c>
      <c r="S27" s="30">
        <f>SUM(L27:R27)</f>
        <v>66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34</v>
      </c>
      <c r="M28" s="29">
        <v>11</v>
      </c>
      <c r="N28" s="29">
        <v>12</v>
      </c>
      <c r="O28" s="29">
        <v>4</v>
      </c>
      <c r="P28" s="29">
        <v>7</v>
      </c>
      <c r="Q28" s="29">
        <v>9</v>
      </c>
      <c r="R28" s="29">
        <v>3</v>
      </c>
      <c r="S28" s="30">
        <f>SUM(L28:R28)</f>
        <v>80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ht="12.75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35</v>
      </c>
      <c r="M29" s="29">
        <v>12</v>
      </c>
      <c r="N29" s="29">
        <v>13</v>
      </c>
      <c r="O29" s="29">
        <v>4</v>
      </c>
      <c r="P29" s="29">
        <v>8</v>
      </c>
      <c r="Q29" s="29">
        <v>9</v>
      </c>
      <c r="R29" s="29">
        <v>3</v>
      </c>
      <c r="S29" s="30">
        <f>SUM(L29:R29)</f>
        <v>84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35</v>
      </c>
      <c r="M30" s="29">
        <v>11</v>
      </c>
      <c r="N30" s="29">
        <v>12</v>
      </c>
      <c r="O30" s="29">
        <v>3</v>
      </c>
      <c r="P30" s="29">
        <v>7</v>
      </c>
      <c r="Q30" s="29">
        <v>9</v>
      </c>
      <c r="R30" s="29">
        <v>4</v>
      </c>
      <c r="S30" s="30">
        <f>SUM(L30:R30)</f>
        <v>81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40</v>
      </c>
      <c r="M31" s="29">
        <v>12</v>
      </c>
      <c r="N31" s="29">
        <v>13</v>
      </c>
      <c r="O31" s="29">
        <v>4</v>
      </c>
      <c r="P31" s="29">
        <v>9</v>
      </c>
      <c r="Q31" s="29">
        <v>8</v>
      </c>
      <c r="R31" s="29">
        <v>4</v>
      </c>
      <c r="S31" s="30">
        <f>SUM(L31:R31)</f>
        <v>90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40</v>
      </c>
      <c r="M32" s="29">
        <v>12</v>
      </c>
      <c r="N32" s="29">
        <v>13</v>
      </c>
      <c r="O32" s="29">
        <v>5</v>
      </c>
      <c r="P32" s="29">
        <v>8</v>
      </c>
      <c r="Q32" s="29">
        <v>10</v>
      </c>
      <c r="R32" s="29">
        <v>4</v>
      </c>
      <c r="S32" s="30">
        <f>SUM(L32:R32)</f>
        <v>92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ht="12.75" x14ac:dyDescent="0.25">
      <c r="D33" s="25">
        <f>SUM(D16:D32)</f>
        <v>293704239</v>
      </c>
      <c r="E33" s="25">
        <f>SUM(E16:E32)</f>
        <v>81399000</v>
      </c>
      <c r="F33" s="25"/>
    </row>
    <row r="34" spans="4:8" ht="12.75" x14ac:dyDescent="0.25">
      <c r="E34" s="25"/>
      <c r="F34" s="25"/>
      <c r="G34" s="25"/>
      <c r="H34" s="25"/>
    </row>
    <row r="35" spans="4:8" ht="12.75" x14ac:dyDescent="0.25"/>
    <row r="36" spans="4:8" ht="12.75" x14ac:dyDescent="0.25"/>
    <row r="37" spans="4:8" ht="12.75" x14ac:dyDescent="0.25"/>
    <row r="38" spans="4:8" ht="12.75" x14ac:dyDescent="0.25"/>
    <row r="39" spans="4:8" ht="12.75" x14ac:dyDescent="0.25"/>
    <row r="40" spans="4:8" ht="12.75" x14ac:dyDescent="0.25"/>
    <row r="41" spans="4:8" ht="12.75" x14ac:dyDescent="0.25"/>
    <row r="42" spans="4:8" ht="12.75" x14ac:dyDescent="0.25"/>
    <row r="43" spans="4:8" ht="12.75" x14ac:dyDescent="0.25"/>
    <row r="44" spans="4:8" ht="12.75" x14ac:dyDescent="0.25"/>
    <row r="45" spans="4:8" ht="12.75" x14ac:dyDescent="0.25"/>
    <row r="46" spans="4:8" ht="12.75" x14ac:dyDescent="0.25"/>
    <row r="47" spans="4:8" ht="12.75" x14ac:dyDescent="0.25"/>
    <row r="48" spans="4: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</sheetData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L16:L32" xr:uid="{47B8EE56-46AF-4268-B3DB-CE5B4D2B3AFE}">
      <formula1>40</formula1>
    </dataValidation>
    <dataValidation type="decimal" operator="lessThanOrEqual" allowBlank="1" showInputMessage="1" showErrorMessage="1" error="max. 15" sqref="M16:N32" xr:uid="{FA4BC151-8EAD-404B-AE9A-E639D14717E6}">
      <formula1>15</formula1>
    </dataValidation>
    <dataValidation type="decimal" operator="lessThanOrEqual" allowBlank="1" showInputMessage="1" showErrorMessage="1" error="max. 10" sqref="P16:Q32" xr:uid="{83A7185A-E20D-4A3E-9762-F0A1D4DE2527}">
      <formula1>10</formula1>
    </dataValidation>
    <dataValidation type="decimal" operator="lessThanOrEqual" allowBlank="1" showInputMessage="1" showErrorMessage="1" error="max. 5" sqref="R16:R32 O16:O32" xr:uid="{ABB3D4DF-61BB-40DE-8768-09A0DCF9B96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B816-149C-4F70-B853-63DF34008139}">
  <dimension ref="A1:BF54"/>
  <sheetViews>
    <sheetView workbookViewId="0"/>
  </sheetViews>
  <sheetFormatPr defaultColWidth="9.140625" defaultRowHeight="15" x14ac:dyDescent="0.25"/>
  <cols>
    <col min="1" max="1" width="11.7109375" style="21" customWidth="1"/>
    <col min="2" max="3" width="27.42578125" style="21" customWidth="1"/>
    <col min="4" max="4" width="15.5703125" style="21" customWidth="1"/>
    <col min="5" max="5" width="15" style="21" customWidth="1"/>
    <col min="6" max="6" width="15.7109375" style="21" customWidth="1"/>
    <col min="7" max="7" width="8.7109375" style="22" customWidth="1"/>
    <col min="8" max="8" width="15.7109375" style="22" customWidth="1"/>
    <col min="9" max="9" width="11.5703125" style="21" customWidth="1"/>
    <col min="10" max="10" width="15.7109375" style="21" customWidth="1"/>
    <col min="11" max="11" width="5.7109375" style="21" customWidth="1"/>
    <col min="12" max="12" width="9.7109375" style="21" customWidth="1"/>
    <col min="13" max="19" width="9.28515625" style="21" customWidth="1"/>
    <col min="20" max="16384" width="9.140625" style="21"/>
  </cols>
  <sheetData>
    <row r="1" spans="1:58" ht="38.25" customHeight="1" x14ac:dyDescent="0.25">
      <c r="A1" s="20" t="s">
        <v>36</v>
      </c>
    </row>
    <row r="2" spans="1:58" ht="15" customHeight="1" x14ac:dyDescent="0.25">
      <c r="A2" s="23" t="s">
        <v>107</v>
      </c>
      <c r="D2" s="23" t="s">
        <v>25</v>
      </c>
    </row>
    <row r="3" spans="1:58" ht="15" customHeight="1" x14ac:dyDescent="0.25">
      <c r="A3" s="23" t="s">
        <v>108</v>
      </c>
      <c r="D3" s="21" t="s">
        <v>37</v>
      </c>
    </row>
    <row r="4" spans="1:58" ht="15" customHeight="1" x14ac:dyDescent="0.25">
      <c r="A4" s="23" t="s">
        <v>109</v>
      </c>
      <c r="D4" s="21" t="s">
        <v>38</v>
      </c>
    </row>
    <row r="5" spans="1:58" ht="15" customHeight="1" x14ac:dyDescent="0.25">
      <c r="A5" s="23" t="s">
        <v>42</v>
      </c>
      <c r="D5" s="21" t="s">
        <v>39</v>
      </c>
    </row>
    <row r="6" spans="1:58" ht="15" customHeight="1" x14ac:dyDescent="0.25">
      <c r="A6" s="52" t="s">
        <v>110</v>
      </c>
      <c r="D6" s="21" t="s">
        <v>40</v>
      </c>
    </row>
    <row r="7" spans="1:58" ht="15" customHeight="1" x14ac:dyDescent="0.25">
      <c r="A7" s="23" t="s">
        <v>24</v>
      </c>
      <c r="D7" s="26"/>
      <c r="E7" s="26"/>
      <c r="F7" s="26"/>
      <c r="G7" s="26"/>
      <c r="H7" s="26"/>
      <c r="I7" s="26"/>
      <c r="J7" s="26"/>
      <c r="K7" s="26"/>
    </row>
    <row r="8" spans="1:58" ht="15" customHeight="1" x14ac:dyDescent="0.25">
      <c r="D8" s="16" t="s">
        <v>26</v>
      </c>
      <c r="E8" s="16"/>
      <c r="F8" s="16"/>
      <c r="G8" s="16"/>
      <c r="H8" s="16"/>
      <c r="I8" s="16"/>
      <c r="J8" s="16"/>
      <c r="K8" s="16"/>
    </row>
    <row r="9" spans="1:58" ht="39" customHeight="1" x14ac:dyDescent="0.25">
      <c r="A9" s="23"/>
      <c r="D9" s="15" t="s">
        <v>41</v>
      </c>
      <c r="E9" s="15"/>
      <c r="F9" s="15"/>
      <c r="G9" s="15"/>
      <c r="H9" s="15"/>
      <c r="I9" s="15"/>
      <c r="J9" s="15"/>
      <c r="K9" s="15"/>
    </row>
    <row r="10" spans="1:58" ht="12.75" customHeight="1" x14ac:dyDescent="0.25">
      <c r="A10" s="23"/>
      <c r="D10" s="26"/>
      <c r="E10" s="26"/>
      <c r="F10" s="26"/>
      <c r="G10" s="26"/>
      <c r="H10" s="26"/>
      <c r="I10" s="26"/>
      <c r="J10" s="26"/>
      <c r="K10" s="26"/>
    </row>
    <row r="11" spans="1:58" ht="12.6" customHeight="1" x14ac:dyDescent="0.25">
      <c r="A11" s="23"/>
      <c r="D11" s="51" t="s">
        <v>106</v>
      </c>
      <c r="E11" s="51"/>
      <c r="F11" s="51"/>
      <c r="G11" s="51"/>
      <c r="H11" s="51"/>
      <c r="I11" s="51"/>
      <c r="J11" s="51"/>
      <c r="K11" s="51"/>
    </row>
    <row r="12" spans="1:58" ht="12.6" customHeight="1" x14ac:dyDescent="0.25">
      <c r="A12" s="23"/>
      <c r="G12" s="21"/>
      <c r="H12" s="21"/>
    </row>
    <row r="13" spans="1:58" ht="26.45" customHeight="1" x14ac:dyDescent="0.25">
      <c r="A13" s="9" t="s">
        <v>0</v>
      </c>
      <c r="B13" s="9" t="s">
        <v>1</v>
      </c>
      <c r="C13" s="9" t="s">
        <v>19</v>
      </c>
      <c r="D13" s="9" t="s">
        <v>13</v>
      </c>
      <c r="E13" s="12" t="s">
        <v>2</v>
      </c>
      <c r="F13" s="9" t="s">
        <v>33</v>
      </c>
      <c r="G13" s="9"/>
      <c r="H13" s="9" t="s">
        <v>34</v>
      </c>
      <c r="I13" s="9"/>
      <c r="J13" s="9" t="s">
        <v>35</v>
      </c>
      <c r="K13" s="9"/>
      <c r="L13" s="9" t="s">
        <v>15</v>
      </c>
      <c r="M13" s="9" t="s">
        <v>14</v>
      </c>
      <c r="N13" s="9" t="s">
        <v>16</v>
      </c>
      <c r="O13" s="9" t="s">
        <v>30</v>
      </c>
      <c r="P13" s="9" t="s">
        <v>31</v>
      </c>
      <c r="Q13" s="9" t="s">
        <v>32</v>
      </c>
      <c r="R13" s="9" t="s">
        <v>3</v>
      </c>
      <c r="S13" s="9" t="s">
        <v>4</v>
      </c>
    </row>
    <row r="14" spans="1:58" ht="59.45" customHeight="1" x14ac:dyDescent="0.25">
      <c r="A14" s="10"/>
      <c r="B14" s="10"/>
      <c r="C14" s="10"/>
      <c r="D14" s="10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58" ht="28.9" customHeight="1" x14ac:dyDescent="0.25">
      <c r="A15" s="11"/>
      <c r="B15" s="11"/>
      <c r="C15" s="11"/>
      <c r="D15" s="11"/>
      <c r="E15" s="14"/>
      <c r="F15" s="27" t="s">
        <v>27</v>
      </c>
      <c r="G15" s="44" t="s">
        <v>28</v>
      </c>
      <c r="H15" s="28" t="s">
        <v>27</v>
      </c>
      <c r="I15" s="46" t="s">
        <v>28</v>
      </c>
      <c r="J15" s="24" t="s">
        <v>27</v>
      </c>
      <c r="K15" s="24" t="s">
        <v>28</v>
      </c>
      <c r="L15" s="24" t="s">
        <v>29</v>
      </c>
      <c r="M15" s="24" t="s">
        <v>21</v>
      </c>
      <c r="N15" s="24" t="s">
        <v>21</v>
      </c>
      <c r="O15" s="24" t="s">
        <v>22</v>
      </c>
      <c r="P15" s="24" t="s">
        <v>23</v>
      </c>
      <c r="Q15" s="24" t="s">
        <v>23</v>
      </c>
      <c r="R15" s="24" t="s">
        <v>22</v>
      </c>
      <c r="S15" s="24"/>
    </row>
    <row r="16" spans="1:58" s="32" customFormat="1" ht="12.75" customHeight="1" x14ac:dyDescent="0.2">
      <c r="A16" s="37" t="s">
        <v>99</v>
      </c>
      <c r="B16" s="37" t="s">
        <v>43</v>
      </c>
      <c r="C16" s="37" t="s">
        <v>57</v>
      </c>
      <c r="D16" s="38">
        <v>16275000</v>
      </c>
      <c r="E16" s="38">
        <v>10750000</v>
      </c>
      <c r="F16" s="37" t="s">
        <v>85</v>
      </c>
      <c r="G16" s="41" t="s">
        <v>74</v>
      </c>
      <c r="H16" s="53" t="s">
        <v>86</v>
      </c>
      <c r="I16" s="47" t="s">
        <v>74</v>
      </c>
      <c r="J16" s="37" t="s">
        <v>76</v>
      </c>
      <c r="K16" s="37" t="s">
        <v>75</v>
      </c>
      <c r="L16" s="29">
        <v>31</v>
      </c>
      <c r="M16" s="29">
        <v>12</v>
      </c>
      <c r="N16" s="29">
        <v>11</v>
      </c>
      <c r="O16" s="29">
        <v>3</v>
      </c>
      <c r="P16" s="29">
        <v>3</v>
      </c>
      <c r="Q16" s="29">
        <v>6</v>
      </c>
      <c r="R16" s="29">
        <v>4</v>
      </c>
      <c r="S16" s="30">
        <f>SUM(L16:R16)</f>
        <v>70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43"/>
    </row>
    <row r="17" spans="1:58" s="32" customFormat="1" ht="12.75" customHeight="1" x14ac:dyDescent="0.2">
      <c r="A17" s="39" t="s">
        <v>97</v>
      </c>
      <c r="B17" s="39" t="s">
        <v>44</v>
      </c>
      <c r="C17" s="39" t="s">
        <v>58</v>
      </c>
      <c r="D17" s="40">
        <v>111470601</v>
      </c>
      <c r="E17" s="40">
        <v>15000000</v>
      </c>
      <c r="F17" s="39" t="s">
        <v>86</v>
      </c>
      <c r="G17" s="41" t="s">
        <v>74</v>
      </c>
      <c r="H17" s="54"/>
      <c r="I17" s="48"/>
      <c r="J17" s="39" t="s">
        <v>77</v>
      </c>
      <c r="K17" s="39" t="s">
        <v>74</v>
      </c>
      <c r="L17" s="29">
        <v>29</v>
      </c>
      <c r="M17" s="29">
        <v>11</v>
      </c>
      <c r="N17" s="29">
        <v>11</v>
      </c>
      <c r="O17" s="29">
        <v>5</v>
      </c>
      <c r="P17" s="29">
        <v>9</v>
      </c>
      <c r="Q17" s="29">
        <v>9</v>
      </c>
      <c r="R17" s="29">
        <v>2</v>
      </c>
      <c r="S17" s="30">
        <f>SUM(L17:R17)</f>
        <v>76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43"/>
    </row>
    <row r="18" spans="1:58" s="32" customFormat="1" ht="12.75" customHeight="1" x14ac:dyDescent="0.2">
      <c r="A18" s="39" t="s">
        <v>91</v>
      </c>
      <c r="B18" s="39" t="s">
        <v>45</v>
      </c>
      <c r="C18" s="39" t="s">
        <v>59</v>
      </c>
      <c r="D18" s="40">
        <v>3567250</v>
      </c>
      <c r="E18" s="40">
        <v>1280000</v>
      </c>
      <c r="F18" s="37" t="s">
        <v>85</v>
      </c>
      <c r="G18" s="41" t="s">
        <v>74</v>
      </c>
      <c r="H18" s="53" t="s">
        <v>86</v>
      </c>
      <c r="I18" s="48" t="s">
        <v>74</v>
      </c>
      <c r="J18" s="39" t="s">
        <v>78</v>
      </c>
      <c r="K18" s="39" t="s">
        <v>74</v>
      </c>
      <c r="L18" s="29">
        <v>30</v>
      </c>
      <c r="M18" s="29">
        <v>13</v>
      </c>
      <c r="N18" s="29">
        <v>12</v>
      </c>
      <c r="O18" s="29">
        <v>5</v>
      </c>
      <c r="P18" s="29">
        <v>8</v>
      </c>
      <c r="Q18" s="29">
        <v>9</v>
      </c>
      <c r="R18" s="29">
        <v>4</v>
      </c>
      <c r="S18" s="30">
        <f>SUM(L18:R18)</f>
        <v>81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43"/>
    </row>
    <row r="19" spans="1:58" s="32" customFormat="1" ht="12.75" customHeight="1" x14ac:dyDescent="0.2">
      <c r="A19" s="39" t="s">
        <v>98</v>
      </c>
      <c r="B19" s="39" t="s">
        <v>46</v>
      </c>
      <c r="C19" s="39" t="s">
        <v>60</v>
      </c>
      <c r="D19" s="40">
        <v>5934000</v>
      </c>
      <c r="E19" s="40">
        <v>1300000</v>
      </c>
      <c r="F19" s="39" t="s">
        <v>86</v>
      </c>
      <c r="G19" s="41" t="s">
        <v>74</v>
      </c>
      <c r="H19" s="54"/>
      <c r="I19" s="48"/>
      <c r="J19" s="39" t="s">
        <v>79</v>
      </c>
      <c r="K19" s="39" t="s">
        <v>74</v>
      </c>
      <c r="L19" s="29">
        <v>28</v>
      </c>
      <c r="M19" s="29">
        <v>12</v>
      </c>
      <c r="N19" s="29">
        <v>10</v>
      </c>
      <c r="O19" s="29">
        <v>4</v>
      </c>
      <c r="P19" s="29">
        <v>8</v>
      </c>
      <c r="Q19" s="29">
        <v>9</v>
      </c>
      <c r="R19" s="29">
        <v>4</v>
      </c>
      <c r="S19" s="30">
        <f>SUM(L19:R19)</f>
        <v>75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43"/>
    </row>
    <row r="20" spans="1:58" s="32" customFormat="1" ht="12.75" customHeight="1" x14ac:dyDescent="0.2">
      <c r="A20" s="39" t="s">
        <v>101</v>
      </c>
      <c r="B20" s="39" t="s">
        <v>47</v>
      </c>
      <c r="C20" s="39" t="s">
        <v>61</v>
      </c>
      <c r="D20" s="40">
        <v>2122014</v>
      </c>
      <c r="E20" s="50">
        <v>1140000</v>
      </c>
      <c r="F20" s="37" t="s">
        <v>85</v>
      </c>
      <c r="G20" s="41" t="s">
        <v>74</v>
      </c>
      <c r="H20" s="53" t="s">
        <v>86</v>
      </c>
      <c r="I20" s="48" t="s">
        <v>75</v>
      </c>
      <c r="J20" s="39" t="s">
        <v>80</v>
      </c>
      <c r="K20" s="39" t="s">
        <v>75</v>
      </c>
      <c r="L20" s="29">
        <v>25</v>
      </c>
      <c r="M20" s="29">
        <v>11</v>
      </c>
      <c r="N20" s="29">
        <v>10</v>
      </c>
      <c r="O20" s="29">
        <v>3</v>
      </c>
      <c r="P20" s="29">
        <v>7</v>
      </c>
      <c r="Q20" s="29">
        <v>8</v>
      </c>
      <c r="R20" s="29">
        <v>5</v>
      </c>
      <c r="S20" s="30">
        <f>SUM(L20:R20)</f>
        <v>69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43"/>
    </row>
    <row r="21" spans="1:58" s="32" customFormat="1" ht="12.75" x14ac:dyDescent="0.2">
      <c r="A21" s="39" t="s">
        <v>100</v>
      </c>
      <c r="B21" s="39" t="s">
        <v>48</v>
      </c>
      <c r="C21" s="39" t="s">
        <v>62</v>
      </c>
      <c r="D21" s="40">
        <v>3375000</v>
      </c>
      <c r="E21" s="40">
        <v>1375000</v>
      </c>
      <c r="F21" s="39" t="s">
        <v>86</v>
      </c>
      <c r="G21" s="42" t="s">
        <v>75</v>
      </c>
      <c r="H21" s="54"/>
      <c r="I21" s="48"/>
      <c r="J21" s="39" t="s">
        <v>81</v>
      </c>
      <c r="K21" s="39" t="s">
        <v>75</v>
      </c>
      <c r="L21" s="29">
        <v>26</v>
      </c>
      <c r="M21" s="29">
        <v>12</v>
      </c>
      <c r="N21" s="29">
        <v>9</v>
      </c>
      <c r="O21" s="29">
        <v>4</v>
      </c>
      <c r="P21" s="29">
        <v>7</v>
      </c>
      <c r="Q21" s="29">
        <v>6</v>
      </c>
      <c r="R21" s="29">
        <v>5</v>
      </c>
      <c r="S21" s="30">
        <f>SUM(L21:R21)</f>
        <v>69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43"/>
    </row>
    <row r="22" spans="1:58" s="32" customFormat="1" ht="12.75" customHeight="1" x14ac:dyDescent="0.2">
      <c r="A22" s="39" t="s">
        <v>104</v>
      </c>
      <c r="B22" s="39" t="s">
        <v>49</v>
      </c>
      <c r="C22" s="39" t="s">
        <v>63</v>
      </c>
      <c r="D22" s="40">
        <v>6679656</v>
      </c>
      <c r="E22" s="40">
        <v>4100000</v>
      </c>
      <c r="F22" s="37"/>
      <c r="G22" s="42"/>
      <c r="H22" s="53" t="s">
        <v>86</v>
      </c>
      <c r="I22" s="48" t="s">
        <v>74</v>
      </c>
      <c r="J22" s="39" t="s">
        <v>82</v>
      </c>
      <c r="K22" s="39" t="s">
        <v>75</v>
      </c>
      <c r="L22" s="29">
        <v>22</v>
      </c>
      <c r="M22" s="29">
        <v>11</v>
      </c>
      <c r="N22" s="29">
        <v>9</v>
      </c>
      <c r="O22" s="29">
        <v>3</v>
      </c>
      <c r="P22" s="29">
        <v>6</v>
      </c>
      <c r="Q22" s="29">
        <v>5</v>
      </c>
      <c r="R22" s="29">
        <v>3</v>
      </c>
      <c r="S22" s="30">
        <f>SUM(L22:R22)</f>
        <v>59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43"/>
    </row>
    <row r="23" spans="1:58" s="32" customFormat="1" ht="12.75" customHeight="1" x14ac:dyDescent="0.2">
      <c r="A23" s="37" t="s">
        <v>89</v>
      </c>
      <c r="B23" s="37" t="s">
        <v>50</v>
      </c>
      <c r="C23" s="37" t="s">
        <v>64</v>
      </c>
      <c r="D23" s="38">
        <v>2084000</v>
      </c>
      <c r="E23" s="38">
        <v>1080000</v>
      </c>
      <c r="F23" s="39" t="s">
        <v>86</v>
      </c>
      <c r="G23" s="41" t="s">
        <v>74</v>
      </c>
      <c r="H23" s="54"/>
      <c r="I23" s="47"/>
      <c r="J23" s="37"/>
      <c r="K23" s="37"/>
      <c r="L23" s="29">
        <v>34</v>
      </c>
      <c r="M23" s="29">
        <v>11</v>
      </c>
      <c r="N23" s="29">
        <v>12</v>
      </c>
      <c r="O23" s="29">
        <v>5</v>
      </c>
      <c r="P23" s="29">
        <v>9</v>
      </c>
      <c r="Q23" s="29">
        <v>9</v>
      </c>
      <c r="R23" s="29">
        <v>3</v>
      </c>
      <c r="S23" s="30">
        <f>SUM(L23:R23)</f>
        <v>83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43"/>
    </row>
    <row r="24" spans="1:58" s="32" customFormat="1" ht="13.5" customHeight="1" x14ac:dyDescent="0.2">
      <c r="A24" s="39" t="s">
        <v>102</v>
      </c>
      <c r="B24" s="39" t="s">
        <v>51</v>
      </c>
      <c r="C24" s="39" t="s">
        <v>65</v>
      </c>
      <c r="D24" s="40">
        <v>3559150</v>
      </c>
      <c r="E24" s="40">
        <v>1400000</v>
      </c>
      <c r="F24" s="37" t="s">
        <v>85</v>
      </c>
      <c r="G24" s="42" t="s">
        <v>74</v>
      </c>
      <c r="H24" s="53" t="s">
        <v>86</v>
      </c>
      <c r="I24" s="48" t="s">
        <v>74</v>
      </c>
      <c r="J24" s="39" t="s">
        <v>83</v>
      </c>
      <c r="K24" s="39" t="s">
        <v>84</v>
      </c>
      <c r="L24" s="29">
        <v>27</v>
      </c>
      <c r="M24" s="29">
        <v>11</v>
      </c>
      <c r="N24" s="29">
        <v>11</v>
      </c>
      <c r="O24" s="29">
        <v>3</v>
      </c>
      <c r="P24" s="29">
        <v>7</v>
      </c>
      <c r="Q24" s="29">
        <v>7</v>
      </c>
      <c r="R24" s="29">
        <v>4</v>
      </c>
      <c r="S24" s="30">
        <f>SUM(L24:R24)</f>
        <v>70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43"/>
    </row>
    <row r="25" spans="1:58" s="32" customFormat="1" ht="12.75" customHeight="1" x14ac:dyDescent="0.2">
      <c r="A25" s="37" t="s">
        <v>94</v>
      </c>
      <c r="B25" s="37" t="s">
        <v>52</v>
      </c>
      <c r="C25" s="37" t="s">
        <v>66</v>
      </c>
      <c r="D25" s="38">
        <v>3539900</v>
      </c>
      <c r="E25" s="38">
        <v>1644000</v>
      </c>
      <c r="F25" s="39"/>
      <c r="G25" s="41"/>
      <c r="H25" s="54"/>
      <c r="I25" s="47"/>
      <c r="J25" s="37" t="s">
        <v>76</v>
      </c>
      <c r="K25" s="37" t="s">
        <v>74</v>
      </c>
      <c r="L25" s="29">
        <v>33</v>
      </c>
      <c r="M25" s="29">
        <v>12</v>
      </c>
      <c r="N25" s="29">
        <v>12</v>
      </c>
      <c r="O25" s="29">
        <v>5</v>
      </c>
      <c r="P25" s="29">
        <v>8</v>
      </c>
      <c r="Q25" s="29">
        <v>8</v>
      </c>
      <c r="R25" s="29">
        <v>3</v>
      </c>
      <c r="S25" s="30">
        <f>SUM(L25:R25)</f>
        <v>81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43"/>
    </row>
    <row r="26" spans="1:58" s="32" customFormat="1" ht="12.75" customHeight="1" x14ac:dyDescent="0.2">
      <c r="A26" s="37" t="s">
        <v>96</v>
      </c>
      <c r="B26" s="37" t="s">
        <v>45</v>
      </c>
      <c r="C26" s="37" t="s">
        <v>67</v>
      </c>
      <c r="D26" s="38">
        <v>73612500</v>
      </c>
      <c r="E26" s="38">
        <v>18000000</v>
      </c>
      <c r="F26" s="37" t="s">
        <v>85</v>
      </c>
      <c r="G26" s="41" t="s">
        <v>74</v>
      </c>
      <c r="H26" s="53" t="s">
        <v>86</v>
      </c>
      <c r="I26" s="48" t="s">
        <v>74</v>
      </c>
      <c r="J26" s="39" t="s">
        <v>77</v>
      </c>
      <c r="K26" s="37" t="s">
        <v>75</v>
      </c>
      <c r="L26" s="29">
        <v>35</v>
      </c>
      <c r="M26" s="29">
        <v>13</v>
      </c>
      <c r="N26" s="29">
        <v>14</v>
      </c>
      <c r="O26" s="29">
        <v>3</v>
      </c>
      <c r="P26" s="29">
        <v>5</v>
      </c>
      <c r="Q26" s="29">
        <v>6</v>
      </c>
      <c r="R26" s="29">
        <v>4</v>
      </c>
      <c r="S26" s="30">
        <f>SUM(L26:R26)</f>
        <v>80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43"/>
    </row>
    <row r="27" spans="1:58" s="32" customFormat="1" ht="12.75" customHeight="1" x14ac:dyDescent="0.2">
      <c r="A27" s="37" t="s">
        <v>103</v>
      </c>
      <c r="B27" s="37" t="s">
        <v>53</v>
      </c>
      <c r="C27" s="37" t="s">
        <v>68</v>
      </c>
      <c r="D27" s="38">
        <v>997000</v>
      </c>
      <c r="E27" s="38">
        <v>700000</v>
      </c>
      <c r="F27" s="39" t="s">
        <v>86</v>
      </c>
      <c r="G27" s="41" t="s">
        <v>75</v>
      </c>
      <c r="H27" s="54"/>
      <c r="I27" s="47"/>
      <c r="J27" s="39" t="s">
        <v>78</v>
      </c>
      <c r="K27" s="37" t="s">
        <v>75</v>
      </c>
      <c r="L27" s="29">
        <v>28</v>
      </c>
      <c r="M27" s="29">
        <v>9</v>
      </c>
      <c r="N27" s="29">
        <v>11</v>
      </c>
      <c r="O27" s="29">
        <v>3</v>
      </c>
      <c r="P27" s="29">
        <v>7</v>
      </c>
      <c r="Q27" s="29">
        <v>6</v>
      </c>
      <c r="R27" s="29">
        <v>3</v>
      </c>
      <c r="S27" s="30">
        <f>SUM(L27:R27)</f>
        <v>67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43"/>
    </row>
    <row r="28" spans="1:58" s="32" customFormat="1" ht="12.75" customHeight="1" x14ac:dyDescent="0.2">
      <c r="A28" s="39" t="s">
        <v>95</v>
      </c>
      <c r="B28" s="39" t="s">
        <v>54</v>
      </c>
      <c r="C28" s="39" t="s">
        <v>69</v>
      </c>
      <c r="D28" s="40">
        <v>3378360</v>
      </c>
      <c r="E28" s="40">
        <v>2130000</v>
      </c>
      <c r="F28" s="37"/>
      <c r="G28" s="42"/>
      <c r="H28" s="53" t="s">
        <v>86</v>
      </c>
      <c r="I28" s="48" t="s">
        <v>74</v>
      </c>
      <c r="J28" s="39" t="s">
        <v>79</v>
      </c>
      <c r="K28" s="39" t="s">
        <v>74</v>
      </c>
      <c r="L28" s="29">
        <v>32</v>
      </c>
      <c r="M28" s="29">
        <v>12</v>
      </c>
      <c r="N28" s="29">
        <v>14</v>
      </c>
      <c r="O28" s="29">
        <v>4</v>
      </c>
      <c r="P28" s="29">
        <v>6</v>
      </c>
      <c r="Q28" s="29">
        <v>9</v>
      </c>
      <c r="R28" s="29">
        <v>3</v>
      </c>
      <c r="S28" s="30">
        <f>SUM(L28:R28)</f>
        <v>80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43"/>
    </row>
    <row r="29" spans="1:58" s="32" customFormat="1" ht="12.75" x14ac:dyDescent="0.2">
      <c r="A29" s="37" t="s">
        <v>93</v>
      </c>
      <c r="B29" s="37" t="s">
        <v>54</v>
      </c>
      <c r="C29" s="37" t="s">
        <v>70</v>
      </c>
      <c r="D29" s="38">
        <v>43100000</v>
      </c>
      <c r="E29" s="38">
        <v>15000000</v>
      </c>
      <c r="F29" s="39" t="s">
        <v>86</v>
      </c>
      <c r="G29" s="41" t="s">
        <v>74</v>
      </c>
      <c r="H29" s="54"/>
      <c r="I29" s="47"/>
      <c r="J29" s="39" t="s">
        <v>80</v>
      </c>
      <c r="K29" s="37" t="s">
        <v>75</v>
      </c>
      <c r="L29" s="29">
        <v>35</v>
      </c>
      <c r="M29" s="29">
        <v>13</v>
      </c>
      <c r="N29" s="29">
        <v>12</v>
      </c>
      <c r="O29" s="29">
        <v>4</v>
      </c>
      <c r="P29" s="29">
        <v>6</v>
      </c>
      <c r="Q29" s="29">
        <v>9</v>
      </c>
      <c r="R29" s="29">
        <v>3</v>
      </c>
      <c r="S29" s="30">
        <f>SUM(L29:R29)</f>
        <v>82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43"/>
    </row>
    <row r="30" spans="1:58" s="32" customFormat="1" ht="12.75" customHeight="1" x14ac:dyDescent="0.2">
      <c r="A30" s="35" t="s">
        <v>92</v>
      </c>
      <c r="B30" s="35" t="s">
        <v>55</v>
      </c>
      <c r="C30" s="35" t="s">
        <v>71</v>
      </c>
      <c r="D30" s="36">
        <v>7339808</v>
      </c>
      <c r="E30" s="36">
        <v>3000000</v>
      </c>
      <c r="F30" s="37"/>
      <c r="G30" s="45"/>
      <c r="H30" s="53" t="s">
        <v>86</v>
      </c>
      <c r="I30" s="49" t="s">
        <v>74</v>
      </c>
      <c r="J30" s="39" t="s">
        <v>81</v>
      </c>
      <c r="K30" s="35" t="s">
        <v>74</v>
      </c>
      <c r="L30" s="29">
        <v>34</v>
      </c>
      <c r="M30" s="29">
        <v>14</v>
      </c>
      <c r="N30" s="29">
        <v>12</v>
      </c>
      <c r="O30" s="29">
        <v>3</v>
      </c>
      <c r="P30" s="29">
        <v>7</v>
      </c>
      <c r="Q30" s="29">
        <v>9</v>
      </c>
      <c r="R30" s="29">
        <v>4</v>
      </c>
      <c r="S30" s="30">
        <f>SUM(L30:R30)</f>
        <v>83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43"/>
    </row>
    <row r="31" spans="1:58" s="32" customFormat="1" ht="12.75" customHeight="1" x14ac:dyDescent="0.2">
      <c r="A31" s="39" t="s">
        <v>90</v>
      </c>
      <c r="B31" s="35" t="s">
        <v>55</v>
      </c>
      <c r="C31" s="39" t="s">
        <v>72</v>
      </c>
      <c r="D31" s="40">
        <v>1166000</v>
      </c>
      <c r="E31" s="40">
        <v>500000</v>
      </c>
      <c r="F31" s="39" t="s">
        <v>86</v>
      </c>
      <c r="G31" s="42" t="s">
        <v>74</v>
      </c>
      <c r="H31" s="54" t="s">
        <v>87</v>
      </c>
      <c r="I31" s="49" t="s">
        <v>74</v>
      </c>
      <c r="J31" s="39" t="s">
        <v>82</v>
      </c>
      <c r="K31" s="39" t="s">
        <v>74</v>
      </c>
      <c r="L31" s="29">
        <v>36</v>
      </c>
      <c r="M31" s="29">
        <v>12</v>
      </c>
      <c r="N31" s="29">
        <v>13</v>
      </c>
      <c r="O31" s="29">
        <v>4</v>
      </c>
      <c r="P31" s="29">
        <v>9</v>
      </c>
      <c r="Q31" s="29">
        <v>9</v>
      </c>
      <c r="R31" s="29">
        <v>4</v>
      </c>
      <c r="S31" s="30">
        <f>SUM(L31:R31)</f>
        <v>87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43"/>
    </row>
    <row r="32" spans="1:58" s="32" customFormat="1" ht="12.75" customHeight="1" x14ac:dyDescent="0.2">
      <c r="A32" s="39" t="s">
        <v>88</v>
      </c>
      <c r="B32" s="39" t="s">
        <v>56</v>
      </c>
      <c r="C32" s="39" t="s">
        <v>73</v>
      </c>
      <c r="D32" s="40">
        <v>5504000</v>
      </c>
      <c r="E32" s="40">
        <v>3000000</v>
      </c>
      <c r="F32" s="37" t="s">
        <v>85</v>
      </c>
      <c r="G32" s="42" t="s">
        <v>74</v>
      </c>
      <c r="H32" s="53" t="s">
        <v>86</v>
      </c>
      <c r="I32" s="49" t="s">
        <v>74</v>
      </c>
      <c r="J32" s="33"/>
      <c r="K32" s="34"/>
      <c r="L32" s="29">
        <v>35</v>
      </c>
      <c r="M32" s="29">
        <v>12</v>
      </c>
      <c r="N32" s="29">
        <v>12</v>
      </c>
      <c r="O32" s="29">
        <v>5</v>
      </c>
      <c r="P32" s="29">
        <v>9</v>
      </c>
      <c r="Q32" s="29">
        <v>9</v>
      </c>
      <c r="R32" s="29">
        <v>4</v>
      </c>
      <c r="S32" s="30">
        <f>SUM(L32:R32)</f>
        <v>86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43"/>
    </row>
    <row r="33" spans="4:8" ht="12.75" x14ac:dyDescent="0.25">
      <c r="D33" s="25">
        <f>SUM(D16:D32)</f>
        <v>293704239</v>
      </c>
      <c r="E33" s="25">
        <f>SUM(E16:E32)</f>
        <v>81399000</v>
      </c>
      <c r="F33" s="25"/>
    </row>
    <row r="34" spans="4:8" ht="12.75" x14ac:dyDescent="0.25">
      <c r="E34" s="25"/>
      <c r="F34" s="25"/>
      <c r="G34" s="25"/>
      <c r="H34" s="25"/>
    </row>
    <row r="35" spans="4:8" ht="12.75" x14ac:dyDescent="0.25"/>
    <row r="36" spans="4:8" ht="12.75" x14ac:dyDescent="0.25"/>
    <row r="37" spans="4:8" ht="12.75" x14ac:dyDescent="0.25"/>
    <row r="38" spans="4:8" ht="12.75" x14ac:dyDescent="0.25"/>
    <row r="39" spans="4:8" ht="12.75" x14ac:dyDescent="0.25"/>
    <row r="40" spans="4:8" ht="12.75" x14ac:dyDescent="0.25"/>
    <row r="41" spans="4:8" ht="12.75" x14ac:dyDescent="0.25"/>
    <row r="42" spans="4:8" ht="12.75" x14ac:dyDescent="0.25"/>
    <row r="43" spans="4:8" ht="12.75" x14ac:dyDescent="0.25"/>
    <row r="44" spans="4:8" ht="12.75" x14ac:dyDescent="0.25"/>
    <row r="45" spans="4:8" ht="12.75" x14ac:dyDescent="0.25"/>
    <row r="46" spans="4:8" ht="12.75" x14ac:dyDescent="0.25"/>
    <row r="47" spans="4:8" ht="12.75" x14ac:dyDescent="0.25"/>
    <row r="48" spans="4: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</sheetData>
  <mergeCells count="19">
    <mergeCell ref="Q13:Q14"/>
    <mergeCell ref="R13:R14"/>
    <mergeCell ref="S13:S14"/>
    <mergeCell ref="J13:K14"/>
    <mergeCell ref="L13:L14"/>
    <mergeCell ref="M13:M14"/>
    <mergeCell ref="N13:N14"/>
    <mergeCell ref="O13:O14"/>
    <mergeCell ref="P13:P14"/>
    <mergeCell ref="D8:K8"/>
    <mergeCell ref="D9:K9"/>
    <mergeCell ref="D11:K11"/>
    <mergeCell ref="A13:A15"/>
    <mergeCell ref="B13:B15"/>
    <mergeCell ref="C13:C15"/>
    <mergeCell ref="D13:D15"/>
    <mergeCell ref="E13:E15"/>
    <mergeCell ref="F13:G14"/>
    <mergeCell ref="H13:I14"/>
  </mergeCells>
  <dataValidations count="4">
    <dataValidation type="decimal" operator="lessThanOrEqual" allowBlank="1" showInputMessage="1" showErrorMessage="1" error="max. 40" sqref="L16:L32" xr:uid="{211EDB96-A974-487A-8B44-B1EF72A6BA78}">
      <formula1>40</formula1>
    </dataValidation>
    <dataValidation type="decimal" operator="lessThanOrEqual" allowBlank="1" showInputMessage="1" showErrorMessage="1" error="max. 15" sqref="M16:N32" xr:uid="{196A8570-09B6-4F20-96AB-D4BD177FE548}">
      <formula1>15</formula1>
    </dataValidation>
    <dataValidation type="decimal" operator="lessThanOrEqual" allowBlank="1" showInputMessage="1" showErrorMessage="1" error="max. 10" sqref="P16:Q32" xr:uid="{5B62BF16-DE1D-41D0-B3D3-0883E4ED97BD}">
      <formula1>10</formula1>
    </dataValidation>
    <dataValidation type="decimal" operator="lessThanOrEqual" allowBlank="1" showInputMessage="1" showErrorMessage="1" error="max. 5" sqref="R16:R32 O16:O32" xr:uid="{65A56EFB-064E-4191-8BB7-6E0765A9A1B5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animovaný film</vt:lpstr>
      <vt:lpstr>HB</vt:lpstr>
      <vt:lpstr>JarK</vt:lpstr>
      <vt:lpstr>MŠ</vt:lpstr>
      <vt:lpstr>OZ</vt:lpstr>
      <vt:lpstr>PV</vt:lpstr>
      <vt:lpstr>RN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2019-09-18T09:07:24Z</dcterms:modified>
</cp:coreProperties>
</file>