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6. jednání - květen\"/>
    </mc:Choice>
  </mc:AlternateContent>
  <xr:revisionPtr revIDLastSave="0" documentId="13_ncr:1_{E0FF98D5-4E50-4BE8-B8B2-AA64EECABB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átkometrážní film" sheetId="2" r:id="rId1"/>
    <sheet name="ČK" sheetId="3" r:id="rId2"/>
    <sheet name="HB" sheetId="4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'Krátkometrážní film'!$A$1:$AC$27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1" l="1"/>
  <c r="D21" i="11"/>
  <c r="S20" i="11"/>
  <c r="S19" i="11"/>
  <c r="S18" i="11"/>
  <c r="S17" i="11"/>
  <c r="S16" i="11"/>
  <c r="S15" i="11"/>
  <c r="S14" i="11"/>
  <c r="S13" i="11"/>
  <c r="E21" i="10"/>
  <c r="D21" i="10"/>
  <c r="S20" i="10"/>
  <c r="S19" i="10"/>
  <c r="S18" i="10"/>
  <c r="S17" i="10"/>
  <c r="S16" i="10"/>
  <c r="S15" i="10"/>
  <c r="S14" i="10"/>
  <c r="S13" i="10"/>
  <c r="E21" i="9"/>
  <c r="D21" i="9"/>
  <c r="S20" i="9"/>
  <c r="S19" i="9"/>
  <c r="S18" i="9"/>
  <c r="S17" i="9"/>
  <c r="S16" i="9"/>
  <c r="S15" i="9"/>
  <c r="S14" i="9"/>
  <c r="S13" i="9"/>
  <c r="E21" i="8"/>
  <c r="D21" i="8"/>
  <c r="S20" i="8"/>
  <c r="S19" i="8"/>
  <c r="S18" i="8"/>
  <c r="S17" i="8"/>
  <c r="S16" i="8"/>
  <c r="S15" i="8"/>
  <c r="S14" i="8"/>
  <c r="S13" i="8"/>
  <c r="E21" i="7"/>
  <c r="D21" i="7"/>
  <c r="S20" i="7"/>
  <c r="S19" i="7"/>
  <c r="S18" i="7"/>
  <c r="S17" i="7"/>
  <c r="S16" i="7"/>
  <c r="S15" i="7"/>
  <c r="S14" i="7"/>
  <c r="S13" i="7"/>
  <c r="E21" i="6"/>
  <c r="D21" i="6"/>
  <c r="S20" i="6"/>
  <c r="S19" i="6"/>
  <c r="S18" i="6"/>
  <c r="S17" i="6"/>
  <c r="S16" i="6"/>
  <c r="S15" i="6"/>
  <c r="S14" i="6"/>
  <c r="S13" i="6"/>
  <c r="E21" i="5"/>
  <c r="D21" i="5"/>
  <c r="S20" i="5"/>
  <c r="S19" i="5"/>
  <c r="S18" i="5"/>
  <c r="S17" i="5"/>
  <c r="S16" i="5"/>
  <c r="S15" i="5"/>
  <c r="S14" i="5"/>
  <c r="S13" i="5"/>
  <c r="E21" i="4"/>
  <c r="D21" i="4"/>
  <c r="S20" i="4"/>
  <c r="S19" i="4"/>
  <c r="S18" i="4"/>
  <c r="S17" i="4"/>
  <c r="S16" i="4"/>
  <c r="S15" i="4"/>
  <c r="S14" i="4"/>
  <c r="S13" i="4"/>
  <c r="E21" i="3"/>
  <c r="D21" i="3"/>
  <c r="S20" i="3"/>
  <c r="S19" i="3"/>
  <c r="S18" i="3"/>
  <c r="S17" i="3"/>
  <c r="S16" i="3"/>
  <c r="S15" i="3"/>
  <c r="S14" i="3"/>
  <c r="S13" i="3"/>
  <c r="E21" i="2"/>
  <c r="D21" i="2"/>
  <c r="T21" i="2" l="1"/>
  <c r="T22" i="2" s="1"/>
</calcChain>
</file>

<file path=xl/sharedStrings.xml><?xml version="1.0" encoding="utf-8"?>
<sst xmlns="http://schemas.openxmlformats.org/spreadsheetml/2006/main" count="1179" uniqueCount="97">
  <si>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</si>
  <si>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</si>
  <si>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</si>
  <si>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</si>
  <si>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</si>
  <si>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</si>
  <si>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</si>
  <si>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</si>
  <si>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</si>
  <si>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</si>
  <si>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</si>
  <si>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</si>
  <si>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</si>
  <si>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</si>
  <si>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</si>
  <si>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</si>
  <si>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</si>
  <si>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</si>
  <si>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</si>
  <si>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</si>
  <si>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</si>
  <si>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</si>
  <si>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</si>
  <si>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</si>
  <si>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2. Posílení české kinematografie v mezinárodní konkurenci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</si>
  <si>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</si>
  <si>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</si>
  <si>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</si>
  <si>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</si>
  <si>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</si>
  <si>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</si>
  <si>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</si>
  <si>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</si>
  <si>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</si>
  <si>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</si>
  <si>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</si>
  <si>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</si>
  <si>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</si>
  <si>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</si>
  <si>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3 000 000 Kč.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</si>
  <si>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</si>
  <si>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Forma podpory:</t>
    </r>
    <r>
      <rPr>
        <sz val="9.5"/>
        <rFont val="Arial"/>
        <family val="2"/>
        <charset val="238"/>
      </rPr>
      <t xml:space="preserve"> investiční dotace</t>
    </r>
  </si>
  <si>
    <t>Výroba krátkometrážního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</si>
  <si>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2022-2-4-11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</si>
  <si>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1. 2022 - 10. 2. 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</si>
  <si>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2024</t>
    </r>
  </si>
  <si>
    <t>Osmý den</t>
  </si>
  <si>
    <t>Bomba</t>
  </si>
  <si>
    <t>Noční můra</t>
  </si>
  <si>
    <t>Heavenly Bodies</t>
  </si>
  <si>
    <t>Morská soľ</t>
  </si>
  <si>
    <t>Musíš to vydržet</t>
  </si>
  <si>
    <t>Wedding, Berlin</t>
  </si>
  <si>
    <t>Dům č. 58</t>
  </si>
  <si>
    <t>Perfilm s.r.o.</t>
  </si>
  <si>
    <t>Hypermarket Film s.r.o.</t>
  </si>
  <si>
    <t>Analog Vision s.r.o.</t>
  </si>
  <si>
    <t>Boycott.tv s.r.o.</t>
  </si>
  <si>
    <t>Other Stories s.r.o.</t>
  </si>
  <si>
    <t>Gamma Pictures s.r.o.</t>
  </si>
  <si>
    <t>Coded production s.r.o.</t>
  </si>
  <si>
    <t>Alter Vision s.r.o.</t>
  </si>
  <si>
    <t>Procházková, Maria</t>
  </si>
  <si>
    <t>ano</t>
  </si>
  <si>
    <t>Nováková, Marta</t>
  </si>
  <si>
    <t>ne</t>
  </si>
  <si>
    <t>Konečný, Lubomír</t>
  </si>
  <si>
    <t>x</t>
  </si>
  <si>
    <t>Jiřiště, Jakub</t>
  </si>
  <si>
    <t>Skupa, Lukáš</t>
  </si>
  <si>
    <t>Mathé, Ivo</t>
  </si>
  <si>
    <t>Szczepanik, Petr</t>
  </si>
  <si>
    <t>Rozvaldová, Jana</t>
  </si>
  <si>
    <t>Kopecká, Anna</t>
  </si>
  <si>
    <t>Štern, Jan</t>
  </si>
  <si>
    <t>Schwarcz, Viktor</t>
  </si>
  <si>
    <t>Ryšavý, Martin</t>
  </si>
  <si>
    <t>Uhrík, Štefan</t>
  </si>
  <si>
    <t>Krasnohorský, Juraj</t>
  </si>
  <si>
    <t>Špidla, Šimon</t>
  </si>
  <si>
    <t>Voráč, Jiří</t>
  </si>
  <si>
    <t>Tuček, Daniel</t>
  </si>
  <si>
    <t>Česálková, Lucie</t>
  </si>
  <si>
    <t>Borovan, Pavel</t>
  </si>
  <si>
    <t>5106/2022</t>
  </si>
  <si>
    <t>5112/2022</t>
  </si>
  <si>
    <t>5113/2022</t>
  </si>
  <si>
    <t>5114/2022</t>
  </si>
  <si>
    <t xml:space="preserve">5115/2022 </t>
  </si>
  <si>
    <t>5116/2022</t>
  </si>
  <si>
    <t>5117/2022</t>
  </si>
  <si>
    <t>5121/2022</t>
  </si>
  <si>
    <t>investiční dotace</t>
  </si>
  <si>
    <t>75%</t>
  </si>
  <si>
    <t>70%</t>
  </si>
  <si>
    <t>80%</t>
  </si>
  <si>
    <t>ano-20%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</si>
</sst>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2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42</v>
      </c>
    </row>
    <row r="2" spans="1:93" ht="12.6" x14ac:dyDescent="0.3">
      <c r="A2" s="4" t="s">
        <v>43</v>
      </c>
      <c r="D2" s="4" t="s">
        <v>25</v>
      </c>
    </row>
    <row r="3" spans="1:93" ht="12.6" x14ac:dyDescent="0.3">
      <c r="A3" s="4" t="s">
        <v>40</v>
      </c>
      <c r="D3" s="2" t="s">
        <v>36</v>
      </c>
    </row>
    <row r="4" spans="1:93" ht="12.6" x14ac:dyDescent="0.3">
      <c r="A4" s="4" t="s">
        <v>44</v>
      </c>
      <c r="D4" s="2" t="s">
        <v>24</v>
      </c>
    </row>
    <row r="5" spans="1:93" ht="12.6" x14ac:dyDescent="0.3">
      <c r="A5" s="4" t="s">
        <v>39</v>
      </c>
      <c r="D5" s="2" t="s">
        <v>37</v>
      </c>
    </row>
    <row r="6" spans="1:93" ht="12.6" x14ac:dyDescent="0.3">
      <c r="A6" s="4" t="s">
        <v>45</v>
      </c>
    </row>
    <row r="7" spans="1:93" ht="12.6" x14ac:dyDescent="0.3">
      <c r="A7" s="4" t="s">
        <v>41</v>
      </c>
      <c r="D7" s="4" t="s">
        <v>26</v>
      </c>
    </row>
    <row r="8" spans="1:93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93" ht="12.6" x14ac:dyDescent="0.3">
      <c r="A9" s="4"/>
    </row>
    <row r="10" spans="1:93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  <c r="T10" s="24" t="s">
        <v>5</v>
      </c>
      <c r="U10" s="24" t="s">
        <v>6</v>
      </c>
      <c r="V10" s="24" t="s">
        <v>7</v>
      </c>
      <c r="W10" s="24" t="s">
        <v>8</v>
      </c>
      <c r="X10" s="24" t="s">
        <v>18</v>
      </c>
      <c r="Y10" s="24" t="s">
        <v>17</v>
      </c>
      <c r="Z10" s="24" t="s">
        <v>9</v>
      </c>
      <c r="AA10" s="24" t="s">
        <v>10</v>
      </c>
      <c r="AB10" s="24" t="s">
        <v>11</v>
      </c>
      <c r="AC10" s="24" t="s">
        <v>12</v>
      </c>
    </row>
    <row r="11" spans="1:93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93" ht="28.8" customHeight="1" x14ac:dyDescent="0.3">
      <c r="A12" s="25"/>
      <c r="B12" s="25"/>
      <c r="C12" s="25"/>
      <c r="D12" s="25"/>
      <c r="E12" s="29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  <c r="T12" s="16"/>
      <c r="U12" s="16"/>
      <c r="V12" s="15"/>
      <c r="W12" s="15"/>
      <c r="X12" s="15"/>
      <c r="Y12" s="15"/>
      <c r="Z12" s="15"/>
      <c r="AA12" s="15"/>
      <c r="AB12" s="15"/>
      <c r="AC12" s="16"/>
    </row>
    <row r="13" spans="1:93" s="6" customFormat="1" ht="12.75" customHeight="1" x14ac:dyDescent="0.2">
      <c r="A13" s="7" t="s">
        <v>85</v>
      </c>
      <c r="B13" s="13" t="s">
        <v>55</v>
      </c>
      <c r="C13" s="13" t="s">
        <v>47</v>
      </c>
      <c r="D13" s="18">
        <v>4800000</v>
      </c>
      <c r="E13" s="18">
        <v>1000000</v>
      </c>
      <c r="F13" s="8" t="s">
        <v>68</v>
      </c>
      <c r="G13" s="12" t="s">
        <v>63</v>
      </c>
      <c r="H13" s="12" t="s">
        <v>69</v>
      </c>
      <c r="I13" s="12" t="s">
        <v>63</v>
      </c>
      <c r="J13" s="12" t="s">
        <v>70</v>
      </c>
      <c r="K13" s="12" t="s">
        <v>63</v>
      </c>
      <c r="L13" s="9">
        <v>33</v>
      </c>
      <c r="M13" s="9">
        <v>13.1111</v>
      </c>
      <c r="N13" s="9">
        <v>13.222200000000001</v>
      </c>
      <c r="O13" s="9">
        <v>4.6666999999999996</v>
      </c>
      <c r="P13" s="9">
        <v>8.3332999999999995</v>
      </c>
      <c r="Q13" s="9">
        <v>8.5556000000000001</v>
      </c>
      <c r="R13" s="9">
        <v>5</v>
      </c>
      <c r="S13" s="9">
        <v>85.888900000000007</v>
      </c>
      <c r="T13" s="20">
        <v>1000000</v>
      </c>
      <c r="U13" s="10" t="s">
        <v>92</v>
      </c>
      <c r="V13" s="30" t="s">
        <v>63</v>
      </c>
      <c r="W13" s="30" t="s">
        <v>63</v>
      </c>
      <c r="X13" s="31" t="s">
        <v>65</v>
      </c>
      <c r="Y13" s="31" t="s">
        <v>65</v>
      </c>
      <c r="Z13" s="11">
        <v>0.61</v>
      </c>
      <c r="AA13" s="32" t="s">
        <v>93</v>
      </c>
      <c r="AB13" s="22">
        <v>45107</v>
      </c>
      <c r="AC13" s="22">
        <v>45107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6" customFormat="1" ht="12.75" customHeight="1" x14ac:dyDescent="0.2">
      <c r="A14" s="7" t="s">
        <v>88</v>
      </c>
      <c r="B14" s="13" t="s">
        <v>58</v>
      </c>
      <c r="C14" s="13" t="s">
        <v>50</v>
      </c>
      <c r="D14" s="18">
        <v>2174415</v>
      </c>
      <c r="E14" s="18">
        <v>780000</v>
      </c>
      <c r="F14" s="8" t="s">
        <v>76</v>
      </c>
      <c r="G14" s="12" t="s">
        <v>63</v>
      </c>
      <c r="H14" s="12" t="s">
        <v>77</v>
      </c>
      <c r="I14" s="12" t="s">
        <v>63</v>
      </c>
      <c r="J14" s="12" t="s">
        <v>78</v>
      </c>
      <c r="K14" s="12" t="s">
        <v>63</v>
      </c>
      <c r="L14" s="9">
        <v>36.333300000000001</v>
      </c>
      <c r="M14" s="9">
        <v>11.1111</v>
      </c>
      <c r="N14" s="9">
        <v>13</v>
      </c>
      <c r="O14" s="9">
        <v>4.6666999999999996</v>
      </c>
      <c r="P14" s="9">
        <v>8.5556000000000001</v>
      </c>
      <c r="Q14" s="9">
        <v>8.7777999999999992</v>
      </c>
      <c r="R14" s="9">
        <v>2.1111</v>
      </c>
      <c r="S14" s="9">
        <v>84.555599999999998</v>
      </c>
      <c r="T14" s="20">
        <v>780000</v>
      </c>
      <c r="U14" s="10" t="s">
        <v>92</v>
      </c>
      <c r="V14" s="30" t="s">
        <v>63</v>
      </c>
      <c r="W14" s="30" t="s">
        <v>63</v>
      </c>
      <c r="X14" s="31" t="s">
        <v>63</v>
      </c>
      <c r="Y14" s="32" t="s">
        <v>96</v>
      </c>
      <c r="Z14" s="11">
        <v>0.56999999999999995</v>
      </c>
      <c r="AA14" s="32" t="s">
        <v>94</v>
      </c>
      <c r="AB14" s="22">
        <v>44957</v>
      </c>
      <c r="AC14" s="22">
        <v>44957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6" customFormat="1" ht="12.75" customHeight="1" x14ac:dyDescent="0.2">
      <c r="A15" s="7" t="s">
        <v>84</v>
      </c>
      <c r="B15" s="13" t="s">
        <v>54</v>
      </c>
      <c r="C15" s="13" t="s">
        <v>46</v>
      </c>
      <c r="D15" s="18">
        <v>1530000</v>
      </c>
      <c r="E15" s="18">
        <v>440000</v>
      </c>
      <c r="F15" s="8" t="s">
        <v>62</v>
      </c>
      <c r="G15" s="12" t="s">
        <v>63</v>
      </c>
      <c r="H15" s="12" t="s">
        <v>64</v>
      </c>
      <c r="I15" s="12" t="s">
        <v>65</v>
      </c>
      <c r="J15" s="12" t="s">
        <v>66</v>
      </c>
      <c r="K15" s="12" t="s">
        <v>67</v>
      </c>
      <c r="L15" s="9">
        <v>30.666699999999999</v>
      </c>
      <c r="M15" s="9">
        <v>10.4444</v>
      </c>
      <c r="N15" s="9">
        <v>11</v>
      </c>
      <c r="O15" s="9">
        <v>4.6666999999999996</v>
      </c>
      <c r="P15" s="9">
        <v>8.4443999999999999</v>
      </c>
      <c r="Q15" s="9">
        <v>8.4443999999999999</v>
      </c>
      <c r="R15" s="9">
        <v>3.2222</v>
      </c>
      <c r="S15" s="9">
        <v>76.888900000000007</v>
      </c>
      <c r="T15" s="20">
        <v>440000</v>
      </c>
      <c r="U15" s="10" t="s">
        <v>92</v>
      </c>
      <c r="V15" s="30" t="s">
        <v>63</v>
      </c>
      <c r="W15" s="30" t="s">
        <v>63</v>
      </c>
      <c r="X15" s="31" t="s">
        <v>65</v>
      </c>
      <c r="Y15" s="31" t="s">
        <v>65</v>
      </c>
      <c r="Z15" s="11">
        <v>0.66</v>
      </c>
      <c r="AA15" s="32" t="s">
        <v>95</v>
      </c>
      <c r="AB15" s="22">
        <v>44926</v>
      </c>
      <c r="AC15" s="22">
        <v>44926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6" customFormat="1" ht="12.75" customHeight="1" x14ac:dyDescent="0.2">
      <c r="A16" s="7" t="s">
        <v>86</v>
      </c>
      <c r="B16" s="13" t="s">
        <v>56</v>
      </c>
      <c r="C16" s="13" t="s">
        <v>48</v>
      </c>
      <c r="D16" s="18">
        <v>1350000</v>
      </c>
      <c r="E16" s="18">
        <v>800000</v>
      </c>
      <c r="F16" s="8" t="s">
        <v>69</v>
      </c>
      <c r="G16" s="12" t="s">
        <v>63</v>
      </c>
      <c r="H16" s="12" t="s">
        <v>71</v>
      </c>
      <c r="I16" s="12" t="s">
        <v>63</v>
      </c>
      <c r="J16" s="12" t="s">
        <v>72</v>
      </c>
      <c r="K16" s="12" t="s">
        <v>63</v>
      </c>
      <c r="L16" s="9">
        <v>27.1111</v>
      </c>
      <c r="M16" s="9">
        <v>10.333299999999999</v>
      </c>
      <c r="N16" s="9">
        <v>10.777799999999999</v>
      </c>
      <c r="O16" s="9">
        <v>4.4443999999999999</v>
      </c>
      <c r="P16" s="9">
        <v>8.1111000000000004</v>
      </c>
      <c r="Q16" s="9">
        <v>6.5556000000000001</v>
      </c>
      <c r="R16" s="9">
        <v>4</v>
      </c>
      <c r="S16" s="9">
        <v>71.333299999999994</v>
      </c>
      <c r="T16" s="20"/>
      <c r="U16" s="10"/>
      <c r="V16" s="30" t="s">
        <v>63</v>
      </c>
      <c r="W16" s="32"/>
      <c r="X16" s="31" t="s">
        <v>65</v>
      </c>
      <c r="Y16" s="32"/>
      <c r="Z16" s="11">
        <v>0.59</v>
      </c>
      <c r="AA16" s="32"/>
      <c r="AB16" s="22">
        <v>45107</v>
      </c>
      <c r="AC16" s="33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6" customFormat="1" ht="12.75" customHeight="1" x14ac:dyDescent="0.2">
      <c r="A17" s="7" t="s">
        <v>89</v>
      </c>
      <c r="B17" s="13" t="s">
        <v>59</v>
      </c>
      <c r="C17" s="13" t="s">
        <v>51</v>
      </c>
      <c r="D17" s="18">
        <v>2381000</v>
      </c>
      <c r="E17" s="18">
        <v>600000</v>
      </c>
      <c r="F17" s="8" t="s">
        <v>67</v>
      </c>
      <c r="G17" s="12" t="s">
        <v>67</v>
      </c>
      <c r="H17" s="12" t="s">
        <v>67</v>
      </c>
      <c r="I17" s="12" t="s">
        <v>67</v>
      </c>
      <c r="J17" s="12" t="s">
        <v>67</v>
      </c>
      <c r="K17" s="12" t="s">
        <v>67</v>
      </c>
      <c r="L17" s="9">
        <v>23.666699999999999</v>
      </c>
      <c r="M17" s="9">
        <v>11.5556</v>
      </c>
      <c r="N17" s="9">
        <v>9.8888999999999996</v>
      </c>
      <c r="O17" s="9">
        <v>3.1111</v>
      </c>
      <c r="P17" s="9">
        <v>7.5556000000000001</v>
      </c>
      <c r="Q17" s="9">
        <v>6.3333000000000004</v>
      </c>
      <c r="R17" s="9">
        <v>3</v>
      </c>
      <c r="S17" s="9">
        <v>65.111099999999993</v>
      </c>
      <c r="T17" s="20"/>
      <c r="U17" s="10"/>
      <c r="V17" s="30" t="s">
        <v>63</v>
      </c>
      <c r="W17" s="32"/>
      <c r="X17" s="31" t="s">
        <v>65</v>
      </c>
      <c r="Y17" s="32"/>
      <c r="Z17" s="11">
        <v>0.62</v>
      </c>
      <c r="AA17" s="32"/>
      <c r="AB17" s="22">
        <v>45473</v>
      </c>
      <c r="AC17" s="3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6" customFormat="1" ht="12.75" customHeight="1" x14ac:dyDescent="0.2">
      <c r="A18" s="7" t="s">
        <v>91</v>
      </c>
      <c r="B18" s="13" t="s">
        <v>61</v>
      </c>
      <c r="C18" s="13" t="s">
        <v>53</v>
      </c>
      <c r="D18" s="18">
        <v>1080000</v>
      </c>
      <c r="E18" s="18">
        <v>500000</v>
      </c>
      <c r="F18" s="8" t="s">
        <v>82</v>
      </c>
      <c r="G18" s="12" t="s">
        <v>65</v>
      </c>
      <c r="H18" s="12" t="s">
        <v>79</v>
      </c>
      <c r="I18" s="12" t="s">
        <v>65</v>
      </c>
      <c r="J18" s="12" t="s">
        <v>83</v>
      </c>
      <c r="K18" s="12" t="s">
        <v>63</v>
      </c>
      <c r="L18" s="9">
        <v>20.666699999999999</v>
      </c>
      <c r="M18" s="9">
        <v>10.222200000000001</v>
      </c>
      <c r="N18" s="9">
        <v>8.2222000000000008</v>
      </c>
      <c r="O18" s="9">
        <v>4.2222</v>
      </c>
      <c r="P18" s="9">
        <v>7.1111000000000004</v>
      </c>
      <c r="Q18" s="9">
        <v>5.8888999999999996</v>
      </c>
      <c r="R18" s="9">
        <v>3</v>
      </c>
      <c r="S18" s="9">
        <v>59.333300000000001</v>
      </c>
      <c r="T18" s="20"/>
      <c r="U18" s="10"/>
      <c r="V18" s="30" t="s">
        <v>63</v>
      </c>
      <c r="W18" s="32"/>
      <c r="X18" s="31" t="s">
        <v>65</v>
      </c>
      <c r="Y18" s="32"/>
      <c r="Z18" s="11">
        <v>0.83</v>
      </c>
      <c r="AA18" s="32"/>
      <c r="AB18" s="22">
        <v>44957</v>
      </c>
      <c r="AC18" s="33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6" customFormat="1" ht="12.75" customHeight="1" x14ac:dyDescent="0.2">
      <c r="A19" s="7" t="s">
        <v>87</v>
      </c>
      <c r="B19" s="13" t="s">
        <v>57</v>
      </c>
      <c r="C19" s="13" t="s">
        <v>49</v>
      </c>
      <c r="D19" s="18">
        <v>2519800</v>
      </c>
      <c r="E19" s="18">
        <v>1250000</v>
      </c>
      <c r="F19" s="8" t="s">
        <v>73</v>
      </c>
      <c r="G19" s="12" t="s">
        <v>63</v>
      </c>
      <c r="H19" s="12" t="s">
        <v>74</v>
      </c>
      <c r="I19" s="12" t="s">
        <v>65</v>
      </c>
      <c r="J19" s="12" t="s">
        <v>75</v>
      </c>
      <c r="K19" s="12" t="s">
        <v>63</v>
      </c>
      <c r="L19" s="9">
        <v>19.444400000000002</v>
      </c>
      <c r="M19" s="9">
        <v>10.666700000000001</v>
      </c>
      <c r="N19" s="9">
        <v>7.8888999999999996</v>
      </c>
      <c r="O19" s="9">
        <v>4.5556000000000001</v>
      </c>
      <c r="P19" s="9">
        <v>7.4443999999999999</v>
      </c>
      <c r="Q19" s="9">
        <v>6.6666999999999996</v>
      </c>
      <c r="R19" s="9">
        <v>2.1111</v>
      </c>
      <c r="S19" s="9">
        <v>58.777799999999999</v>
      </c>
      <c r="T19" s="20"/>
      <c r="U19" s="10"/>
      <c r="V19" s="30" t="s">
        <v>65</v>
      </c>
      <c r="W19" s="32"/>
      <c r="X19" s="31" t="s">
        <v>65</v>
      </c>
      <c r="Y19" s="32"/>
      <c r="Z19" s="11">
        <v>0.5</v>
      </c>
      <c r="AA19" s="32"/>
      <c r="AB19" s="22">
        <v>44957</v>
      </c>
      <c r="AC19" s="3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6" customFormat="1" ht="12.75" customHeight="1" x14ac:dyDescent="0.2">
      <c r="A20" s="7" t="s">
        <v>90</v>
      </c>
      <c r="B20" s="13" t="s">
        <v>60</v>
      </c>
      <c r="C20" s="13" t="s">
        <v>52</v>
      </c>
      <c r="D20" s="18">
        <v>3050050</v>
      </c>
      <c r="E20" s="18">
        <v>850000</v>
      </c>
      <c r="F20" s="8" t="s">
        <v>79</v>
      </c>
      <c r="G20" s="12" t="s">
        <v>67</v>
      </c>
      <c r="H20" s="12" t="s">
        <v>80</v>
      </c>
      <c r="I20" s="12" t="s">
        <v>63</v>
      </c>
      <c r="J20" s="12" t="s">
        <v>81</v>
      </c>
      <c r="K20" s="12" t="s">
        <v>65</v>
      </c>
      <c r="L20" s="9">
        <v>22.222200000000001</v>
      </c>
      <c r="M20" s="9">
        <v>10.333299999999999</v>
      </c>
      <c r="N20" s="9">
        <v>8.6667000000000005</v>
      </c>
      <c r="O20" s="9">
        <v>3.7778</v>
      </c>
      <c r="P20" s="9">
        <v>6.1111000000000004</v>
      </c>
      <c r="Q20" s="9">
        <v>4.6666999999999996</v>
      </c>
      <c r="R20" s="9">
        <v>2.1111</v>
      </c>
      <c r="S20" s="9">
        <v>57.8889</v>
      </c>
      <c r="T20" s="20"/>
      <c r="U20" s="10"/>
      <c r="V20" s="30" t="s">
        <v>63</v>
      </c>
      <c r="W20" s="32"/>
      <c r="X20" s="31" t="s">
        <v>65</v>
      </c>
      <c r="Y20" s="32"/>
      <c r="Z20" s="11">
        <v>0.34</v>
      </c>
      <c r="AA20" s="32"/>
      <c r="AB20" s="22">
        <v>45460</v>
      </c>
      <c r="AC20" s="33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x14ac:dyDescent="0.3">
      <c r="D21" s="19">
        <f>SUM(D13:D20)</f>
        <v>18885265</v>
      </c>
      <c r="E21" s="19">
        <f>SUM(E13:E20)</f>
        <v>6220000</v>
      </c>
      <c r="F21" s="14"/>
      <c r="T21" s="19">
        <f>SUM(T13:T20)</f>
        <v>2220000</v>
      </c>
    </row>
    <row r="22" spans="1:93" x14ac:dyDescent="0.3">
      <c r="E22" s="14"/>
      <c r="F22" s="14"/>
      <c r="G22" s="14"/>
      <c r="H22" s="14"/>
      <c r="S22" s="2" t="s">
        <v>20</v>
      </c>
      <c r="T22" s="19">
        <f>3000000-T21</f>
        <v>780000</v>
      </c>
    </row>
  </sheetData>
  <mergeCells count="27">
    <mergeCell ref="X10:X11"/>
    <mergeCell ref="Y10:Y11"/>
    <mergeCell ref="A10:A12"/>
    <mergeCell ref="B10:B12"/>
    <mergeCell ref="C10:C12"/>
    <mergeCell ref="D10:D12"/>
    <mergeCell ref="E10:E12"/>
    <mergeCell ref="S10:S11"/>
    <mergeCell ref="T10:T11"/>
    <mergeCell ref="U10:U11"/>
    <mergeCell ref="V10:V11"/>
    <mergeCell ref="W10:W11"/>
    <mergeCell ref="D8:K8"/>
    <mergeCell ref="AA10:AA11"/>
    <mergeCell ref="AB10:AB11"/>
    <mergeCell ref="AC10:AC11"/>
    <mergeCell ref="F10:G11"/>
    <mergeCell ref="H10:I11"/>
    <mergeCell ref="J10:K11"/>
    <mergeCell ref="L10:L11"/>
    <mergeCell ref="M10:M11"/>
    <mergeCell ref="N10:N11"/>
    <mergeCell ref="Z10:Z11"/>
    <mergeCell ref="O10:O11"/>
    <mergeCell ref="P10:P11"/>
    <mergeCell ref="Q10:Q11"/>
    <mergeCell ref="R10:R11"/>
  </mergeCells>
  <dataValidations count="4">
    <dataValidation type="decimal" operator="lessThanOrEqual" allowBlank="1" showInputMessage="1" showErrorMessage="1" error="max. 40" sqref="L13:L20" xr:uid="{00000000-0002-0000-0000-000000000000}">
      <formula1>40</formula1>
    </dataValidation>
    <dataValidation type="decimal" operator="lessThanOrEqual" allowBlank="1" showInputMessage="1" showErrorMessage="1" error="max. 15" sqref="M13:N20" xr:uid="{00000000-0002-0000-0000-000001000000}">
      <formula1>15</formula1>
    </dataValidation>
    <dataValidation type="decimal" operator="lessThanOrEqual" allowBlank="1" showInputMessage="1" showErrorMessage="1" error="max. 10" sqref="P13:Q20" xr:uid="{00000000-0002-0000-0000-000002000000}">
      <formula1>10</formula1>
    </dataValidation>
    <dataValidation type="decimal" operator="lessThanOrEqual" allowBlank="1" showInputMessage="1" showErrorMessage="1" error="max. 5" sqref="O13:O20 R13:R2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CA80-6DF7-4C76-BDA1-7D56C1C67D7C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30</v>
      </c>
      <c r="M13" s="9">
        <v>11</v>
      </c>
      <c r="N13" s="9">
        <v>12</v>
      </c>
      <c r="O13" s="9">
        <v>4</v>
      </c>
      <c r="P13" s="9">
        <v>9</v>
      </c>
      <c r="Q13" s="9">
        <v>9</v>
      </c>
      <c r="R13" s="9">
        <v>4</v>
      </c>
      <c r="S13" s="9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36</v>
      </c>
      <c r="M14" s="9">
        <v>13</v>
      </c>
      <c r="N14" s="9">
        <v>13</v>
      </c>
      <c r="O14" s="9">
        <v>4</v>
      </c>
      <c r="P14" s="9">
        <v>8</v>
      </c>
      <c r="Q14" s="9">
        <v>9</v>
      </c>
      <c r="R14" s="9">
        <v>5</v>
      </c>
      <c r="S14" s="9">
        <f t="shared" ref="S14:S20" si="0">SUM(L14:R14)</f>
        <v>88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25</v>
      </c>
      <c r="M15" s="9">
        <v>11</v>
      </c>
      <c r="N15" s="9">
        <v>11</v>
      </c>
      <c r="O15" s="9">
        <v>4</v>
      </c>
      <c r="P15" s="9">
        <v>9</v>
      </c>
      <c r="Q15" s="9">
        <v>7</v>
      </c>
      <c r="R15" s="9">
        <v>4</v>
      </c>
      <c r="S15" s="9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15</v>
      </c>
      <c r="M16" s="9">
        <v>11</v>
      </c>
      <c r="N16" s="9">
        <v>8</v>
      </c>
      <c r="O16" s="9">
        <v>4</v>
      </c>
      <c r="P16" s="9">
        <v>8</v>
      </c>
      <c r="Q16" s="9">
        <v>8</v>
      </c>
      <c r="R16" s="9">
        <v>2</v>
      </c>
      <c r="S16" s="9">
        <f t="shared" si="0"/>
        <v>56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35</v>
      </c>
      <c r="M17" s="9">
        <v>11</v>
      </c>
      <c r="N17" s="9">
        <v>13</v>
      </c>
      <c r="O17" s="9">
        <v>4</v>
      </c>
      <c r="P17" s="9">
        <v>8</v>
      </c>
      <c r="Q17" s="9">
        <v>9</v>
      </c>
      <c r="R17" s="9">
        <v>2</v>
      </c>
      <c r="S17" s="9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20</v>
      </c>
      <c r="M18" s="9">
        <v>12</v>
      </c>
      <c r="N18" s="9">
        <v>13</v>
      </c>
      <c r="O18" s="9">
        <v>3</v>
      </c>
      <c r="P18" s="9">
        <v>8</v>
      </c>
      <c r="Q18" s="9">
        <v>7</v>
      </c>
      <c r="R18" s="9">
        <v>3</v>
      </c>
      <c r="S18" s="9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26</v>
      </c>
      <c r="M19" s="9">
        <v>11</v>
      </c>
      <c r="N19" s="9">
        <v>12</v>
      </c>
      <c r="O19" s="9">
        <v>4</v>
      </c>
      <c r="P19" s="9">
        <v>6</v>
      </c>
      <c r="Q19" s="9">
        <v>5</v>
      </c>
      <c r="R19" s="9">
        <v>2</v>
      </c>
      <c r="S19" s="9">
        <f t="shared" si="0"/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24</v>
      </c>
      <c r="M20" s="9">
        <v>11</v>
      </c>
      <c r="N20" s="9">
        <v>8</v>
      </c>
      <c r="O20" s="9">
        <v>4</v>
      </c>
      <c r="P20" s="9">
        <v>8</v>
      </c>
      <c r="Q20" s="9">
        <v>9</v>
      </c>
      <c r="R20" s="9">
        <v>3</v>
      </c>
      <c r="S20" s="9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20 R13:R20" xr:uid="{F922AD8C-195D-4027-9CBE-66782E5BF0B3}">
      <formula1>5</formula1>
    </dataValidation>
    <dataValidation type="decimal" operator="lessThanOrEqual" allowBlank="1" showInputMessage="1" showErrorMessage="1" error="max. 10" sqref="P13:Q20" xr:uid="{83E90508-9605-4A1F-BD65-ADA1A8D9230A}">
      <formula1>10</formula1>
    </dataValidation>
    <dataValidation type="decimal" operator="lessThanOrEqual" allowBlank="1" showInputMessage="1" showErrorMessage="1" error="max. 15" sqref="M13:N20" xr:uid="{BF7EC22B-C1B2-42EC-B96E-2B037AA23B43}">
      <formula1>15</formula1>
    </dataValidation>
    <dataValidation type="decimal" operator="lessThanOrEqual" allowBlank="1" showInputMessage="1" showErrorMessage="1" error="max. 40" sqref="L13:L20" xr:uid="{5A162FDD-675B-40BF-B3C8-2F906E69DFE4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7B81-C145-4B5A-9FD3-8C57593CB927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28</v>
      </c>
      <c r="M13" s="9">
        <v>12</v>
      </c>
      <c r="N13" s="9">
        <v>10</v>
      </c>
      <c r="O13" s="9">
        <v>4</v>
      </c>
      <c r="P13" s="9">
        <v>6</v>
      </c>
      <c r="Q13" s="9">
        <v>6</v>
      </c>
      <c r="R13" s="9">
        <v>3</v>
      </c>
      <c r="S13" s="9">
        <f>SUM(L13:R13)</f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38</v>
      </c>
      <c r="M14" s="9">
        <v>14</v>
      </c>
      <c r="N14" s="9">
        <v>14</v>
      </c>
      <c r="O14" s="9">
        <v>4</v>
      </c>
      <c r="P14" s="9">
        <v>8</v>
      </c>
      <c r="Q14" s="9">
        <v>8</v>
      </c>
      <c r="R14" s="9">
        <v>5</v>
      </c>
      <c r="S14" s="9">
        <f t="shared" ref="S14:S20" si="0">SUM(L14:R14)</f>
        <v>91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30</v>
      </c>
      <c r="M15" s="9">
        <v>10</v>
      </c>
      <c r="N15" s="9">
        <v>10</v>
      </c>
      <c r="O15" s="9">
        <v>4</v>
      </c>
      <c r="P15" s="9">
        <v>7</v>
      </c>
      <c r="Q15" s="9">
        <v>7</v>
      </c>
      <c r="R15" s="9">
        <v>4</v>
      </c>
      <c r="S15" s="9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25</v>
      </c>
      <c r="M16" s="9">
        <v>10</v>
      </c>
      <c r="N16" s="9">
        <v>10</v>
      </c>
      <c r="O16" s="9">
        <v>4</v>
      </c>
      <c r="P16" s="9">
        <v>6</v>
      </c>
      <c r="Q16" s="9">
        <v>6</v>
      </c>
      <c r="R16" s="9">
        <v>3</v>
      </c>
      <c r="S16" s="9">
        <f t="shared" si="0"/>
        <v>64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37</v>
      </c>
      <c r="M17" s="9">
        <v>12</v>
      </c>
      <c r="N17" s="9">
        <v>12</v>
      </c>
      <c r="O17" s="9">
        <v>4</v>
      </c>
      <c r="P17" s="9">
        <v>6</v>
      </c>
      <c r="Q17" s="9">
        <v>6</v>
      </c>
      <c r="R17" s="9">
        <v>3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30</v>
      </c>
      <c r="M18" s="9">
        <v>11</v>
      </c>
      <c r="N18" s="9">
        <v>11</v>
      </c>
      <c r="O18" s="9">
        <v>4</v>
      </c>
      <c r="P18" s="9">
        <v>6</v>
      </c>
      <c r="Q18" s="9">
        <v>6</v>
      </c>
      <c r="R18" s="9">
        <v>3</v>
      </c>
      <c r="S18" s="9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30</v>
      </c>
      <c r="M19" s="9">
        <v>11</v>
      </c>
      <c r="N19" s="9">
        <v>11</v>
      </c>
      <c r="O19" s="9">
        <v>4</v>
      </c>
      <c r="P19" s="9">
        <v>6</v>
      </c>
      <c r="Q19" s="9">
        <v>6</v>
      </c>
      <c r="R19" s="9">
        <v>3</v>
      </c>
      <c r="S19" s="9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30</v>
      </c>
      <c r="M20" s="9">
        <v>10</v>
      </c>
      <c r="N20" s="9">
        <v>10</v>
      </c>
      <c r="O20" s="9">
        <v>4</v>
      </c>
      <c r="P20" s="9">
        <v>6</v>
      </c>
      <c r="Q20" s="9">
        <v>6</v>
      </c>
      <c r="R20" s="9">
        <v>3</v>
      </c>
      <c r="S20" s="9">
        <f t="shared" si="0"/>
        <v>69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20 R13:R20" xr:uid="{C0A2411C-9F8D-4F32-A527-644AA1C2C4BA}">
      <formula1>5</formula1>
    </dataValidation>
    <dataValidation type="decimal" operator="lessThanOrEqual" allowBlank="1" showInputMessage="1" showErrorMessage="1" error="max. 10" sqref="P13:Q20" xr:uid="{EB379D7B-0F68-43D7-B91F-08FD432B323D}">
      <formula1>10</formula1>
    </dataValidation>
    <dataValidation type="decimal" operator="lessThanOrEqual" allowBlank="1" showInputMessage="1" showErrorMessage="1" error="max. 15" sqref="M13:N20" xr:uid="{F0FDBFA1-6899-4EF5-9407-B39006C0BC16}">
      <formula1>15</formula1>
    </dataValidation>
    <dataValidation type="decimal" operator="lessThanOrEqual" allowBlank="1" showInputMessage="1" showErrorMessage="1" error="max. 40" sqref="L13:L20" xr:uid="{FBA120F8-95E8-4E26-AD4F-D572FBD38825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37AF-A2B1-4FD9-9D66-01E056165AF0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34</v>
      </c>
      <c r="M13" s="9">
        <v>10</v>
      </c>
      <c r="N13" s="9">
        <v>11</v>
      </c>
      <c r="O13" s="9">
        <v>5</v>
      </c>
      <c r="P13" s="9">
        <v>8</v>
      </c>
      <c r="Q13" s="9">
        <v>9</v>
      </c>
      <c r="R13" s="9">
        <v>3</v>
      </c>
      <c r="S13" s="9">
        <f>SUM(L13:R13)</f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37</v>
      </c>
      <c r="M14" s="9">
        <v>13</v>
      </c>
      <c r="N14" s="9">
        <v>14</v>
      </c>
      <c r="O14" s="9">
        <v>5</v>
      </c>
      <c r="P14" s="9">
        <v>8</v>
      </c>
      <c r="Q14" s="9">
        <v>8</v>
      </c>
      <c r="R14" s="9">
        <v>5</v>
      </c>
      <c r="S14" s="9">
        <f t="shared" ref="S14:S20" si="0">SUM(L14:R14)</f>
        <v>90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30</v>
      </c>
      <c r="M15" s="9">
        <v>10</v>
      </c>
      <c r="N15" s="9">
        <v>10</v>
      </c>
      <c r="O15" s="9">
        <v>5</v>
      </c>
      <c r="P15" s="9">
        <v>8</v>
      </c>
      <c r="Q15" s="9">
        <v>6</v>
      </c>
      <c r="R15" s="9">
        <v>4</v>
      </c>
      <c r="S15" s="9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15</v>
      </c>
      <c r="M16" s="9">
        <v>10</v>
      </c>
      <c r="N16" s="9">
        <v>5</v>
      </c>
      <c r="O16" s="9">
        <v>5</v>
      </c>
      <c r="P16" s="9">
        <v>8</v>
      </c>
      <c r="Q16" s="9">
        <v>6</v>
      </c>
      <c r="R16" s="9">
        <v>2</v>
      </c>
      <c r="S16" s="9">
        <f t="shared" si="0"/>
        <v>51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37</v>
      </c>
      <c r="M17" s="9">
        <v>11</v>
      </c>
      <c r="N17" s="9">
        <v>14</v>
      </c>
      <c r="O17" s="9">
        <v>5</v>
      </c>
      <c r="P17" s="9">
        <v>9</v>
      </c>
      <c r="Q17" s="9">
        <v>9</v>
      </c>
      <c r="R17" s="9">
        <v>2</v>
      </c>
      <c r="S17" s="9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20</v>
      </c>
      <c r="M18" s="9">
        <v>12</v>
      </c>
      <c r="N18" s="9">
        <v>9</v>
      </c>
      <c r="O18" s="9">
        <v>3</v>
      </c>
      <c r="P18" s="9">
        <v>8</v>
      </c>
      <c r="Q18" s="9">
        <v>6</v>
      </c>
      <c r="R18" s="9">
        <v>3</v>
      </c>
      <c r="S18" s="9">
        <f t="shared" si="0"/>
        <v>61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25</v>
      </c>
      <c r="M19" s="9">
        <v>10</v>
      </c>
      <c r="N19" s="9">
        <v>9</v>
      </c>
      <c r="O19" s="9">
        <v>4</v>
      </c>
      <c r="P19" s="9">
        <v>7</v>
      </c>
      <c r="Q19" s="9">
        <v>3</v>
      </c>
      <c r="R19" s="9">
        <v>2</v>
      </c>
      <c r="S19" s="9">
        <f t="shared" si="0"/>
        <v>60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15</v>
      </c>
      <c r="M20" s="9">
        <v>10</v>
      </c>
      <c r="N20" s="9">
        <v>8</v>
      </c>
      <c r="O20" s="9">
        <v>5</v>
      </c>
      <c r="P20" s="9">
        <v>7</v>
      </c>
      <c r="Q20" s="9">
        <v>4</v>
      </c>
      <c r="R20" s="9">
        <v>3</v>
      </c>
      <c r="S20" s="9">
        <f t="shared" si="0"/>
        <v>52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0" xr:uid="{5BB8A6C2-E2E4-4805-A7DD-621FC7284958}">
      <formula1>40</formula1>
    </dataValidation>
    <dataValidation type="decimal" operator="lessThanOrEqual" allowBlank="1" showInputMessage="1" showErrorMessage="1" error="max. 15" sqref="M13:N20" xr:uid="{823171D4-12DB-41C9-B250-34E79A769FE9}">
      <formula1>15</formula1>
    </dataValidation>
    <dataValidation type="decimal" operator="lessThanOrEqual" allowBlank="1" showInputMessage="1" showErrorMessage="1" error="max. 10" sqref="P13:Q20" xr:uid="{2EDA7E7E-F103-478C-B7D2-F68A1EFA1EE0}">
      <formula1>10</formula1>
    </dataValidation>
    <dataValidation type="decimal" operator="lessThanOrEqual" allowBlank="1" showInputMessage="1" showErrorMessage="1" error="max. 5" sqref="O13:O20 R13:R20" xr:uid="{4B5D1F26-175A-43D1-9843-08035A06B40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697D-6BD1-46AD-B179-40A29C74257B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30</v>
      </c>
      <c r="M13" s="9">
        <v>10</v>
      </c>
      <c r="N13" s="9">
        <v>10</v>
      </c>
      <c r="O13" s="9">
        <v>5</v>
      </c>
      <c r="P13" s="9">
        <v>9</v>
      </c>
      <c r="Q13" s="9">
        <v>8</v>
      </c>
      <c r="R13" s="9">
        <v>3</v>
      </c>
      <c r="S13" s="9">
        <f>SUM(L13:R13)</f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32</v>
      </c>
      <c r="M14" s="9">
        <v>13</v>
      </c>
      <c r="N14" s="9">
        <v>12</v>
      </c>
      <c r="O14" s="9">
        <v>5</v>
      </c>
      <c r="P14" s="9">
        <v>8</v>
      </c>
      <c r="Q14" s="9">
        <v>9</v>
      </c>
      <c r="R14" s="9">
        <v>5</v>
      </c>
      <c r="S14" s="9">
        <f t="shared" ref="S14:S20" si="0">SUM(L14:R14)</f>
        <v>84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27</v>
      </c>
      <c r="M15" s="9">
        <v>10</v>
      </c>
      <c r="N15" s="9">
        <v>11</v>
      </c>
      <c r="O15" s="9">
        <v>4</v>
      </c>
      <c r="P15" s="9">
        <v>8</v>
      </c>
      <c r="Q15" s="9">
        <v>6</v>
      </c>
      <c r="R15" s="9">
        <v>4</v>
      </c>
      <c r="S15" s="9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20</v>
      </c>
      <c r="M16" s="9">
        <v>11</v>
      </c>
      <c r="N16" s="9">
        <v>8</v>
      </c>
      <c r="O16" s="9">
        <v>5</v>
      </c>
      <c r="P16" s="9">
        <v>8</v>
      </c>
      <c r="Q16" s="9">
        <v>6</v>
      </c>
      <c r="R16" s="9">
        <v>2</v>
      </c>
      <c r="S16" s="9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35</v>
      </c>
      <c r="M17" s="9">
        <v>11</v>
      </c>
      <c r="N17" s="9">
        <v>12</v>
      </c>
      <c r="O17" s="9">
        <v>5</v>
      </c>
      <c r="P17" s="9">
        <v>9</v>
      </c>
      <c r="Q17" s="9">
        <v>9</v>
      </c>
      <c r="R17" s="9">
        <v>2</v>
      </c>
      <c r="S17" s="9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20</v>
      </c>
      <c r="M18" s="9">
        <v>12</v>
      </c>
      <c r="N18" s="9">
        <v>9</v>
      </c>
      <c r="O18" s="9">
        <v>3</v>
      </c>
      <c r="P18" s="9">
        <v>8</v>
      </c>
      <c r="Q18" s="9">
        <v>6</v>
      </c>
      <c r="R18" s="9">
        <v>3</v>
      </c>
      <c r="S18" s="9">
        <f t="shared" si="0"/>
        <v>61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18</v>
      </c>
      <c r="M19" s="9">
        <v>10</v>
      </c>
      <c r="N19" s="9">
        <v>8</v>
      </c>
      <c r="O19" s="9">
        <v>3</v>
      </c>
      <c r="P19" s="9">
        <v>7</v>
      </c>
      <c r="Q19" s="9">
        <v>4</v>
      </c>
      <c r="R19" s="9">
        <v>2</v>
      </c>
      <c r="S19" s="9">
        <f t="shared" si="0"/>
        <v>52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15</v>
      </c>
      <c r="M20" s="9">
        <v>10</v>
      </c>
      <c r="N20" s="9">
        <v>8</v>
      </c>
      <c r="O20" s="9">
        <v>4</v>
      </c>
      <c r="P20" s="9">
        <v>7</v>
      </c>
      <c r="Q20" s="9">
        <v>4</v>
      </c>
      <c r="R20" s="9">
        <v>3</v>
      </c>
      <c r="S20" s="9">
        <f t="shared" si="0"/>
        <v>51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0" xr:uid="{D9587B8C-19C8-4D34-835B-1E2516C91AA6}">
      <formula1>40</formula1>
    </dataValidation>
    <dataValidation type="decimal" operator="lessThanOrEqual" allowBlank="1" showInputMessage="1" showErrorMessage="1" error="max. 15" sqref="M13:N20" xr:uid="{231A5367-D9E9-4C05-9C9C-7BA416C3D467}">
      <formula1>15</formula1>
    </dataValidation>
    <dataValidation type="decimal" operator="lessThanOrEqual" allowBlank="1" showInputMessage="1" showErrorMessage="1" error="max. 10" sqref="P13:Q20" xr:uid="{550BAB43-3040-4821-B4B9-BB73F7ACD304}">
      <formula1>10</formula1>
    </dataValidation>
    <dataValidation type="decimal" operator="lessThanOrEqual" allowBlank="1" showInputMessage="1" showErrorMessage="1" error="max. 5" sqref="O13:O20 R13:R20" xr:uid="{E3E8B1D0-EB69-418F-9926-8BDED95ACDE7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069C-A0B2-471A-BA39-1C503F0EB863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30</v>
      </c>
      <c r="M13" s="9">
        <v>10</v>
      </c>
      <c r="N13" s="9">
        <v>11</v>
      </c>
      <c r="O13" s="9">
        <v>5</v>
      </c>
      <c r="P13" s="9">
        <v>9</v>
      </c>
      <c r="Q13" s="9">
        <v>9</v>
      </c>
      <c r="R13" s="9">
        <v>3</v>
      </c>
      <c r="S13" s="9">
        <f>SUM(L13:R13)</f>
        <v>77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30</v>
      </c>
      <c r="M14" s="9">
        <v>13</v>
      </c>
      <c r="N14" s="9">
        <v>13</v>
      </c>
      <c r="O14" s="9">
        <v>5</v>
      </c>
      <c r="P14" s="9">
        <v>9</v>
      </c>
      <c r="Q14" s="9">
        <v>9</v>
      </c>
      <c r="R14" s="9">
        <v>5</v>
      </c>
      <c r="S14" s="9">
        <f t="shared" ref="S14:S20" si="0">SUM(L14:R14)</f>
        <v>84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25</v>
      </c>
      <c r="M15" s="9">
        <v>11</v>
      </c>
      <c r="N15" s="9">
        <v>11</v>
      </c>
      <c r="O15" s="9">
        <v>5</v>
      </c>
      <c r="P15" s="9">
        <v>9</v>
      </c>
      <c r="Q15" s="9">
        <v>7</v>
      </c>
      <c r="R15" s="9">
        <v>4</v>
      </c>
      <c r="S15" s="9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20</v>
      </c>
      <c r="M16" s="9">
        <v>11</v>
      </c>
      <c r="N16" s="9">
        <v>8</v>
      </c>
      <c r="O16" s="9">
        <v>5</v>
      </c>
      <c r="P16" s="9">
        <v>8</v>
      </c>
      <c r="Q16" s="9">
        <v>7</v>
      </c>
      <c r="R16" s="9">
        <v>2</v>
      </c>
      <c r="S16" s="9">
        <f t="shared" si="0"/>
        <v>61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37</v>
      </c>
      <c r="M17" s="9">
        <v>11</v>
      </c>
      <c r="N17" s="9">
        <v>13</v>
      </c>
      <c r="O17" s="9">
        <v>5</v>
      </c>
      <c r="P17" s="9">
        <v>9</v>
      </c>
      <c r="Q17" s="9">
        <v>9</v>
      </c>
      <c r="R17" s="9">
        <v>2</v>
      </c>
      <c r="S17" s="9">
        <f t="shared" si="0"/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25</v>
      </c>
      <c r="M18" s="9">
        <v>12</v>
      </c>
      <c r="N18" s="9">
        <v>10</v>
      </c>
      <c r="O18" s="9">
        <v>3</v>
      </c>
      <c r="P18" s="9">
        <v>8</v>
      </c>
      <c r="Q18" s="9">
        <v>7</v>
      </c>
      <c r="R18" s="9">
        <v>3</v>
      </c>
      <c r="S18" s="9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15</v>
      </c>
      <c r="M19" s="9">
        <v>10</v>
      </c>
      <c r="N19" s="9">
        <v>5</v>
      </c>
      <c r="O19" s="9">
        <v>4</v>
      </c>
      <c r="P19" s="9">
        <v>7</v>
      </c>
      <c r="Q19" s="9">
        <v>5</v>
      </c>
      <c r="R19" s="9">
        <v>2</v>
      </c>
      <c r="S19" s="9">
        <f t="shared" si="0"/>
        <v>48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18</v>
      </c>
      <c r="M20" s="9">
        <v>10</v>
      </c>
      <c r="N20" s="9">
        <v>5</v>
      </c>
      <c r="O20" s="9">
        <v>4</v>
      </c>
      <c r="P20" s="9">
        <v>7</v>
      </c>
      <c r="Q20" s="9">
        <v>5</v>
      </c>
      <c r="R20" s="9">
        <v>3</v>
      </c>
      <c r="S20" s="9">
        <f t="shared" si="0"/>
        <v>52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0" xr:uid="{E9939A0D-4E27-4D99-9B0C-C98182E890EE}">
      <formula1>40</formula1>
    </dataValidation>
    <dataValidation type="decimal" operator="lessThanOrEqual" allowBlank="1" showInputMessage="1" showErrorMessage="1" error="max. 15" sqref="M13:N20" xr:uid="{583D8DE7-6C94-40C1-B7C0-68335C1B84CF}">
      <formula1>15</formula1>
    </dataValidation>
    <dataValidation type="decimal" operator="lessThanOrEqual" allowBlank="1" showInputMessage="1" showErrorMessage="1" error="max. 10" sqref="P13:Q20" xr:uid="{D68528B0-373F-467E-AC72-EB73B923605B}">
      <formula1>10</formula1>
    </dataValidation>
    <dataValidation type="decimal" operator="lessThanOrEqual" allowBlank="1" showInputMessage="1" showErrorMessage="1" error="max. 5" sqref="O13:O20 R13:R20" xr:uid="{8C78AE7B-3D11-4881-AEBF-9120A6BA6869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BE17-23CE-471A-8558-95D7F45C7B4E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32</v>
      </c>
      <c r="M13" s="9">
        <v>10</v>
      </c>
      <c r="N13" s="9">
        <v>11</v>
      </c>
      <c r="O13" s="9">
        <v>5</v>
      </c>
      <c r="P13" s="9">
        <v>9</v>
      </c>
      <c r="Q13" s="9">
        <v>9</v>
      </c>
      <c r="R13" s="9">
        <v>3</v>
      </c>
      <c r="S13" s="9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34</v>
      </c>
      <c r="M14" s="9">
        <v>13</v>
      </c>
      <c r="N14" s="9">
        <v>14</v>
      </c>
      <c r="O14" s="9">
        <v>5</v>
      </c>
      <c r="P14" s="9">
        <v>10</v>
      </c>
      <c r="Q14" s="9">
        <v>9</v>
      </c>
      <c r="R14" s="9">
        <v>5</v>
      </c>
      <c r="S14" s="9">
        <f t="shared" ref="S14:S20" si="0">SUM(L14:R14)</f>
        <v>90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28</v>
      </c>
      <c r="M15" s="9">
        <v>10</v>
      </c>
      <c r="N15" s="9">
        <v>11</v>
      </c>
      <c r="O15" s="9">
        <v>4</v>
      </c>
      <c r="P15" s="9">
        <v>9</v>
      </c>
      <c r="Q15" s="9">
        <v>6</v>
      </c>
      <c r="R15" s="9">
        <v>4</v>
      </c>
      <c r="S15" s="9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15</v>
      </c>
      <c r="M16" s="9">
        <v>11</v>
      </c>
      <c r="N16" s="9">
        <v>8</v>
      </c>
      <c r="O16" s="9">
        <v>4</v>
      </c>
      <c r="P16" s="9">
        <v>8</v>
      </c>
      <c r="Q16" s="9">
        <v>6</v>
      </c>
      <c r="R16" s="9">
        <v>2</v>
      </c>
      <c r="S16" s="9">
        <f t="shared" si="0"/>
        <v>54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35</v>
      </c>
      <c r="M17" s="9">
        <v>11</v>
      </c>
      <c r="N17" s="9">
        <v>14</v>
      </c>
      <c r="O17" s="9">
        <v>5</v>
      </c>
      <c r="P17" s="9">
        <v>10</v>
      </c>
      <c r="Q17" s="9">
        <v>10</v>
      </c>
      <c r="R17" s="9">
        <v>2</v>
      </c>
      <c r="S17" s="9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27</v>
      </c>
      <c r="M18" s="9">
        <v>12</v>
      </c>
      <c r="N18" s="9">
        <v>9</v>
      </c>
      <c r="O18" s="9">
        <v>3</v>
      </c>
      <c r="P18" s="9">
        <v>8</v>
      </c>
      <c r="Q18" s="9">
        <v>6</v>
      </c>
      <c r="R18" s="9">
        <v>3</v>
      </c>
      <c r="S18" s="9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20</v>
      </c>
      <c r="M19" s="9">
        <v>10</v>
      </c>
      <c r="N19" s="9">
        <v>7</v>
      </c>
      <c r="O19" s="9">
        <v>3</v>
      </c>
      <c r="P19" s="9">
        <v>6</v>
      </c>
      <c r="Q19" s="9">
        <v>6</v>
      </c>
      <c r="R19" s="9">
        <v>2</v>
      </c>
      <c r="S19" s="9">
        <f t="shared" si="0"/>
        <v>54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21</v>
      </c>
      <c r="M20" s="9">
        <v>10</v>
      </c>
      <c r="N20" s="9">
        <v>7</v>
      </c>
      <c r="O20" s="9">
        <v>4</v>
      </c>
      <c r="P20" s="9">
        <v>7</v>
      </c>
      <c r="Q20" s="9">
        <v>6</v>
      </c>
      <c r="R20" s="9">
        <v>3</v>
      </c>
      <c r="S20" s="9">
        <f t="shared" si="0"/>
        <v>58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0" xr:uid="{70D0FF47-1975-4D69-902D-343B705A85B2}">
      <formula1>40</formula1>
    </dataValidation>
    <dataValidation type="decimal" operator="lessThanOrEqual" allowBlank="1" showInputMessage="1" showErrorMessage="1" error="max. 15" sqref="M13:N20" xr:uid="{5741171D-823D-4326-9158-EA1F30A39AA8}">
      <formula1>15</formula1>
    </dataValidation>
    <dataValidation type="decimal" operator="lessThanOrEqual" allowBlank="1" showInputMessage="1" showErrorMessage="1" error="max. 10" sqref="P13:Q20" xr:uid="{FD7FC42F-18C1-4CF7-A586-C96E9CD7DBC3}">
      <formula1>10</formula1>
    </dataValidation>
    <dataValidation type="decimal" operator="lessThanOrEqual" allowBlank="1" showInputMessage="1" showErrorMessage="1" error="max. 5" sqref="O13:O20 R13:R20" xr:uid="{D4DEEE91-BC41-4697-9841-4ADCABCC4D6B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4450-325C-4794-A537-FD6CDA9C5F1C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32</v>
      </c>
      <c r="M13" s="9">
        <v>10</v>
      </c>
      <c r="N13" s="9">
        <v>11</v>
      </c>
      <c r="O13" s="9">
        <v>5</v>
      </c>
      <c r="P13" s="9">
        <v>9</v>
      </c>
      <c r="Q13" s="9">
        <v>9</v>
      </c>
      <c r="R13" s="9">
        <v>3</v>
      </c>
      <c r="S13" s="9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38</v>
      </c>
      <c r="M14" s="9">
        <v>13</v>
      </c>
      <c r="N14" s="9">
        <v>13</v>
      </c>
      <c r="O14" s="9">
        <v>5</v>
      </c>
      <c r="P14" s="9">
        <v>9</v>
      </c>
      <c r="Q14" s="9">
        <v>8</v>
      </c>
      <c r="R14" s="9">
        <v>5</v>
      </c>
      <c r="S14" s="9">
        <f t="shared" ref="S14:S20" si="0">SUM(L14:R14)</f>
        <v>91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28</v>
      </c>
      <c r="M15" s="9">
        <v>10</v>
      </c>
      <c r="N15" s="9">
        <v>11</v>
      </c>
      <c r="O15" s="9">
        <v>5</v>
      </c>
      <c r="P15" s="9">
        <v>7</v>
      </c>
      <c r="Q15" s="9">
        <v>6</v>
      </c>
      <c r="R15" s="9">
        <v>4</v>
      </c>
      <c r="S15" s="9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20</v>
      </c>
      <c r="M16" s="9">
        <v>10</v>
      </c>
      <c r="N16" s="9">
        <v>8</v>
      </c>
      <c r="O16" s="9">
        <v>5</v>
      </c>
      <c r="P16" s="9">
        <v>7</v>
      </c>
      <c r="Q16" s="9">
        <v>7</v>
      </c>
      <c r="R16" s="9">
        <v>2</v>
      </c>
      <c r="S16" s="9">
        <f t="shared" si="0"/>
        <v>59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38</v>
      </c>
      <c r="M17" s="9">
        <v>11</v>
      </c>
      <c r="N17" s="9">
        <v>13</v>
      </c>
      <c r="O17" s="9">
        <v>5</v>
      </c>
      <c r="P17" s="9">
        <v>9</v>
      </c>
      <c r="Q17" s="9">
        <v>9</v>
      </c>
      <c r="R17" s="9">
        <v>2</v>
      </c>
      <c r="S17" s="9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20</v>
      </c>
      <c r="M18" s="9">
        <v>11</v>
      </c>
      <c r="N18" s="9">
        <v>9</v>
      </c>
      <c r="O18" s="9">
        <v>3</v>
      </c>
      <c r="P18" s="9">
        <v>7</v>
      </c>
      <c r="Q18" s="9">
        <v>6</v>
      </c>
      <c r="R18" s="9">
        <v>3</v>
      </c>
      <c r="S18" s="9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20</v>
      </c>
      <c r="M19" s="9">
        <v>10</v>
      </c>
      <c r="N19" s="9">
        <v>8</v>
      </c>
      <c r="O19" s="9">
        <v>4</v>
      </c>
      <c r="P19" s="9">
        <v>5</v>
      </c>
      <c r="Q19" s="9">
        <v>4</v>
      </c>
      <c r="R19" s="9">
        <v>2</v>
      </c>
      <c r="S19" s="9">
        <f t="shared" si="0"/>
        <v>53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20</v>
      </c>
      <c r="M20" s="9">
        <v>10</v>
      </c>
      <c r="N20" s="9">
        <v>8</v>
      </c>
      <c r="O20" s="9">
        <v>5</v>
      </c>
      <c r="P20" s="9">
        <v>7</v>
      </c>
      <c r="Q20" s="9">
        <v>5</v>
      </c>
      <c r="R20" s="9">
        <v>3</v>
      </c>
      <c r="S20" s="9">
        <f t="shared" si="0"/>
        <v>58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0" xr:uid="{35214741-8EF8-4CAF-8076-486B992917C9}">
      <formula1>40</formula1>
    </dataValidation>
    <dataValidation type="decimal" operator="lessThanOrEqual" allowBlank="1" showInputMessage="1" showErrorMessage="1" error="max. 15" sqref="M13:N20" xr:uid="{0C215B07-F962-4491-9C45-24A67A7814A5}">
      <formula1>15</formula1>
    </dataValidation>
    <dataValidation type="decimal" operator="lessThanOrEqual" allowBlank="1" showInputMessage="1" showErrorMessage="1" error="max. 10" sqref="P13:Q20" xr:uid="{1AD43695-FA13-4DC3-9421-CA19F7A9DDBA}">
      <formula1>10</formula1>
    </dataValidation>
    <dataValidation type="decimal" operator="lessThanOrEqual" allowBlank="1" showInputMessage="1" showErrorMessage="1" error="max. 5" sqref="O13:O20 R13:R20" xr:uid="{5E2F14DB-27BD-476A-9BB7-BE240986609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005F-BDC5-4C3D-8BD1-FA048C6D6E85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30</v>
      </c>
      <c r="M13" s="9">
        <v>10</v>
      </c>
      <c r="N13" s="9">
        <v>11</v>
      </c>
      <c r="O13" s="9">
        <v>5</v>
      </c>
      <c r="P13" s="9">
        <v>8</v>
      </c>
      <c r="Q13" s="9">
        <v>8</v>
      </c>
      <c r="R13" s="9">
        <v>3</v>
      </c>
      <c r="S13" s="9">
        <f>SUM(L13:R13)</f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32</v>
      </c>
      <c r="M14" s="9">
        <v>13</v>
      </c>
      <c r="N14" s="9">
        <v>13</v>
      </c>
      <c r="O14" s="9">
        <v>5</v>
      </c>
      <c r="P14" s="9">
        <v>7</v>
      </c>
      <c r="Q14" s="9">
        <v>8</v>
      </c>
      <c r="R14" s="9">
        <v>5</v>
      </c>
      <c r="S14" s="9">
        <f t="shared" ref="S14:S20" si="0">SUM(L14:R14)</f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28</v>
      </c>
      <c r="M15" s="9">
        <v>10</v>
      </c>
      <c r="N15" s="9">
        <v>11</v>
      </c>
      <c r="O15" s="9">
        <v>5</v>
      </c>
      <c r="P15" s="9">
        <v>7</v>
      </c>
      <c r="Q15" s="9">
        <v>7</v>
      </c>
      <c r="R15" s="9">
        <v>4</v>
      </c>
      <c r="S15" s="9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21</v>
      </c>
      <c r="M16" s="9">
        <v>11</v>
      </c>
      <c r="N16" s="9">
        <v>8</v>
      </c>
      <c r="O16" s="9">
        <v>5</v>
      </c>
      <c r="P16" s="9">
        <v>6</v>
      </c>
      <c r="Q16" s="9">
        <v>6</v>
      </c>
      <c r="R16" s="9">
        <v>2</v>
      </c>
      <c r="S16" s="9">
        <f t="shared" si="0"/>
        <v>59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35</v>
      </c>
      <c r="M17" s="9">
        <v>11</v>
      </c>
      <c r="N17" s="9">
        <v>13</v>
      </c>
      <c r="O17" s="9">
        <v>5</v>
      </c>
      <c r="P17" s="9">
        <v>9</v>
      </c>
      <c r="Q17" s="9">
        <v>9</v>
      </c>
      <c r="R17" s="9">
        <v>2</v>
      </c>
      <c r="S17" s="9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29</v>
      </c>
      <c r="M18" s="9">
        <v>10</v>
      </c>
      <c r="N18" s="9">
        <v>11</v>
      </c>
      <c r="O18" s="9">
        <v>3</v>
      </c>
      <c r="P18" s="9">
        <v>7</v>
      </c>
      <c r="Q18" s="9">
        <v>6</v>
      </c>
      <c r="R18" s="9">
        <v>3</v>
      </c>
      <c r="S18" s="9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16</v>
      </c>
      <c r="M19" s="9">
        <v>10</v>
      </c>
      <c r="N19" s="9">
        <v>6</v>
      </c>
      <c r="O19" s="9">
        <v>4</v>
      </c>
      <c r="P19" s="9">
        <v>5</v>
      </c>
      <c r="Q19" s="9">
        <v>4</v>
      </c>
      <c r="R19" s="9">
        <v>2</v>
      </c>
      <c r="S19" s="9">
        <f t="shared" si="0"/>
        <v>47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19</v>
      </c>
      <c r="M20" s="9">
        <v>10</v>
      </c>
      <c r="N20" s="9">
        <v>10</v>
      </c>
      <c r="O20" s="9">
        <v>4</v>
      </c>
      <c r="P20" s="9">
        <v>7</v>
      </c>
      <c r="Q20" s="9">
        <v>5</v>
      </c>
      <c r="R20" s="9">
        <v>3</v>
      </c>
      <c r="S20" s="9">
        <f t="shared" si="0"/>
        <v>58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20 R13:R20" xr:uid="{ACB1514E-135A-4D53-B323-1312D4A83F74}">
      <formula1>5</formula1>
    </dataValidation>
    <dataValidation type="decimal" operator="lessThanOrEqual" allowBlank="1" showInputMessage="1" showErrorMessage="1" error="max. 10" sqref="P13:Q20" xr:uid="{5178BEB9-C4B5-4216-B85E-9964E101EB80}">
      <formula1>10</formula1>
    </dataValidation>
    <dataValidation type="decimal" operator="lessThanOrEqual" allowBlank="1" showInputMessage="1" showErrorMessage="1" error="max. 15" sqref="M13:N20" xr:uid="{8F887752-A2FC-4042-838D-5FD23943A8D9}">
      <formula1>15</formula1>
    </dataValidation>
    <dataValidation type="decimal" operator="lessThanOrEqual" allowBlank="1" showInputMessage="1" showErrorMessage="1" error="max. 40" sqref="L13:L20" xr:uid="{675484C4-B3F4-4EA5-8DBC-6F330F36A353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3E20-5991-4BC8-87F5-E39597B022F1}">
  <dimension ref="A1:BW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6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5" ht="38.25" customHeight="1" x14ac:dyDescent="0.3">
      <c r="A1" s="1" t="s">
        <v>42</v>
      </c>
    </row>
    <row r="2" spans="1:75" ht="12.6" x14ac:dyDescent="0.3">
      <c r="A2" s="4" t="s">
        <v>43</v>
      </c>
      <c r="D2" s="4" t="s">
        <v>25</v>
      </c>
    </row>
    <row r="3" spans="1:75" ht="12.6" x14ac:dyDescent="0.3">
      <c r="A3" s="4" t="s">
        <v>40</v>
      </c>
      <c r="D3" s="2" t="s">
        <v>36</v>
      </c>
    </row>
    <row r="4" spans="1:75" ht="12.6" x14ac:dyDescent="0.3">
      <c r="A4" s="4" t="s">
        <v>44</v>
      </c>
      <c r="D4" s="2" t="s">
        <v>24</v>
      </c>
    </row>
    <row r="5" spans="1:75" ht="12.6" x14ac:dyDescent="0.3">
      <c r="A5" s="4" t="s">
        <v>39</v>
      </c>
      <c r="D5" s="2" t="s">
        <v>37</v>
      </c>
    </row>
    <row r="6" spans="1:75" ht="12.6" x14ac:dyDescent="0.3">
      <c r="A6" s="4" t="s">
        <v>45</v>
      </c>
    </row>
    <row r="7" spans="1:75" ht="12.6" x14ac:dyDescent="0.3">
      <c r="A7" s="4" t="s">
        <v>41</v>
      </c>
      <c r="D7" s="4" t="s">
        <v>26</v>
      </c>
    </row>
    <row r="8" spans="1:75" ht="27.6" customHeight="1" x14ac:dyDescent="0.3">
      <c r="A8" s="17"/>
      <c r="D8" s="23" t="s">
        <v>38</v>
      </c>
      <c r="E8" s="23"/>
      <c r="F8" s="23"/>
      <c r="G8" s="23"/>
      <c r="H8" s="23"/>
      <c r="I8" s="23"/>
      <c r="J8" s="23"/>
      <c r="K8" s="23"/>
    </row>
    <row r="9" spans="1:75" ht="12.6" x14ac:dyDescent="0.3">
      <c r="A9" s="4"/>
    </row>
    <row r="10" spans="1:75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33</v>
      </c>
      <c r="G10" s="24"/>
      <c r="H10" s="24" t="s">
        <v>34</v>
      </c>
      <c r="I10" s="24"/>
      <c r="J10" s="24" t="s">
        <v>35</v>
      </c>
      <c r="K10" s="24"/>
      <c r="L10" s="24" t="s">
        <v>15</v>
      </c>
      <c r="M10" s="24" t="s">
        <v>14</v>
      </c>
      <c r="N10" s="24" t="s">
        <v>16</v>
      </c>
      <c r="O10" s="24" t="s">
        <v>30</v>
      </c>
      <c r="P10" s="24" t="s">
        <v>31</v>
      </c>
      <c r="Q10" s="24" t="s">
        <v>32</v>
      </c>
      <c r="R10" s="24" t="s">
        <v>3</v>
      </c>
      <c r="S10" s="24" t="s">
        <v>4</v>
      </c>
    </row>
    <row r="11" spans="1:75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5" ht="28.8" customHeight="1" x14ac:dyDescent="0.3">
      <c r="A12" s="25"/>
      <c r="B12" s="25"/>
      <c r="C12" s="25"/>
      <c r="D12" s="25"/>
      <c r="E12" s="29"/>
      <c r="F12" s="5" t="s">
        <v>27</v>
      </c>
      <c r="G12" s="21" t="s">
        <v>28</v>
      </c>
      <c r="H12" s="21" t="s">
        <v>27</v>
      </c>
      <c r="I12" s="21" t="s">
        <v>28</v>
      </c>
      <c r="J12" s="21" t="s">
        <v>27</v>
      </c>
      <c r="K12" s="21" t="s">
        <v>28</v>
      </c>
      <c r="L12" s="21" t="s">
        <v>29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5" s="6" customFormat="1" ht="12.75" customHeight="1" x14ac:dyDescent="0.2">
      <c r="A13" s="7" t="s">
        <v>84</v>
      </c>
      <c r="B13" s="13" t="s">
        <v>54</v>
      </c>
      <c r="C13" s="13" t="s">
        <v>46</v>
      </c>
      <c r="D13" s="18">
        <v>1530000</v>
      </c>
      <c r="E13" s="18">
        <v>440000</v>
      </c>
      <c r="F13" s="8" t="s">
        <v>62</v>
      </c>
      <c r="G13" s="12" t="s">
        <v>63</v>
      </c>
      <c r="H13" s="12" t="s">
        <v>64</v>
      </c>
      <c r="I13" s="12" t="s">
        <v>65</v>
      </c>
      <c r="J13" s="12" t="s">
        <v>66</v>
      </c>
      <c r="K13" s="12" t="s">
        <v>67</v>
      </c>
      <c r="L13" s="9">
        <v>30</v>
      </c>
      <c r="M13" s="9">
        <v>11</v>
      </c>
      <c r="N13" s="9">
        <v>12</v>
      </c>
      <c r="O13" s="9">
        <v>4</v>
      </c>
      <c r="P13" s="9">
        <v>9</v>
      </c>
      <c r="Q13" s="9">
        <v>9</v>
      </c>
      <c r="R13" s="9">
        <v>4</v>
      </c>
      <c r="S13" s="9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s="6" customFormat="1" ht="12.75" customHeight="1" x14ac:dyDescent="0.2">
      <c r="A14" s="7" t="s">
        <v>85</v>
      </c>
      <c r="B14" s="13" t="s">
        <v>55</v>
      </c>
      <c r="C14" s="13" t="s">
        <v>47</v>
      </c>
      <c r="D14" s="18">
        <v>4800000</v>
      </c>
      <c r="E14" s="18">
        <v>1000000</v>
      </c>
      <c r="F14" s="8" t="s">
        <v>68</v>
      </c>
      <c r="G14" s="12" t="s">
        <v>63</v>
      </c>
      <c r="H14" s="12" t="s">
        <v>69</v>
      </c>
      <c r="I14" s="12" t="s">
        <v>63</v>
      </c>
      <c r="J14" s="12" t="s">
        <v>70</v>
      </c>
      <c r="K14" s="12" t="s">
        <v>63</v>
      </c>
      <c r="L14" s="9">
        <v>20</v>
      </c>
      <c r="M14" s="9">
        <v>13</v>
      </c>
      <c r="N14" s="9">
        <v>13</v>
      </c>
      <c r="O14" s="9">
        <v>4</v>
      </c>
      <c r="P14" s="9">
        <v>8</v>
      </c>
      <c r="Q14" s="9">
        <v>9</v>
      </c>
      <c r="R14" s="9">
        <v>5</v>
      </c>
      <c r="S14" s="9">
        <f t="shared" ref="S14:S20" si="0">SUM(L14:R14)</f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s="6" customFormat="1" ht="12.75" customHeight="1" x14ac:dyDescent="0.2">
      <c r="A15" s="7" t="s">
        <v>86</v>
      </c>
      <c r="B15" s="13" t="s">
        <v>56</v>
      </c>
      <c r="C15" s="13" t="s">
        <v>48</v>
      </c>
      <c r="D15" s="18">
        <v>1350000</v>
      </c>
      <c r="E15" s="18">
        <v>800000</v>
      </c>
      <c r="F15" s="8" t="s">
        <v>69</v>
      </c>
      <c r="G15" s="12" t="s">
        <v>63</v>
      </c>
      <c r="H15" s="12" t="s">
        <v>71</v>
      </c>
      <c r="I15" s="12" t="s">
        <v>63</v>
      </c>
      <c r="J15" s="12" t="s">
        <v>72</v>
      </c>
      <c r="K15" s="12" t="s">
        <v>63</v>
      </c>
      <c r="L15" s="9">
        <v>23</v>
      </c>
      <c r="M15" s="9">
        <v>11</v>
      </c>
      <c r="N15" s="9">
        <v>11</v>
      </c>
      <c r="O15" s="9">
        <v>4</v>
      </c>
      <c r="P15" s="9">
        <v>9</v>
      </c>
      <c r="Q15" s="9">
        <v>7</v>
      </c>
      <c r="R15" s="9">
        <v>4</v>
      </c>
      <c r="S15" s="9">
        <f t="shared" si="0"/>
        <v>69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6" customFormat="1" ht="12.75" customHeight="1" x14ac:dyDescent="0.2">
      <c r="A16" s="7" t="s">
        <v>87</v>
      </c>
      <c r="B16" s="13" t="s">
        <v>57</v>
      </c>
      <c r="C16" s="13" t="s">
        <v>49</v>
      </c>
      <c r="D16" s="18">
        <v>2519800</v>
      </c>
      <c r="E16" s="18">
        <v>1250000</v>
      </c>
      <c r="F16" s="8" t="s">
        <v>73</v>
      </c>
      <c r="G16" s="12" t="s">
        <v>63</v>
      </c>
      <c r="H16" s="12" t="s">
        <v>74</v>
      </c>
      <c r="I16" s="12" t="s">
        <v>65</v>
      </c>
      <c r="J16" s="12" t="s">
        <v>75</v>
      </c>
      <c r="K16" s="12" t="s">
        <v>63</v>
      </c>
      <c r="L16" s="9">
        <v>24</v>
      </c>
      <c r="M16" s="9">
        <v>11</v>
      </c>
      <c r="N16" s="9">
        <v>8</v>
      </c>
      <c r="O16" s="9">
        <v>4</v>
      </c>
      <c r="P16" s="9">
        <v>8</v>
      </c>
      <c r="Q16" s="9">
        <v>8</v>
      </c>
      <c r="R16" s="9">
        <v>2</v>
      </c>
      <c r="S16" s="9">
        <f t="shared" si="0"/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6" customFormat="1" ht="12.75" customHeight="1" x14ac:dyDescent="0.2">
      <c r="A17" s="7" t="s">
        <v>88</v>
      </c>
      <c r="B17" s="13" t="s">
        <v>58</v>
      </c>
      <c r="C17" s="13" t="s">
        <v>50</v>
      </c>
      <c r="D17" s="18">
        <v>2174415</v>
      </c>
      <c r="E17" s="18">
        <v>780000</v>
      </c>
      <c r="F17" s="8" t="s">
        <v>76</v>
      </c>
      <c r="G17" s="12" t="s">
        <v>63</v>
      </c>
      <c r="H17" s="12" t="s">
        <v>77</v>
      </c>
      <c r="I17" s="12" t="s">
        <v>63</v>
      </c>
      <c r="J17" s="12" t="s">
        <v>78</v>
      </c>
      <c r="K17" s="12" t="s">
        <v>63</v>
      </c>
      <c r="L17" s="9">
        <v>38</v>
      </c>
      <c r="M17" s="9">
        <v>11</v>
      </c>
      <c r="N17" s="9">
        <v>13</v>
      </c>
      <c r="O17" s="9">
        <v>4</v>
      </c>
      <c r="P17" s="9">
        <v>8</v>
      </c>
      <c r="Q17" s="9">
        <v>9</v>
      </c>
      <c r="R17" s="9">
        <v>2</v>
      </c>
      <c r="S17" s="9">
        <f t="shared" si="0"/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6" customFormat="1" ht="12.75" customHeight="1" x14ac:dyDescent="0.2">
      <c r="A18" s="7" t="s">
        <v>89</v>
      </c>
      <c r="B18" s="13" t="s">
        <v>59</v>
      </c>
      <c r="C18" s="13" t="s">
        <v>51</v>
      </c>
      <c r="D18" s="18">
        <v>2381000</v>
      </c>
      <c r="E18" s="18">
        <v>600000</v>
      </c>
      <c r="F18" s="8" t="s">
        <v>67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9">
        <v>22</v>
      </c>
      <c r="M18" s="9">
        <v>12</v>
      </c>
      <c r="N18" s="9">
        <v>8</v>
      </c>
      <c r="O18" s="9">
        <v>3</v>
      </c>
      <c r="P18" s="9">
        <v>8</v>
      </c>
      <c r="Q18" s="9">
        <v>7</v>
      </c>
      <c r="R18" s="9">
        <v>3</v>
      </c>
      <c r="S18" s="9">
        <f t="shared" si="0"/>
        <v>63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6" customFormat="1" ht="12.75" customHeight="1" x14ac:dyDescent="0.2">
      <c r="A19" s="7" t="s">
        <v>90</v>
      </c>
      <c r="B19" s="13" t="s">
        <v>60</v>
      </c>
      <c r="C19" s="13" t="s">
        <v>52</v>
      </c>
      <c r="D19" s="18">
        <v>3050050</v>
      </c>
      <c r="E19" s="18">
        <v>850000</v>
      </c>
      <c r="F19" s="8" t="s">
        <v>79</v>
      </c>
      <c r="G19" s="12" t="s">
        <v>67</v>
      </c>
      <c r="H19" s="12" t="s">
        <v>80</v>
      </c>
      <c r="I19" s="12" t="s">
        <v>63</v>
      </c>
      <c r="J19" s="12" t="s">
        <v>81</v>
      </c>
      <c r="K19" s="12" t="s">
        <v>65</v>
      </c>
      <c r="L19" s="9">
        <v>30</v>
      </c>
      <c r="M19" s="9">
        <v>11</v>
      </c>
      <c r="N19" s="9">
        <v>12</v>
      </c>
      <c r="O19" s="9">
        <v>4</v>
      </c>
      <c r="P19" s="9">
        <v>6</v>
      </c>
      <c r="Q19" s="9">
        <v>5</v>
      </c>
      <c r="R19" s="9">
        <v>2</v>
      </c>
      <c r="S19" s="9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6" customFormat="1" ht="12.75" customHeight="1" x14ac:dyDescent="0.2">
      <c r="A20" s="7" t="s">
        <v>91</v>
      </c>
      <c r="B20" s="13" t="s">
        <v>61</v>
      </c>
      <c r="C20" s="13" t="s">
        <v>53</v>
      </c>
      <c r="D20" s="18">
        <v>1080000</v>
      </c>
      <c r="E20" s="18">
        <v>500000</v>
      </c>
      <c r="F20" s="8" t="s">
        <v>82</v>
      </c>
      <c r="G20" s="12" t="s">
        <v>65</v>
      </c>
      <c r="H20" s="12" t="s">
        <v>79</v>
      </c>
      <c r="I20" s="12" t="s">
        <v>65</v>
      </c>
      <c r="J20" s="12" t="s">
        <v>83</v>
      </c>
      <c r="K20" s="12" t="s">
        <v>63</v>
      </c>
      <c r="L20" s="9">
        <v>24</v>
      </c>
      <c r="M20" s="9">
        <v>11</v>
      </c>
      <c r="N20" s="9">
        <v>10</v>
      </c>
      <c r="O20" s="9">
        <v>4</v>
      </c>
      <c r="P20" s="9">
        <v>8</v>
      </c>
      <c r="Q20" s="9">
        <v>9</v>
      </c>
      <c r="R20" s="9">
        <v>3</v>
      </c>
      <c r="S20" s="9">
        <f t="shared" si="0"/>
        <v>69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3">
      <c r="D21" s="19">
        <f>SUM(D13:D20)</f>
        <v>18885265</v>
      </c>
      <c r="E21" s="19">
        <f>SUM(E13:E20)</f>
        <v>6220000</v>
      </c>
      <c r="F21" s="14"/>
    </row>
    <row r="22" spans="1:75" x14ac:dyDescent="0.3">
      <c r="E22" s="14"/>
      <c r="F22" s="14"/>
      <c r="G22" s="14"/>
      <c r="H22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20 R13:R20" xr:uid="{64970382-4AE2-4192-A8EE-831C2B70728C}">
      <formula1>5</formula1>
    </dataValidation>
    <dataValidation type="decimal" operator="lessThanOrEqual" allowBlank="1" showInputMessage="1" showErrorMessage="1" error="max. 10" sqref="P13:Q20" xr:uid="{9EE58235-156D-4F12-8608-3D632915CA52}">
      <formula1>10</formula1>
    </dataValidation>
    <dataValidation type="decimal" operator="lessThanOrEqual" allowBlank="1" showInputMessage="1" showErrorMessage="1" error="max. 15" sqref="M13:N20" xr:uid="{9648FD07-B723-4B4E-9F96-EB9ADDE0AF4C}">
      <formula1>15</formula1>
    </dataValidation>
    <dataValidation type="decimal" operator="lessThanOrEqual" allowBlank="1" showInputMessage="1" showErrorMessage="1" error="max. 40" sqref="L13:L20" xr:uid="{5AA67E83-0638-4BEC-81D1-B26BD6C2AF7B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BD6B1D-7E3D-40DA-A7AC-EE2EC86D4E58}"/>
</file>

<file path=customXml/itemProps2.xml><?xml version="1.0" encoding="utf-8"?>
<ds:datastoreItem xmlns:ds="http://schemas.openxmlformats.org/officeDocument/2006/customXml" ds:itemID="{AE0746DD-69F6-40D4-BF41-47A0BBDA57C9}"/>
</file>

<file path=customXml/itemProps3.xml><?xml version="1.0" encoding="utf-8"?>
<ds:datastoreItem xmlns:ds="http://schemas.openxmlformats.org/officeDocument/2006/customXml" ds:itemID="{1748AC1A-8DB2-45CF-ADF7-2C49EF4CE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Krátkometrážní film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2022-05-18T14:12:16Z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