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13. jednání - listopad\"/>
    </mc:Choice>
  </mc:AlternateContent>
  <xr:revisionPtr revIDLastSave="0" documentId="13_ncr:1_{4691DABB-957C-4092-B7D9-F43040CF00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iodika portály" sheetId="2" r:id="rId1"/>
    <sheet name="ČK" sheetId="3" r:id="rId2"/>
    <sheet name="HB" sheetId="4" r:id="rId3"/>
    <sheet name="JK" sheetId="5" r:id="rId4"/>
    <sheet name="LC" sheetId="6" r:id="rId5"/>
    <sheet name="MŠ" sheetId="7" r:id="rId6"/>
    <sheet name="NS" sheetId="8" r:id="rId7"/>
  </sheets>
  <definedNames>
    <definedName name="_xlnm.Print_Area" localSheetId="0">'periodika portály'!$A$1:$U$26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0" i="3" l="1"/>
  <c r="D20" i="3"/>
  <c r="M19" i="3"/>
  <c r="M18" i="3"/>
  <c r="M17" i="3"/>
  <c r="M16" i="3"/>
  <c r="M15" i="3"/>
  <c r="M14" i="3"/>
  <c r="M13" i="3"/>
  <c r="E20" i="4"/>
  <c r="D20" i="4"/>
  <c r="M19" i="4"/>
  <c r="M18" i="4"/>
  <c r="M17" i="4"/>
  <c r="M16" i="4"/>
  <c r="M15" i="4"/>
  <c r="M14" i="4"/>
  <c r="M13" i="4"/>
  <c r="E20" i="5"/>
  <c r="D20" i="5"/>
  <c r="M19" i="5"/>
  <c r="M18" i="5"/>
  <c r="M17" i="5"/>
  <c r="M16" i="5"/>
  <c r="M15" i="5"/>
  <c r="M14" i="5"/>
  <c r="M13" i="5"/>
  <c r="E20" i="6"/>
  <c r="D20" i="6"/>
  <c r="M19" i="6"/>
  <c r="M18" i="6"/>
  <c r="M17" i="6"/>
  <c r="M16" i="6"/>
  <c r="M15" i="6"/>
  <c r="M14" i="6"/>
  <c r="M13" i="6"/>
  <c r="E20" i="7"/>
  <c r="D20" i="7"/>
  <c r="M19" i="7"/>
  <c r="M18" i="7"/>
  <c r="M17" i="7"/>
  <c r="M16" i="7"/>
  <c r="M15" i="7"/>
  <c r="M14" i="7"/>
  <c r="M13" i="7"/>
  <c r="E20" i="8"/>
  <c r="D20" i="8"/>
  <c r="M19" i="8"/>
  <c r="M18" i="8"/>
  <c r="M17" i="8"/>
  <c r="M16" i="8"/>
  <c r="M15" i="8"/>
  <c r="M14" i="8"/>
  <c r="M13" i="8"/>
  <c r="E20" i="2"/>
  <c r="D20" i="2"/>
  <c r="N20" i="2" l="1"/>
  <c r="N21" i="2" s="1"/>
</calcChain>
</file>

<file path=xl/sharedStrings.xml><?xml version="1.0" encoding="utf-8"?>
<sst xmlns="http://schemas.openxmlformats.org/spreadsheetml/2006/main" count="416" uniqueCount="73">
  <si>
    <t>evidenční číslo projektu</t>
  </si>
  <si>
    <t>název žadatele</t>
  </si>
  <si>
    <t>požadovaná podpora</t>
  </si>
  <si>
    <t>Kredit žadatele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</si>
  <si>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</si>
  <si>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</si>
  <si>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</si>
  <si>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</si>
  <si>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</si>
  <si>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</si>
  <si>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</si>
  <si>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</si>
  <si>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</si>
  <si>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</si>
  <si>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</si>
  <si>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</si>
  <si>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</si>
  <si>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</si>
  <si>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</si>
  <si>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</si>
  <si>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</si>
  <si>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</si>
  <si>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</si>
  <si>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</si>
  <si>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</si>
  <si>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t>1. Podpora tištěných i online odborných filmových periodik</t>
  </si>
  <si>
    <t>2. Rozvoj kvalifikované filmové kritiky</t>
  </si>
  <si>
    <r>
      <t>Dotační okruh:</t>
    </r>
    <r>
      <rPr>
        <sz val="9.5"/>
        <color theme="1"/>
        <rFont val="Arial"/>
        <family val="2"/>
        <charset val="238"/>
      </rPr>
      <t xml:space="preserve"> 6. publikační činnost v oblasti kinematografie a činnost v oblasti filmové vědy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</si>
  <si>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</si>
  <si>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Obsahová kvalita projektu</t>
  </si>
  <si>
    <t>Realizační strategie</t>
  </si>
  <si>
    <t>Periodické publikace a internetové portály v roce 2023</t>
  </si>
  <si>
    <t>Podpora je určena pro kontinuální vydávání odborných filmových periodik v roce 2023, které vycházejí jak v tisku, tak online (internetové portály). Podpora není určena pro internetové portály rozcestníkového typu, které zpřístupňují legální audiovizuální obsah na internetu a svou podstatou patří mezi distribuční projekty. Podpora není určena projektům, které bez větších redakčních úprav shromažďují informace o filmu (programy kin, databáze filmů apod.), nebo které jsou doplňkem jiných projektů, které mohou být ze své povahy podporovány v jiných okruzích (festivaly, vzdělávací akce, celoroční činnosti institucí apod.).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</si>
  <si>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2022-6-3-28</t>
    </r>
  </si>
  <si>
    <r>
      <t xml:space="preserve">Lhůta pro podávání žádostí: </t>
    </r>
    <r>
      <rPr>
        <sz val="9.5"/>
        <rFont val="Arial"/>
        <family val="2"/>
        <charset val="238"/>
      </rPr>
      <t>29</t>
    </r>
    <r>
      <rPr>
        <sz val="9.5"/>
        <color theme="1"/>
        <rFont val="Arial"/>
        <family val="2"/>
        <charset val="238"/>
      </rPr>
      <t>.7.2022-29.8.2022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</si>
  <si>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ledna 2024</t>
    </r>
  </si>
  <si>
    <t>návrh bodového hodnocení</t>
  </si>
  <si>
    <t>návrh výše podpory</t>
  </si>
  <si>
    <t>5497/2022</t>
  </si>
  <si>
    <t>5500/2022</t>
  </si>
  <si>
    <t>5502/2022</t>
  </si>
  <si>
    <t>5503/2022</t>
  </si>
  <si>
    <t>5533/2022</t>
  </si>
  <si>
    <t>5534/2022</t>
  </si>
  <si>
    <t>5535/2022</t>
  </si>
  <si>
    <t>Sdružení přátel Cinepuru, zapsaný spolek</t>
  </si>
  <si>
    <t>DOC.DREAM services s.r.o.</t>
  </si>
  <si>
    <t>MATTRESS MEN, z. s.</t>
  </si>
  <si>
    <t>Národní filmový archiv p.o.</t>
  </si>
  <si>
    <t>Michaela Režová</t>
  </si>
  <si>
    <t>Spolek přátel Filmu a doby, z.s.</t>
  </si>
  <si>
    <t>Český filmový a televizní svaz FITES z.s.</t>
  </si>
  <si>
    <t>Filmový dvouměsíčník CINEPUR a on-line platforma CINEPUR.CZ: propagace a reflexe české kinematografie</t>
  </si>
  <si>
    <t>DOK.REVUE 2023 - Celoroční informační platforma o dokumentárním filmu</t>
  </si>
  <si>
    <t>Pinbacker – těleso audiovize</t>
  </si>
  <si>
    <t>Revue Filmového přehledu 2023</t>
  </si>
  <si>
    <t>f-a-t.cz</t>
  </si>
  <si>
    <t>FILM A DOBA - kritický čtvrtletník o filmu</t>
  </si>
  <si>
    <t>Časopis SYNCHRON 2023, periodická publikace</t>
  </si>
  <si>
    <t>ano</t>
  </si>
  <si>
    <t>ne</t>
  </si>
  <si>
    <t>70%</t>
  </si>
  <si>
    <t>89%</t>
  </si>
  <si>
    <t>65%</t>
  </si>
  <si>
    <t>31%</t>
  </si>
  <si>
    <t>78%</t>
  </si>
  <si>
    <t>69%</t>
  </si>
  <si>
    <t>58%</t>
  </si>
  <si>
    <t>31.1.2024</t>
  </si>
  <si>
    <t>investiční dotace</t>
  </si>
  <si>
    <t>80%</t>
  </si>
  <si>
    <t>50%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</si>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</sst>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0" fontId="7" fillId="0" borderId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3" fontId="3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right" vertical="top"/>
    </xf>
    <xf numFmtId="0" fontId="3" fillId="0" borderId="1" xfId="0" applyFont="1" applyFill="1" applyBorder="1"/>
    <xf numFmtId="0" fontId="8" fillId="0" borderId="1" xfId="0" applyFont="1" applyFill="1" applyBorder="1"/>
    <xf numFmtId="2" fontId="3" fillId="0" borderId="1" xfId="0" applyNumberFormat="1" applyFont="1" applyFill="1" applyBorder="1" applyAlignment="1" applyProtection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8" fillId="0" borderId="1" xfId="0" applyFont="1" applyFill="1" applyBorder="1" applyAlignment="1">
      <alignment wrapText="1"/>
    </xf>
    <xf numFmtId="3" fontId="3" fillId="0" borderId="1" xfId="1" applyNumberFormat="1" applyFont="1" applyFill="1" applyBorder="1"/>
    <xf numFmtId="3" fontId="9" fillId="0" borderId="1" xfId="1" applyNumberFormat="1" applyFont="1" applyFill="1" applyBorder="1"/>
    <xf numFmtId="3" fontId="8" fillId="0" borderId="1" xfId="0" applyNumberFormat="1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10" fillId="0" borderId="1" xfId="0" applyFont="1" applyFill="1" applyBorder="1"/>
    <xf numFmtId="2" fontId="3" fillId="0" borderId="1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1" xfId="0" applyNumberFormat="1" applyFont="1" applyFill="1" applyBorder="1" applyAlignment="1" applyProtection="1">
      <alignment horizontal="right" vertical="top"/>
      <protection locked="0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12" fillId="0" borderId="1" xfId="0" applyFont="1" applyFill="1" applyBorder="1"/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9" fontId="3" fillId="2" borderId="0" xfId="2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left" vertical="top"/>
    </xf>
    <xf numFmtId="0" fontId="9" fillId="0" borderId="1" xfId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top"/>
    </xf>
    <xf numFmtId="14" fontId="9" fillId="0" borderId="1" xfId="1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3">
    <cellStyle name="Normální" xfId="0" builtinId="0"/>
    <cellStyle name="normální_brutalni tabulka(2aaa" xfId="1" xr:uid="{00000000-0005-0000-0000-000001000000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21"/>
  <sheetViews>
    <sheetView tabSelected="1" zoomScale="90" zoomScaleNormal="90" workbookViewId="0"/>
  </sheetViews>
  <sheetFormatPr defaultColWidth="9.21875" defaultRowHeight="12" x14ac:dyDescent="0.3"/>
  <cols>
    <col min="1" max="1" width="11.77734375" style="2" customWidth="1"/>
    <col min="2" max="2" width="34.21875" style="2" customWidth="1"/>
    <col min="3" max="3" width="56" style="2" customWidth="1"/>
    <col min="4" max="4" width="13.77734375" style="2" customWidth="1"/>
    <col min="5" max="5" width="12.5546875" style="2" customWidth="1"/>
    <col min="6" max="6" width="9.77734375" style="2" customWidth="1"/>
    <col min="7" max="13" width="9.21875" style="2" customWidth="1"/>
    <col min="14" max="14" width="14.44140625" style="2" customWidth="1"/>
    <col min="15" max="15" width="14.77734375" style="2" customWidth="1"/>
    <col min="16" max="16" width="10.21875" style="2" customWidth="1"/>
    <col min="17" max="18" width="9.21875" style="2" customWidth="1"/>
    <col min="19" max="19" width="10.21875" style="2" customWidth="1"/>
    <col min="20" max="20" width="12.77734375" style="2" customWidth="1"/>
    <col min="21" max="21" width="13" style="2" customWidth="1"/>
    <col min="22" max="16384" width="9.21875" style="2"/>
  </cols>
  <sheetData>
    <row r="1" spans="1:85" ht="38.25" customHeight="1" x14ac:dyDescent="0.3">
      <c r="A1" s="1" t="s">
        <v>31</v>
      </c>
    </row>
    <row r="2" spans="1:85" s="7" customFormat="1" ht="15" customHeight="1" x14ac:dyDescent="0.3">
      <c r="A2" s="6" t="s">
        <v>33</v>
      </c>
      <c r="D2" s="6" t="s">
        <v>19</v>
      </c>
    </row>
    <row r="3" spans="1:85" s="7" customFormat="1" ht="15" customHeight="1" x14ac:dyDescent="0.3">
      <c r="A3" s="6" t="s">
        <v>27</v>
      </c>
      <c r="D3" s="7" t="s">
        <v>25</v>
      </c>
    </row>
    <row r="4" spans="1:85" s="7" customFormat="1" ht="15" customHeight="1" x14ac:dyDescent="0.3">
      <c r="A4" s="6" t="s">
        <v>34</v>
      </c>
      <c r="D4" s="7" t="s">
        <v>26</v>
      </c>
    </row>
    <row r="5" spans="1:85" s="7" customFormat="1" ht="15" customHeight="1" x14ac:dyDescent="0.3">
      <c r="A5" s="6" t="s">
        <v>24</v>
      </c>
    </row>
    <row r="6" spans="1:85" s="7" customFormat="1" ht="15" customHeight="1" x14ac:dyDescent="0.3">
      <c r="A6" s="47" t="s">
        <v>35</v>
      </c>
      <c r="B6" s="47"/>
      <c r="C6" s="47"/>
      <c r="D6" s="6" t="s">
        <v>20</v>
      </c>
    </row>
    <row r="7" spans="1:85" s="7" customFormat="1" ht="15" customHeight="1" x14ac:dyDescent="0.3">
      <c r="A7" s="9" t="s">
        <v>28</v>
      </c>
      <c r="D7" s="51" t="s">
        <v>32</v>
      </c>
      <c r="E7" s="51"/>
      <c r="F7" s="51"/>
      <c r="G7" s="51"/>
      <c r="H7" s="51"/>
      <c r="I7" s="51"/>
      <c r="J7" s="51"/>
    </row>
    <row r="8" spans="1:85" ht="71.400000000000006" customHeight="1" x14ac:dyDescent="0.3">
      <c r="A8" s="10"/>
      <c r="D8" s="51"/>
      <c r="E8" s="51"/>
      <c r="F8" s="51"/>
      <c r="G8" s="51"/>
      <c r="H8" s="51"/>
      <c r="I8" s="51"/>
      <c r="J8" s="51"/>
    </row>
    <row r="9" spans="1:85" ht="12.6" x14ac:dyDescent="0.3">
      <c r="A9" s="8"/>
    </row>
    <row r="10" spans="1:85" ht="26.55" customHeight="1" x14ac:dyDescent="0.3">
      <c r="A10" s="44" t="s">
        <v>0</v>
      </c>
      <c r="B10" s="44" t="s">
        <v>1</v>
      </c>
      <c r="C10" s="44" t="s">
        <v>14</v>
      </c>
      <c r="D10" s="44" t="s">
        <v>11</v>
      </c>
      <c r="E10" s="49" t="s">
        <v>2</v>
      </c>
      <c r="F10" s="46" t="s">
        <v>29</v>
      </c>
      <c r="G10" s="46" t="s">
        <v>12</v>
      </c>
      <c r="H10" s="46" t="s">
        <v>13</v>
      </c>
      <c r="I10" s="46" t="s">
        <v>22</v>
      </c>
      <c r="J10" s="46" t="s">
        <v>23</v>
      </c>
      <c r="K10" s="46" t="s">
        <v>30</v>
      </c>
      <c r="L10" s="46" t="s">
        <v>3</v>
      </c>
      <c r="M10" s="46" t="s">
        <v>36</v>
      </c>
      <c r="N10" s="46" t="s">
        <v>37</v>
      </c>
      <c r="O10" s="44" t="s">
        <v>4</v>
      </c>
      <c r="P10" s="44" t="s">
        <v>5</v>
      </c>
      <c r="Q10" s="44" t="s">
        <v>6</v>
      </c>
      <c r="R10" s="44" t="s">
        <v>7</v>
      </c>
      <c r="S10" s="44" t="s">
        <v>8</v>
      </c>
      <c r="T10" s="44" t="s">
        <v>9</v>
      </c>
      <c r="U10" s="44" t="s">
        <v>10</v>
      </c>
    </row>
    <row r="11" spans="1:85" ht="59.55" customHeight="1" x14ac:dyDescent="0.3">
      <c r="A11" s="48"/>
      <c r="B11" s="48"/>
      <c r="C11" s="48"/>
      <c r="D11" s="48"/>
      <c r="E11" s="50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85" ht="12.6" x14ac:dyDescent="0.3">
      <c r="A12" s="48"/>
      <c r="B12" s="48"/>
      <c r="C12" s="48"/>
      <c r="D12" s="48"/>
      <c r="E12" s="50"/>
      <c r="F12" s="11" t="s">
        <v>21</v>
      </c>
      <c r="G12" s="11" t="s">
        <v>16</v>
      </c>
      <c r="H12" s="11" t="s">
        <v>16</v>
      </c>
      <c r="I12" s="11" t="s">
        <v>17</v>
      </c>
      <c r="J12" s="11" t="s">
        <v>18</v>
      </c>
      <c r="K12" s="11" t="s">
        <v>18</v>
      </c>
      <c r="L12" s="11" t="s">
        <v>17</v>
      </c>
      <c r="M12" s="11"/>
      <c r="N12" s="11"/>
      <c r="O12" s="11"/>
      <c r="P12" s="3"/>
      <c r="Q12" s="3"/>
      <c r="R12" s="3"/>
      <c r="S12" s="3"/>
      <c r="T12" s="3"/>
      <c r="U12" s="11"/>
    </row>
    <row r="13" spans="1:85" s="4" customFormat="1" ht="12.75" customHeight="1" x14ac:dyDescent="0.2">
      <c r="A13" s="28" t="s">
        <v>43</v>
      </c>
      <c r="B13" s="14" t="s">
        <v>50</v>
      </c>
      <c r="C13" s="14" t="s">
        <v>57</v>
      </c>
      <c r="D13" s="20">
        <v>1508400</v>
      </c>
      <c r="E13" s="20">
        <v>800000</v>
      </c>
      <c r="F13" s="15">
        <v>38.333300000000001</v>
      </c>
      <c r="G13" s="15">
        <v>14.333299999999999</v>
      </c>
      <c r="H13" s="15">
        <v>13</v>
      </c>
      <c r="I13" s="15">
        <v>5</v>
      </c>
      <c r="J13" s="15">
        <v>9.5</v>
      </c>
      <c r="K13" s="15">
        <v>9.8332999999999995</v>
      </c>
      <c r="L13" s="15">
        <v>4</v>
      </c>
      <c r="M13" s="23">
        <v>94</v>
      </c>
      <c r="N13" s="24">
        <v>650000</v>
      </c>
      <c r="O13" s="16" t="s">
        <v>69</v>
      </c>
      <c r="P13" s="39" t="s">
        <v>59</v>
      </c>
      <c r="Q13" s="40" t="s">
        <v>59</v>
      </c>
      <c r="R13" s="37" t="s">
        <v>66</v>
      </c>
      <c r="S13" s="40" t="s">
        <v>70</v>
      </c>
      <c r="T13" s="37" t="s">
        <v>68</v>
      </c>
      <c r="U13" s="37" t="s">
        <v>68</v>
      </c>
      <c r="V13" s="33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</row>
    <row r="14" spans="1:85" s="4" customFormat="1" ht="12.75" customHeight="1" x14ac:dyDescent="0.2">
      <c r="A14" s="26" t="s">
        <v>38</v>
      </c>
      <c r="B14" s="13" t="s">
        <v>45</v>
      </c>
      <c r="C14" s="22" t="s">
        <v>52</v>
      </c>
      <c r="D14" s="18">
        <v>1853000</v>
      </c>
      <c r="E14" s="19">
        <v>800000</v>
      </c>
      <c r="F14" s="15">
        <v>36.5</v>
      </c>
      <c r="G14" s="15">
        <v>13.666700000000001</v>
      </c>
      <c r="H14" s="15">
        <v>13.666700000000001</v>
      </c>
      <c r="I14" s="15">
        <v>5</v>
      </c>
      <c r="J14" s="15">
        <v>9.3332999999999995</v>
      </c>
      <c r="K14" s="15">
        <v>8.6667000000000005</v>
      </c>
      <c r="L14" s="15">
        <v>4</v>
      </c>
      <c r="M14" s="23">
        <v>90.833299999999994</v>
      </c>
      <c r="N14" s="24">
        <v>700000</v>
      </c>
      <c r="O14" s="35" t="s">
        <v>69</v>
      </c>
      <c r="P14" s="36" t="s">
        <v>59</v>
      </c>
      <c r="Q14" s="40" t="s">
        <v>59</v>
      </c>
      <c r="R14" s="37" t="s">
        <v>61</v>
      </c>
      <c r="S14" s="40" t="s">
        <v>70</v>
      </c>
      <c r="T14" s="41">
        <v>45322</v>
      </c>
      <c r="U14" s="41">
        <v>45322</v>
      </c>
      <c r="V14" s="33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</row>
    <row r="15" spans="1:85" s="4" customFormat="1" ht="12.75" customHeight="1" x14ac:dyDescent="0.2">
      <c r="A15" s="28" t="s">
        <v>41</v>
      </c>
      <c r="B15" s="14" t="s">
        <v>48</v>
      </c>
      <c r="C15" s="14" t="s">
        <v>55</v>
      </c>
      <c r="D15" s="20">
        <v>1115100</v>
      </c>
      <c r="E15" s="20">
        <v>350000</v>
      </c>
      <c r="F15" s="15">
        <v>35</v>
      </c>
      <c r="G15" s="15">
        <v>13.833299999999999</v>
      </c>
      <c r="H15" s="15">
        <v>12.833299999999999</v>
      </c>
      <c r="I15" s="15">
        <v>4</v>
      </c>
      <c r="J15" s="15">
        <v>8.3332999999999995</v>
      </c>
      <c r="K15" s="15">
        <v>8.1667000000000005</v>
      </c>
      <c r="L15" s="15">
        <v>5</v>
      </c>
      <c r="M15" s="23">
        <v>87.166700000000006</v>
      </c>
      <c r="N15" s="24">
        <v>200000</v>
      </c>
      <c r="O15" s="35" t="s">
        <v>69</v>
      </c>
      <c r="P15" s="38" t="s">
        <v>60</v>
      </c>
      <c r="Q15" s="40" t="s">
        <v>60</v>
      </c>
      <c r="R15" s="37" t="s">
        <v>64</v>
      </c>
      <c r="S15" s="40" t="s">
        <v>71</v>
      </c>
      <c r="T15" s="37" t="s">
        <v>68</v>
      </c>
      <c r="U15" s="37" t="s">
        <v>68</v>
      </c>
      <c r="V15" s="3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</row>
    <row r="16" spans="1:85" s="4" customFormat="1" ht="12.75" customHeight="1" x14ac:dyDescent="0.2">
      <c r="A16" s="27" t="s">
        <v>39</v>
      </c>
      <c r="B16" s="13" t="s">
        <v>46</v>
      </c>
      <c r="C16" s="31" t="s">
        <v>53</v>
      </c>
      <c r="D16" s="18">
        <v>1150960</v>
      </c>
      <c r="E16" s="19">
        <v>650000</v>
      </c>
      <c r="F16" s="15">
        <v>34.666699999999999</v>
      </c>
      <c r="G16" s="15">
        <v>13.333299999999999</v>
      </c>
      <c r="H16" s="15">
        <v>13</v>
      </c>
      <c r="I16" s="15">
        <v>5</v>
      </c>
      <c r="J16" s="15">
        <v>7</v>
      </c>
      <c r="K16" s="15">
        <v>7.6666999999999996</v>
      </c>
      <c r="L16" s="15">
        <v>5</v>
      </c>
      <c r="M16" s="23">
        <v>85.666700000000006</v>
      </c>
      <c r="N16" s="24">
        <v>400000</v>
      </c>
      <c r="O16" s="35" t="s">
        <v>69</v>
      </c>
      <c r="P16" s="36" t="s">
        <v>59</v>
      </c>
      <c r="Q16" s="40" t="s">
        <v>59</v>
      </c>
      <c r="R16" s="37" t="s">
        <v>62</v>
      </c>
      <c r="S16" s="40" t="s">
        <v>72</v>
      </c>
      <c r="T16" s="41">
        <v>45291</v>
      </c>
      <c r="U16" s="37" t="s">
        <v>68</v>
      </c>
      <c r="V16" s="3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</row>
    <row r="17" spans="1:85" s="4" customFormat="1" ht="12.75" customHeight="1" x14ac:dyDescent="0.2">
      <c r="A17" s="28" t="s">
        <v>42</v>
      </c>
      <c r="B17" s="14" t="s">
        <v>49</v>
      </c>
      <c r="C17" s="17" t="s">
        <v>56</v>
      </c>
      <c r="D17" s="20">
        <v>498000</v>
      </c>
      <c r="E17" s="20">
        <v>334000</v>
      </c>
      <c r="F17" s="15">
        <v>30.166699999999999</v>
      </c>
      <c r="G17" s="15">
        <v>12</v>
      </c>
      <c r="H17" s="15">
        <v>11.833299999999999</v>
      </c>
      <c r="I17" s="15">
        <v>4.5</v>
      </c>
      <c r="J17" s="15">
        <v>7.5</v>
      </c>
      <c r="K17" s="15">
        <v>8.3332999999999995</v>
      </c>
      <c r="L17" s="15">
        <v>2</v>
      </c>
      <c r="M17" s="23">
        <v>76.333299999999994</v>
      </c>
      <c r="N17" s="24">
        <v>50000</v>
      </c>
      <c r="O17" s="35" t="s">
        <v>69</v>
      </c>
      <c r="P17" s="38" t="s">
        <v>59</v>
      </c>
      <c r="Q17" s="40" t="s">
        <v>60</v>
      </c>
      <c r="R17" s="37" t="s">
        <v>65</v>
      </c>
      <c r="S17" s="40" t="s">
        <v>71</v>
      </c>
      <c r="T17" s="37" t="s">
        <v>68</v>
      </c>
      <c r="U17" s="37" t="s">
        <v>68</v>
      </c>
      <c r="V17" s="33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</row>
    <row r="18" spans="1:85" s="4" customFormat="1" x14ac:dyDescent="0.2">
      <c r="A18" s="28" t="s">
        <v>44</v>
      </c>
      <c r="B18" s="14" t="s">
        <v>51</v>
      </c>
      <c r="C18" s="17" t="s">
        <v>58</v>
      </c>
      <c r="D18" s="20">
        <v>798000</v>
      </c>
      <c r="E18" s="20">
        <v>400000</v>
      </c>
      <c r="F18" s="15">
        <v>17.833300000000001</v>
      </c>
      <c r="G18" s="15">
        <v>8.6667000000000005</v>
      </c>
      <c r="H18" s="15">
        <v>8.1667000000000005</v>
      </c>
      <c r="I18" s="15">
        <v>3.3332999999999999</v>
      </c>
      <c r="J18" s="15">
        <v>4</v>
      </c>
      <c r="K18" s="15">
        <v>4.6666999999999996</v>
      </c>
      <c r="L18" s="15">
        <v>4</v>
      </c>
      <c r="M18" s="23">
        <v>50.666699999999999</v>
      </c>
      <c r="N18" s="25"/>
      <c r="O18" s="16"/>
      <c r="P18" s="39" t="s">
        <v>60</v>
      </c>
      <c r="Q18" s="40"/>
      <c r="R18" s="37" t="s">
        <v>67</v>
      </c>
      <c r="S18" s="40"/>
      <c r="T18" s="42">
        <v>45382</v>
      </c>
      <c r="U18" s="40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</row>
    <row r="19" spans="1:85" s="4" customFormat="1" ht="12.75" customHeight="1" x14ac:dyDescent="0.2">
      <c r="A19" s="26" t="s">
        <v>40</v>
      </c>
      <c r="B19" s="17" t="s">
        <v>47</v>
      </c>
      <c r="C19" s="17" t="s">
        <v>54</v>
      </c>
      <c r="D19" s="20">
        <v>855500</v>
      </c>
      <c r="E19" s="20">
        <v>529000</v>
      </c>
      <c r="F19" s="15">
        <v>10.833299999999999</v>
      </c>
      <c r="G19" s="15">
        <v>4.8333000000000004</v>
      </c>
      <c r="H19" s="15">
        <v>4.3333000000000004</v>
      </c>
      <c r="I19" s="15">
        <v>3.8332999999999999</v>
      </c>
      <c r="J19" s="15">
        <v>5</v>
      </c>
      <c r="K19" s="15">
        <v>3.6667000000000001</v>
      </c>
      <c r="L19" s="15">
        <v>2</v>
      </c>
      <c r="M19" s="23">
        <v>34.5</v>
      </c>
      <c r="N19" s="24"/>
      <c r="O19" s="16"/>
      <c r="P19" s="34" t="s">
        <v>59</v>
      </c>
      <c r="Q19" s="40"/>
      <c r="R19" s="37" t="s">
        <v>63</v>
      </c>
      <c r="S19" s="40"/>
      <c r="T19" s="43">
        <v>45291</v>
      </c>
      <c r="U19" s="40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</row>
    <row r="20" spans="1:85" x14ac:dyDescent="0.3">
      <c r="D20" s="12">
        <f>SUM(D13:D19)</f>
        <v>7778960</v>
      </c>
      <c r="E20" s="12">
        <f>SUM(E13:E19)</f>
        <v>3863000</v>
      </c>
      <c r="N20" s="12">
        <f>SUM(N13:N19)</f>
        <v>2000000</v>
      </c>
    </row>
    <row r="21" spans="1:85" x14ac:dyDescent="0.3">
      <c r="E21" s="5"/>
      <c r="M21" s="2" t="s">
        <v>15</v>
      </c>
      <c r="N21" s="12">
        <f>2000000-N20</f>
        <v>0</v>
      </c>
    </row>
  </sheetData>
  <mergeCells count="23">
    <mergeCell ref="A6:C6"/>
    <mergeCell ref="S10:S11"/>
    <mergeCell ref="T10:T11"/>
    <mergeCell ref="U10:U11"/>
    <mergeCell ref="A10:A12"/>
    <mergeCell ref="B10:B12"/>
    <mergeCell ref="C10:C12"/>
    <mergeCell ref="D10:D12"/>
    <mergeCell ref="E10:E12"/>
    <mergeCell ref="D7:J8"/>
    <mergeCell ref="F10:F11"/>
    <mergeCell ref="G10:G11"/>
    <mergeCell ref="H10:H11"/>
    <mergeCell ref="R10:R11"/>
    <mergeCell ref="I10:I11"/>
    <mergeCell ref="O10:O11"/>
    <mergeCell ref="P10:P11"/>
    <mergeCell ref="Q10:Q11"/>
    <mergeCell ref="J10:J11"/>
    <mergeCell ref="K10:K11"/>
    <mergeCell ref="L10:L11"/>
    <mergeCell ref="M10:M11"/>
    <mergeCell ref="N10:N11"/>
  </mergeCells>
  <dataValidations count="4">
    <dataValidation type="decimal" operator="lessThanOrEqual" allowBlank="1" showInputMessage="1" showErrorMessage="1" error="max. 40" sqref="F13:F19" xr:uid="{00000000-0002-0000-0000-000000000000}">
      <formula1>40</formula1>
    </dataValidation>
    <dataValidation type="decimal" operator="lessThanOrEqual" allowBlank="1" showInputMessage="1" showErrorMessage="1" error="max. 15" sqref="G13:H19" xr:uid="{00000000-0002-0000-0000-000001000000}">
      <formula1>15</formula1>
    </dataValidation>
    <dataValidation type="decimal" operator="lessThanOrEqual" allowBlank="1" showInputMessage="1" showErrorMessage="1" error="max. 10" sqref="J13:K19" xr:uid="{00000000-0002-0000-0000-000002000000}">
      <formula1>10</formula1>
    </dataValidation>
    <dataValidation type="decimal" operator="lessThanOrEqual" allowBlank="1" showInputMessage="1" showErrorMessage="1" error="max. 5" sqref="L13:L19 I13:I19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1E8B0-9903-4F44-A101-A7B7B8F381E7}">
  <dimension ref="A1:BH21"/>
  <sheetViews>
    <sheetView zoomScale="90" zoomScaleNormal="90" workbookViewId="0"/>
  </sheetViews>
  <sheetFormatPr defaultColWidth="9.21875" defaultRowHeight="12" x14ac:dyDescent="0.3"/>
  <cols>
    <col min="1" max="1" width="11.77734375" style="2" customWidth="1"/>
    <col min="2" max="2" width="34.21875" style="2" customWidth="1"/>
    <col min="3" max="3" width="56" style="2" customWidth="1"/>
    <col min="4" max="4" width="13.77734375" style="2" customWidth="1"/>
    <col min="5" max="5" width="12.5546875" style="2" customWidth="1"/>
    <col min="6" max="6" width="9.77734375" style="2" customWidth="1"/>
    <col min="7" max="16384" width="9.21875" style="2"/>
  </cols>
  <sheetData>
    <row r="1" spans="1:60" ht="38.25" customHeight="1" x14ac:dyDescent="0.3">
      <c r="A1" s="1" t="s">
        <v>31</v>
      </c>
    </row>
    <row r="2" spans="1:60" s="7" customFormat="1" ht="15" customHeight="1" x14ac:dyDescent="0.3">
      <c r="A2" s="6" t="s">
        <v>33</v>
      </c>
      <c r="D2" s="6" t="s">
        <v>19</v>
      </c>
    </row>
    <row r="3" spans="1:60" s="7" customFormat="1" ht="15" customHeight="1" x14ac:dyDescent="0.3">
      <c r="A3" s="6" t="s">
        <v>27</v>
      </c>
      <c r="D3" s="7" t="s">
        <v>25</v>
      </c>
    </row>
    <row r="4" spans="1:60" s="7" customFormat="1" ht="15" customHeight="1" x14ac:dyDescent="0.3">
      <c r="A4" s="6" t="s">
        <v>34</v>
      </c>
      <c r="D4" s="7" t="s">
        <v>26</v>
      </c>
    </row>
    <row r="5" spans="1:60" s="7" customFormat="1" ht="15" customHeight="1" x14ac:dyDescent="0.3">
      <c r="A5" s="6" t="s">
        <v>24</v>
      </c>
    </row>
    <row r="6" spans="1:60" s="7" customFormat="1" ht="15" customHeight="1" x14ac:dyDescent="0.3">
      <c r="A6" s="47" t="s">
        <v>35</v>
      </c>
      <c r="B6" s="47"/>
      <c r="C6" s="47"/>
      <c r="D6" s="6" t="s">
        <v>20</v>
      </c>
    </row>
    <row r="7" spans="1:60" s="7" customFormat="1" ht="15" customHeight="1" x14ac:dyDescent="0.3">
      <c r="A7" s="9" t="s">
        <v>28</v>
      </c>
      <c r="D7" s="51" t="s">
        <v>32</v>
      </c>
      <c r="E7" s="51"/>
      <c r="F7" s="51"/>
      <c r="G7" s="51"/>
      <c r="H7" s="51"/>
      <c r="I7" s="51"/>
      <c r="J7" s="51"/>
    </row>
    <row r="8" spans="1:60" ht="70.8" customHeight="1" x14ac:dyDescent="0.3">
      <c r="A8" s="10"/>
      <c r="D8" s="51"/>
      <c r="E8" s="51"/>
      <c r="F8" s="51"/>
      <c r="G8" s="51"/>
      <c r="H8" s="51"/>
      <c r="I8" s="51"/>
      <c r="J8" s="51"/>
    </row>
    <row r="9" spans="1:60" ht="12.6" x14ac:dyDescent="0.3">
      <c r="A9" s="8"/>
    </row>
    <row r="10" spans="1:60" ht="26.55" customHeight="1" x14ac:dyDescent="0.3">
      <c r="A10" s="46" t="s">
        <v>0</v>
      </c>
      <c r="B10" s="46" t="s">
        <v>1</v>
      </c>
      <c r="C10" s="46" t="s">
        <v>14</v>
      </c>
      <c r="D10" s="44" t="s">
        <v>11</v>
      </c>
      <c r="E10" s="49" t="s">
        <v>2</v>
      </c>
      <c r="F10" s="46" t="s">
        <v>29</v>
      </c>
      <c r="G10" s="46" t="s">
        <v>12</v>
      </c>
      <c r="H10" s="46" t="s">
        <v>13</v>
      </c>
      <c r="I10" s="46" t="s">
        <v>22</v>
      </c>
      <c r="J10" s="46" t="s">
        <v>23</v>
      </c>
      <c r="K10" s="46" t="s">
        <v>30</v>
      </c>
      <c r="L10" s="46" t="s">
        <v>3</v>
      </c>
      <c r="M10" s="46" t="s">
        <v>36</v>
      </c>
    </row>
    <row r="11" spans="1:60" ht="59.55" customHeight="1" x14ac:dyDescent="0.3">
      <c r="A11" s="52"/>
      <c r="B11" s="52"/>
      <c r="C11" s="52"/>
      <c r="D11" s="48"/>
      <c r="E11" s="50"/>
      <c r="F11" s="45"/>
      <c r="G11" s="45"/>
      <c r="H11" s="45"/>
      <c r="I11" s="45"/>
      <c r="J11" s="45"/>
      <c r="K11" s="45"/>
      <c r="L11" s="45"/>
      <c r="M11" s="45"/>
    </row>
    <row r="12" spans="1:60" ht="12.6" x14ac:dyDescent="0.3">
      <c r="A12" s="52"/>
      <c r="B12" s="52"/>
      <c r="C12" s="52"/>
      <c r="D12" s="48"/>
      <c r="E12" s="50"/>
      <c r="F12" s="21" t="s">
        <v>21</v>
      </c>
      <c r="G12" s="21" t="s">
        <v>16</v>
      </c>
      <c r="H12" s="21" t="s">
        <v>16</v>
      </c>
      <c r="I12" s="21" t="s">
        <v>17</v>
      </c>
      <c r="J12" s="21" t="s">
        <v>18</v>
      </c>
      <c r="K12" s="21" t="s">
        <v>18</v>
      </c>
      <c r="L12" s="21" t="s">
        <v>17</v>
      </c>
      <c r="M12" s="21"/>
    </row>
    <row r="13" spans="1:60" s="4" customFormat="1" ht="12.75" customHeight="1" x14ac:dyDescent="0.2">
      <c r="A13" s="29" t="s">
        <v>38</v>
      </c>
      <c r="B13" s="13" t="s">
        <v>45</v>
      </c>
      <c r="C13" s="30" t="s">
        <v>52</v>
      </c>
      <c r="D13" s="18">
        <v>1853000</v>
      </c>
      <c r="E13" s="19">
        <v>800000</v>
      </c>
      <c r="F13" s="15">
        <v>35</v>
      </c>
      <c r="G13" s="15">
        <v>12</v>
      </c>
      <c r="H13" s="15">
        <v>12</v>
      </c>
      <c r="I13" s="15">
        <v>5</v>
      </c>
      <c r="J13" s="15">
        <v>9</v>
      </c>
      <c r="K13" s="15">
        <v>8</v>
      </c>
      <c r="L13" s="15">
        <v>4</v>
      </c>
      <c r="M13" s="23">
        <f>SUM(F13:L13)</f>
        <v>85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4" customFormat="1" ht="12.75" customHeight="1" x14ac:dyDescent="0.2">
      <c r="A14" s="27" t="s">
        <v>39</v>
      </c>
      <c r="B14" s="13" t="s">
        <v>46</v>
      </c>
      <c r="C14" s="31" t="s">
        <v>53</v>
      </c>
      <c r="D14" s="18">
        <v>1150960</v>
      </c>
      <c r="E14" s="19">
        <v>650000</v>
      </c>
      <c r="F14" s="15">
        <v>30</v>
      </c>
      <c r="G14" s="15">
        <v>11</v>
      </c>
      <c r="H14" s="15">
        <v>12</v>
      </c>
      <c r="I14" s="15">
        <v>5</v>
      </c>
      <c r="J14" s="15">
        <v>8</v>
      </c>
      <c r="K14" s="15">
        <v>10</v>
      </c>
      <c r="L14" s="15">
        <v>5</v>
      </c>
      <c r="M14" s="23">
        <f t="shared" ref="M14:M18" si="0">SUM(F14:L14)</f>
        <v>81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4" customFormat="1" ht="12.75" customHeight="1" x14ac:dyDescent="0.2">
      <c r="A15" s="29" t="s">
        <v>40</v>
      </c>
      <c r="B15" s="32" t="s">
        <v>47</v>
      </c>
      <c r="C15" s="32" t="s">
        <v>54</v>
      </c>
      <c r="D15" s="20">
        <v>855500</v>
      </c>
      <c r="E15" s="20">
        <v>529000</v>
      </c>
      <c r="F15" s="15">
        <v>10</v>
      </c>
      <c r="G15" s="15">
        <v>5</v>
      </c>
      <c r="H15" s="15">
        <v>3</v>
      </c>
      <c r="I15" s="15">
        <v>3</v>
      </c>
      <c r="J15" s="15">
        <v>5</v>
      </c>
      <c r="K15" s="15">
        <v>3</v>
      </c>
      <c r="L15" s="15">
        <v>2</v>
      </c>
      <c r="M15" s="23">
        <f t="shared" si="0"/>
        <v>31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4" customFormat="1" ht="12.75" customHeight="1" x14ac:dyDescent="0.2">
      <c r="A16" s="27" t="s">
        <v>41</v>
      </c>
      <c r="B16" s="13" t="s">
        <v>48</v>
      </c>
      <c r="C16" s="13" t="s">
        <v>55</v>
      </c>
      <c r="D16" s="20">
        <v>1115100</v>
      </c>
      <c r="E16" s="20">
        <v>350000</v>
      </c>
      <c r="F16" s="15">
        <v>35</v>
      </c>
      <c r="G16" s="15">
        <v>11</v>
      </c>
      <c r="H16" s="15">
        <v>10</v>
      </c>
      <c r="I16" s="15">
        <v>4</v>
      </c>
      <c r="J16" s="15">
        <v>7</v>
      </c>
      <c r="K16" s="15">
        <v>9</v>
      </c>
      <c r="L16" s="15">
        <v>5</v>
      </c>
      <c r="M16" s="23">
        <f t="shared" si="0"/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4" customFormat="1" ht="12.75" customHeight="1" x14ac:dyDescent="0.2">
      <c r="A17" s="27" t="s">
        <v>42</v>
      </c>
      <c r="B17" s="13" t="s">
        <v>49</v>
      </c>
      <c r="C17" s="32" t="s">
        <v>56</v>
      </c>
      <c r="D17" s="20">
        <v>498000</v>
      </c>
      <c r="E17" s="20">
        <v>334000</v>
      </c>
      <c r="F17" s="15">
        <v>30</v>
      </c>
      <c r="G17" s="15">
        <v>12</v>
      </c>
      <c r="H17" s="15">
        <v>12</v>
      </c>
      <c r="I17" s="15">
        <v>5</v>
      </c>
      <c r="J17" s="15">
        <v>8</v>
      </c>
      <c r="K17" s="15">
        <v>9</v>
      </c>
      <c r="L17" s="15">
        <v>2</v>
      </c>
      <c r="M17" s="23">
        <f t="shared" si="0"/>
        <v>78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4" customFormat="1" x14ac:dyDescent="0.2">
      <c r="A18" s="27" t="s">
        <v>43</v>
      </c>
      <c r="B18" s="13" t="s">
        <v>50</v>
      </c>
      <c r="C18" s="13" t="s">
        <v>57</v>
      </c>
      <c r="D18" s="20">
        <v>1508400</v>
      </c>
      <c r="E18" s="20">
        <v>800000</v>
      </c>
      <c r="F18" s="15">
        <v>40</v>
      </c>
      <c r="G18" s="15">
        <v>12</v>
      </c>
      <c r="H18" s="15">
        <v>10</v>
      </c>
      <c r="I18" s="15">
        <v>5</v>
      </c>
      <c r="J18" s="15">
        <v>10</v>
      </c>
      <c r="K18" s="15">
        <v>10</v>
      </c>
      <c r="L18" s="15">
        <v>4</v>
      </c>
      <c r="M18" s="23">
        <f t="shared" si="0"/>
        <v>91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4" customFormat="1" ht="12.75" customHeight="1" x14ac:dyDescent="0.2">
      <c r="A19" s="27" t="s">
        <v>44</v>
      </c>
      <c r="B19" s="13" t="s">
        <v>51</v>
      </c>
      <c r="C19" s="32" t="s">
        <v>58</v>
      </c>
      <c r="D19" s="20">
        <v>798000</v>
      </c>
      <c r="E19" s="20">
        <v>400000</v>
      </c>
      <c r="F19" s="15">
        <v>30</v>
      </c>
      <c r="G19" s="15">
        <v>12</v>
      </c>
      <c r="H19" s="15">
        <v>8</v>
      </c>
      <c r="I19" s="15">
        <v>4</v>
      </c>
      <c r="J19" s="15">
        <v>4</v>
      </c>
      <c r="K19" s="15">
        <v>8</v>
      </c>
      <c r="L19" s="15">
        <v>4</v>
      </c>
      <c r="M19" s="23">
        <f>SUM(F19:L19)</f>
        <v>70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x14ac:dyDescent="0.3">
      <c r="D20" s="12">
        <f>SUM(D13:D19)</f>
        <v>7778960</v>
      </c>
      <c r="E20" s="12">
        <f>SUM(E13:E19)</f>
        <v>3863000</v>
      </c>
    </row>
    <row r="21" spans="1:60" x14ac:dyDescent="0.3">
      <c r="E21" s="5"/>
    </row>
  </sheetData>
  <mergeCells count="15"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decimal" operator="lessThanOrEqual" allowBlank="1" showInputMessage="1" showErrorMessage="1" error="max. 5" sqref="L13:L19 I13:I19" xr:uid="{42C5692F-4BC7-4CC5-A053-47BE64FF2850}">
      <formula1>5</formula1>
    </dataValidation>
    <dataValidation type="decimal" operator="lessThanOrEqual" allowBlank="1" showInputMessage="1" showErrorMessage="1" error="max. 10" sqref="J13:K19" xr:uid="{93FC46AE-48E8-4F8D-8B6E-EC2CA5B275AB}">
      <formula1>10</formula1>
    </dataValidation>
    <dataValidation type="decimal" operator="lessThanOrEqual" allowBlank="1" showInputMessage="1" showErrorMessage="1" error="max. 15" sqref="G13:H19" xr:uid="{08D24242-675F-4902-81B3-2C95E4F5DC83}">
      <formula1>15</formula1>
    </dataValidation>
    <dataValidation type="decimal" operator="lessThanOrEqual" allowBlank="1" showInputMessage="1" showErrorMessage="1" error="max. 40" sqref="F13:F19" xr:uid="{A6ADA517-0E5C-4CA5-AA44-F382360D7D16}">
      <formula1>40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52294-F997-4CD2-AC07-35C63551FB20}">
  <dimension ref="A1:BH21"/>
  <sheetViews>
    <sheetView zoomScale="90" zoomScaleNormal="90" workbookViewId="0"/>
  </sheetViews>
  <sheetFormatPr defaultColWidth="9.21875" defaultRowHeight="12" x14ac:dyDescent="0.3"/>
  <cols>
    <col min="1" max="1" width="11.77734375" style="2" customWidth="1"/>
    <col min="2" max="2" width="34.21875" style="2" customWidth="1"/>
    <col min="3" max="3" width="56" style="2" customWidth="1"/>
    <col min="4" max="4" width="13.77734375" style="2" customWidth="1"/>
    <col min="5" max="5" width="12.5546875" style="2" customWidth="1"/>
    <col min="6" max="6" width="9.77734375" style="2" customWidth="1"/>
    <col min="7" max="16384" width="9.21875" style="2"/>
  </cols>
  <sheetData>
    <row r="1" spans="1:60" ht="38.25" customHeight="1" x14ac:dyDescent="0.3">
      <c r="A1" s="1" t="s">
        <v>31</v>
      </c>
    </row>
    <row r="2" spans="1:60" s="7" customFormat="1" ht="15" customHeight="1" x14ac:dyDescent="0.3">
      <c r="A2" s="6" t="s">
        <v>33</v>
      </c>
      <c r="D2" s="6" t="s">
        <v>19</v>
      </c>
    </row>
    <row r="3" spans="1:60" s="7" customFormat="1" ht="15" customHeight="1" x14ac:dyDescent="0.3">
      <c r="A3" s="6" t="s">
        <v>27</v>
      </c>
      <c r="D3" s="7" t="s">
        <v>25</v>
      </c>
    </row>
    <row r="4" spans="1:60" s="7" customFormat="1" ht="15" customHeight="1" x14ac:dyDescent="0.3">
      <c r="A4" s="6" t="s">
        <v>34</v>
      </c>
      <c r="D4" s="7" t="s">
        <v>26</v>
      </c>
    </row>
    <row r="5" spans="1:60" s="7" customFormat="1" ht="15" customHeight="1" x14ac:dyDescent="0.3">
      <c r="A5" s="6" t="s">
        <v>24</v>
      </c>
    </row>
    <row r="6" spans="1:60" s="7" customFormat="1" ht="15" customHeight="1" x14ac:dyDescent="0.3">
      <c r="A6" s="47" t="s">
        <v>35</v>
      </c>
      <c r="B6" s="47"/>
      <c r="C6" s="47"/>
      <c r="D6" s="6" t="s">
        <v>20</v>
      </c>
    </row>
    <row r="7" spans="1:60" s="7" customFormat="1" ht="15" customHeight="1" x14ac:dyDescent="0.3">
      <c r="A7" s="9" t="s">
        <v>28</v>
      </c>
      <c r="D7" s="51" t="s">
        <v>32</v>
      </c>
      <c r="E7" s="51"/>
      <c r="F7" s="51"/>
      <c r="G7" s="51"/>
      <c r="H7" s="51"/>
      <c r="I7" s="51"/>
      <c r="J7" s="51"/>
    </row>
    <row r="8" spans="1:60" ht="70.8" customHeight="1" x14ac:dyDescent="0.3">
      <c r="A8" s="10"/>
      <c r="D8" s="51"/>
      <c r="E8" s="51"/>
      <c r="F8" s="51"/>
      <c r="G8" s="51"/>
      <c r="H8" s="51"/>
      <c r="I8" s="51"/>
      <c r="J8" s="51"/>
    </row>
    <row r="9" spans="1:60" ht="12.6" x14ac:dyDescent="0.3">
      <c r="A9" s="8"/>
    </row>
    <row r="10" spans="1:60" ht="26.55" customHeight="1" x14ac:dyDescent="0.3">
      <c r="A10" s="46" t="s">
        <v>0</v>
      </c>
      <c r="B10" s="46" t="s">
        <v>1</v>
      </c>
      <c r="C10" s="46" t="s">
        <v>14</v>
      </c>
      <c r="D10" s="44" t="s">
        <v>11</v>
      </c>
      <c r="E10" s="49" t="s">
        <v>2</v>
      </c>
      <c r="F10" s="46" t="s">
        <v>29</v>
      </c>
      <c r="G10" s="46" t="s">
        <v>12</v>
      </c>
      <c r="H10" s="46" t="s">
        <v>13</v>
      </c>
      <c r="I10" s="46" t="s">
        <v>22</v>
      </c>
      <c r="J10" s="46" t="s">
        <v>23</v>
      </c>
      <c r="K10" s="46" t="s">
        <v>30</v>
      </c>
      <c r="L10" s="46" t="s">
        <v>3</v>
      </c>
      <c r="M10" s="46" t="s">
        <v>36</v>
      </c>
    </row>
    <row r="11" spans="1:60" ht="59.55" customHeight="1" x14ac:dyDescent="0.3">
      <c r="A11" s="52"/>
      <c r="B11" s="52"/>
      <c r="C11" s="52"/>
      <c r="D11" s="48"/>
      <c r="E11" s="50"/>
      <c r="F11" s="45"/>
      <c r="G11" s="45"/>
      <c r="H11" s="45"/>
      <c r="I11" s="45"/>
      <c r="J11" s="45"/>
      <c r="K11" s="45"/>
      <c r="L11" s="45"/>
      <c r="M11" s="45"/>
    </row>
    <row r="12" spans="1:60" ht="12.6" x14ac:dyDescent="0.3">
      <c r="A12" s="52"/>
      <c r="B12" s="52"/>
      <c r="C12" s="52"/>
      <c r="D12" s="48"/>
      <c r="E12" s="50"/>
      <c r="F12" s="21" t="s">
        <v>21</v>
      </c>
      <c r="G12" s="21" t="s">
        <v>16</v>
      </c>
      <c r="H12" s="21" t="s">
        <v>16</v>
      </c>
      <c r="I12" s="21" t="s">
        <v>17</v>
      </c>
      <c r="J12" s="21" t="s">
        <v>18</v>
      </c>
      <c r="K12" s="21" t="s">
        <v>18</v>
      </c>
      <c r="L12" s="21" t="s">
        <v>17</v>
      </c>
      <c r="M12" s="21"/>
    </row>
    <row r="13" spans="1:60" s="4" customFormat="1" ht="12.75" customHeight="1" x14ac:dyDescent="0.2">
      <c r="A13" s="29" t="s">
        <v>38</v>
      </c>
      <c r="B13" s="13" t="s">
        <v>45</v>
      </c>
      <c r="C13" s="30" t="s">
        <v>52</v>
      </c>
      <c r="D13" s="18">
        <v>1853000</v>
      </c>
      <c r="E13" s="19">
        <v>800000</v>
      </c>
      <c r="F13" s="15">
        <v>36</v>
      </c>
      <c r="G13" s="15">
        <v>14</v>
      </c>
      <c r="H13" s="15">
        <v>13</v>
      </c>
      <c r="I13" s="15">
        <v>5</v>
      </c>
      <c r="J13" s="15">
        <v>10</v>
      </c>
      <c r="K13" s="15">
        <v>9</v>
      </c>
      <c r="L13" s="15">
        <v>4</v>
      </c>
      <c r="M13" s="23">
        <f>SUM(F13:L13)</f>
        <v>91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4" customFormat="1" ht="12.75" customHeight="1" x14ac:dyDescent="0.2">
      <c r="A14" s="27" t="s">
        <v>39</v>
      </c>
      <c r="B14" s="13" t="s">
        <v>46</v>
      </c>
      <c r="C14" s="31" t="s">
        <v>53</v>
      </c>
      <c r="D14" s="18">
        <v>1150960</v>
      </c>
      <c r="E14" s="19">
        <v>650000</v>
      </c>
      <c r="F14" s="15">
        <v>34</v>
      </c>
      <c r="G14" s="15">
        <v>14</v>
      </c>
      <c r="H14" s="15">
        <v>12</v>
      </c>
      <c r="I14" s="15">
        <v>5</v>
      </c>
      <c r="J14" s="15">
        <v>6</v>
      </c>
      <c r="K14" s="15">
        <v>7</v>
      </c>
      <c r="L14" s="15">
        <v>5</v>
      </c>
      <c r="M14" s="23">
        <f t="shared" ref="M14:M18" si="0">SUM(F14:L14)</f>
        <v>83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4" customFormat="1" ht="12.75" customHeight="1" x14ac:dyDescent="0.2">
      <c r="A15" s="29" t="s">
        <v>40</v>
      </c>
      <c r="B15" s="32" t="s">
        <v>47</v>
      </c>
      <c r="C15" s="32" t="s">
        <v>54</v>
      </c>
      <c r="D15" s="20">
        <v>855500</v>
      </c>
      <c r="E15" s="20">
        <v>529000</v>
      </c>
      <c r="F15" s="15">
        <v>10</v>
      </c>
      <c r="G15" s="15">
        <v>5</v>
      </c>
      <c r="H15" s="15">
        <v>5</v>
      </c>
      <c r="I15" s="15">
        <v>4</v>
      </c>
      <c r="J15" s="15">
        <v>5</v>
      </c>
      <c r="K15" s="15">
        <v>4</v>
      </c>
      <c r="L15" s="15">
        <v>2</v>
      </c>
      <c r="M15" s="23">
        <f t="shared" si="0"/>
        <v>35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4" customFormat="1" ht="12.75" customHeight="1" x14ac:dyDescent="0.2">
      <c r="A16" s="27" t="s">
        <v>41</v>
      </c>
      <c r="B16" s="13" t="s">
        <v>48</v>
      </c>
      <c r="C16" s="13" t="s">
        <v>55</v>
      </c>
      <c r="D16" s="20">
        <v>1115100</v>
      </c>
      <c r="E16" s="20">
        <v>350000</v>
      </c>
      <c r="F16" s="15">
        <v>35</v>
      </c>
      <c r="G16" s="15">
        <v>14</v>
      </c>
      <c r="H16" s="15">
        <v>13</v>
      </c>
      <c r="I16" s="15">
        <v>4</v>
      </c>
      <c r="J16" s="15">
        <v>9</v>
      </c>
      <c r="K16" s="15">
        <v>8</v>
      </c>
      <c r="L16" s="15">
        <v>5</v>
      </c>
      <c r="M16" s="23">
        <f t="shared" si="0"/>
        <v>88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4" customFormat="1" ht="12.75" customHeight="1" x14ac:dyDescent="0.2">
      <c r="A17" s="27" t="s">
        <v>42</v>
      </c>
      <c r="B17" s="13" t="s">
        <v>49</v>
      </c>
      <c r="C17" s="32" t="s">
        <v>56</v>
      </c>
      <c r="D17" s="20">
        <v>498000</v>
      </c>
      <c r="E17" s="20">
        <v>334000</v>
      </c>
      <c r="F17" s="15">
        <v>30</v>
      </c>
      <c r="G17" s="15">
        <v>12</v>
      </c>
      <c r="H17" s="15">
        <v>12</v>
      </c>
      <c r="I17" s="15">
        <v>4</v>
      </c>
      <c r="J17" s="15">
        <v>7</v>
      </c>
      <c r="K17" s="15">
        <v>8</v>
      </c>
      <c r="L17" s="15">
        <v>2</v>
      </c>
      <c r="M17" s="23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4" customFormat="1" x14ac:dyDescent="0.2">
      <c r="A18" s="27" t="s">
        <v>43</v>
      </c>
      <c r="B18" s="13" t="s">
        <v>50</v>
      </c>
      <c r="C18" s="13" t="s">
        <v>57</v>
      </c>
      <c r="D18" s="20">
        <v>1508400</v>
      </c>
      <c r="E18" s="20">
        <v>800000</v>
      </c>
      <c r="F18" s="15">
        <v>36</v>
      </c>
      <c r="G18" s="15">
        <v>14</v>
      </c>
      <c r="H18" s="15">
        <v>13</v>
      </c>
      <c r="I18" s="15">
        <v>5</v>
      </c>
      <c r="J18" s="15">
        <v>10</v>
      </c>
      <c r="K18" s="15">
        <v>10</v>
      </c>
      <c r="L18" s="15">
        <v>4</v>
      </c>
      <c r="M18" s="23">
        <f t="shared" si="0"/>
        <v>92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4" customFormat="1" ht="12.75" customHeight="1" x14ac:dyDescent="0.2">
      <c r="A19" s="27" t="s">
        <v>44</v>
      </c>
      <c r="B19" s="13" t="s">
        <v>51</v>
      </c>
      <c r="C19" s="32" t="s">
        <v>58</v>
      </c>
      <c r="D19" s="20">
        <v>798000</v>
      </c>
      <c r="E19" s="20">
        <v>400000</v>
      </c>
      <c r="F19" s="15">
        <v>15</v>
      </c>
      <c r="G19" s="15">
        <v>8</v>
      </c>
      <c r="H19" s="15">
        <v>8</v>
      </c>
      <c r="I19" s="15">
        <v>3</v>
      </c>
      <c r="J19" s="15">
        <v>4</v>
      </c>
      <c r="K19" s="15">
        <v>4</v>
      </c>
      <c r="L19" s="15">
        <v>4</v>
      </c>
      <c r="M19" s="23">
        <f>SUM(F19:L19)</f>
        <v>46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x14ac:dyDescent="0.3">
      <c r="D20" s="12">
        <f>SUM(D13:D19)</f>
        <v>7778960</v>
      </c>
      <c r="E20" s="12">
        <f>SUM(E13:E19)</f>
        <v>3863000</v>
      </c>
    </row>
    <row r="21" spans="1:60" x14ac:dyDescent="0.3">
      <c r="E21" s="5"/>
    </row>
  </sheetData>
  <mergeCells count="15"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decimal" operator="lessThanOrEqual" allowBlank="1" showInputMessage="1" showErrorMessage="1" error="max. 40" sqref="F13:F19" xr:uid="{D226CA05-E4A9-4864-8F28-E0764E7AC40E}">
      <formula1>40</formula1>
    </dataValidation>
    <dataValidation type="decimal" operator="lessThanOrEqual" allowBlank="1" showInputMessage="1" showErrorMessage="1" error="max. 15" sqref="G13:H19" xr:uid="{02747051-7B3C-4643-91A5-5D35A555466C}">
      <formula1>15</formula1>
    </dataValidation>
    <dataValidation type="decimal" operator="lessThanOrEqual" allowBlank="1" showInputMessage="1" showErrorMessage="1" error="max. 10" sqref="J13:K19" xr:uid="{3816DEB4-9A78-46E7-84BA-00496A05D546}">
      <formula1>10</formula1>
    </dataValidation>
    <dataValidation type="decimal" operator="lessThanOrEqual" allowBlank="1" showInputMessage="1" showErrorMessage="1" error="max. 5" sqref="L13:L19 I13:I19" xr:uid="{669464EB-C2DA-4CE2-8DAE-36EF4E89E31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BDD8-9DFC-4F78-BA30-4D8AB89187A9}">
  <dimension ref="A1:BH21"/>
  <sheetViews>
    <sheetView zoomScale="90" zoomScaleNormal="90" workbookViewId="0"/>
  </sheetViews>
  <sheetFormatPr defaultColWidth="9.21875" defaultRowHeight="12" x14ac:dyDescent="0.3"/>
  <cols>
    <col min="1" max="1" width="11.77734375" style="2" customWidth="1"/>
    <col min="2" max="2" width="34.21875" style="2" customWidth="1"/>
    <col min="3" max="3" width="56" style="2" customWidth="1"/>
    <col min="4" max="4" width="13.77734375" style="2" customWidth="1"/>
    <col min="5" max="5" width="12.5546875" style="2" customWidth="1"/>
    <col min="6" max="6" width="9.77734375" style="2" customWidth="1"/>
    <col min="7" max="16384" width="9.21875" style="2"/>
  </cols>
  <sheetData>
    <row r="1" spans="1:60" ht="38.25" customHeight="1" x14ac:dyDescent="0.3">
      <c r="A1" s="1" t="s">
        <v>31</v>
      </c>
    </row>
    <row r="2" spans="1:60" s="7" customFormat="1" ht="15" customHeight="1" x14ac:dyDescent="0.3">
      <c r="A2" s="6" t="s">
        <v>33</v>
      </c>
      <c r="D2" s="6" t="s">
        <v>19</v>
      </c>
    </row>
    <row r="3" spans="1:60" s="7" customFormat="1" ht="15" customHeight="1" x14ac:dyDescent="0.3">
      <c r="A3" s="6" t="s">
        <v>27</v>
      </c>
      <c r="D3" s="7" t="s">
        <v>25</v>
      </c>
    </row>
    <row r="4" spans="1:60" s="7" customFormat="1" ht="15" customHeight="1" x14ac:dyDescent="0.3">
      <c r="A4" s="6" t="s">
        <v>34</v>
      </c>
      <c r="D4" s="7" t="s">
        <v>26</v>
      </c>
    </row>
    <row r="5" spans="1:60" s="7" customFormat="1" ht="15" customHeight="1" x14ac:dyDescent="0.3">
      <c r="A5" s="6" t="s">
        <v>24</v>
      </c>
    </row>
    <row r="6" spans="1:60" s="7" customFormat="1" ht="15" customHeight="1" x14ac:dyDescent="0.3">
      <c r="A6" s="47" t="s">
        <v>35</v>
      </c>
      <c r="B6" s="47"/>
      <c r="C6" s="47"/>
      <c r="D6" s="6" t="s">
        <v>20</v>
      </c>
    </row>
    <row r="7" spans="1:60" s="7" customFormat="1" ht="15" customHeight="1" x14ac:dyDescent="0.3">
      <c r="A7" s="9" t="s">
        <v>28</v>
      </c>
      <c r="D7" s="51" t="s">
        <v>32</v>
      </c>
      <c r="E7" s="51"/>
      <c r="F7" s="51"/>
      <c r="G7" s="51"/>
      <c r="H7" s="51"/>
      <c r="I7" s="51"/>
      <c r="J7" s="51"/>
    </row>
    <row r="8" spans="1:60" ht="70.8" customHeight="1" x14ac:dyDescent="0.3">
      <c r="A8" s="10"/>
      <c r="D8" s="51"/>
      <c r="E8" s="51"/>
      <c r="F8" s="51"/>
      <c r="G8" s="51"/>
      <c r="H8" s="51"/>
      <c r="I8" s="51"/>
      <c r="J8" s="51"/>
    </row>
    <row r="9" spans="1:60" ht="12.6" x14ac:dyDescent="0.3">
      <c r="A9" s="8"/>
    </row>
    <row r="10" spans="1:60" ht="26.55" customHeight="1" x14ac:dyDescent="0.3">
      <c r="A10" s="46" t="s">
        <v>0</v>
      </c>
      <c r="B10" s="46" t="s">
        <v>1</v>
      </c>
      <c r="C10" s="46" t="s">
        <v>14</v>
      </c>
      <c r="D10" s="44" t="s">
        <v>11</v>
      </c>
      <c r="E10" s="49" t="s">
        <v>2</v>
      </c>
      <c r="F10" s="46" t="s">
        <v>29</v>
      </c>
      <c r="G10" s="46" t="s">
        <v>12</v>
      </c>
      <c r="H10" s="46" t="s">
        <v>13</v>
      </c>
      <c r="I10" s="46" t="s">
        <v>22</v>
      </c>
      <c r="J10" s="46" t="s">
        <v>23</v>
      </c>
      <c r="K10" s="46" t="s">
        <v>30</v>
      </c>
      <c r="L10" s="46" t="s">
        <v>3</v>
      </c>
      <c r="M10" s="46" t="s">
        <v>36</v>
      </c>
    </row>
    <row r="11" spans="1:60" ht="59.55" customHeight="1" x14ac:dyDescent="0.3">
      <c r="A11" s="52"/>
      <c r="B11" s="52"/>
      <c r="C11" s="52"/>
      <c r="D11" s="48"/>
      <c r="E11" s="50"/>
      <c r="F11" s="45"/>
      <c r="G11" s="45"/>
      <c r="H11" s="45"/>
      <c r="I11" s="45"/>
      <c r="J11" s="45"/>
      <c r="K11" s="45"/>
      <c r="L11" s="45"/>
      <c r="M11" s="45"/>
    </row>
    <row r="12" spans="1:60" ht="12.6" x14ac:dyDescent="0.3">
      <c r="A12" s="52"/>
      <c r="B12" s="52"/>
      <c r="C12" s="52"/>
      <c r="D12" s="48"/>
      <c r="E12" s="50"/>
      <c r="F12" s="21" t="s">
        <v>21</v>
      </c>
      <c r="G12" s="21" t="s">
        <v>16</v>
      </c>
      <c r="H12" s="21" t="s">
        <v>16</v>
      </c>
      <c r="I12" s="21" t="s">
        <v>17</v>
      </c>
      <c r="J12" s="21" t="s">
        <v>18</v>
      </c>
      <c r="K12" s="21" t="s">
        <v>18</v>
      </c>
      <c r="L12" s="21" t="s">
        <v>17</v>
      </c>
      <c r="M12" s="21"/>
    </row>
    <row r="13" spans="1:60" s="4" customFormat="1" ht="12.75" customHeight="1" x14ac:dyDescent="0.2">
      <c r="A13" s="29" t="s">
        <v>38</v>
      </c>
      <c r="B13" s="13" t="s">
        <v>45</v>
      </c>
      <c r="C13" s="30" t="s">
        <v>52</v>
      </c>
      <c r="D13" s="18">
        <v>1853000</v>
      </c>
      <c r="E13" s="19">
        <v>800000</v>
      </c>
      <c r="F13" s="15">
        <v>36</v>
      </c>
      <c r="G13" s="15">
        <v>14</v>
      </c>
      <c r="H13" s="15">
        <v>15</v>
      </c>
      <c r="I13" s="15">
        <v>5</v>
      </c>
      <c r="J13" s="15">
        <v>9</v>
      </c>
      <c r="K13" s="15">
        <v>8</v>
      </c>
      <c r="L13" s="15">
        <v>4</v>
      </c>
      <c r="M13" s="23">
        <f>SUM(F13:L13)</f>
        <v>91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4" customFormat="1" ht="12.75" customHeight="1" x14ac:dyDescent="0.2">
      <c r="A14" s="27" t="s">
        <v>39</v>
      </c>
      <c r="B14" s="13" t="s">
        <v>46</v>
      </c>
      <c r="C14" s="31" t="s">
        <v>53</v>
      </c>
      <c r="D14" s="18">
        <v>1150960</v>
      </c>
      <c r="E14" s="19">
        <v>650000</v>
      </c>
      <c r="F14" s="15">
        <v>35</v>
      </c>
      <c r="G14" s="15">
        <v>14</v>
      </c>
      <c r="H14" s="15">
        <v>14</v>
      </c>
      <c r="I14" s="15">
        <v>5</v>
      </c>
      <c r="J14" s="15">
        <v>7</v>
      </c>
      <c r="K14" s="15">
        <v>7</v>
      </c>
      <c r="L14" s="15">
        <v>5</v>
      </c>
      <c r="M14" s="23">
        <f t="shared" ref="M14:M18" si="0">SUM(F14:L14)</f>
        <v>87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4" customFormat="1" ht="12.75" customHeight="1" x14ac:dyDescent="0.2">
      <c r="A15" s="29" t="s">
        <v>40</v>
      </c>
      <c r="B15" s="32" t="s">
        <v>47</v>
      </c>
      <c r="C15" s="32" t="s">
        <v>54</v>
      </c>
      <c r="D15" s="20">
        <v>855500</v>
      </c>
      <c r="E15" s="20">
        <v>529000</v>
      </c>
      <c r="F15" s="15">
        <v>15</v>
      </c>
      <c r="G15" s="15">
        <v>4</v>
      </c>
      <c r="H15" s="15">
        <v>3</v>
      </c>
      <c r="I15" s="15">
        <v>5</v>
      </c>
      <c r="J15" s="15">
        <v>5</v>
      </c>
      <c r="K15" s="15">
        <v>3</v>
      </c>
      <c r="L15" s="15">
        <v>2</v>
      </c>
      <c r="M15" s="23">
        <f t="shared" si="0"/>
        <v>37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4" customFormat="1" ht="12.75" customHeight="1" x14ac:dyDescent="0.2">
      <c r="A16" s="27" t="s">
        <v>41</v>
      </c>
      <c r="B16" s="13" t="s">
        <v>48</v>
      </c>
      <c r="C16" s="13" t="s">
        <v>55</v>
      </c>
      <c r="D16" s="20">
        <v>1115100</v>
      </c>
      <c r="E16" s="20">
        <v>350000</v>
      </c>
      <c r="F16" s="15">
        <v>35</v>
      </c>
      <c r="G16" s="15">
        <v>15</v>
      </c>
      <c r="H16" s="15">
        <v>14</v>
      </c>
      <c r="I16" s="15">
        <v>4</v>
      </c>
      <c r="J16" s="15">
        <v>9</v>
      </c>
      <c r="K16" s="15">
        <v>9</v>
      </c>
      <c r="L16" s="15">
        <v>5</v>
      </c>
      <c r="M16" s="23">
        <f t="shared" si="0"/>
        <v>91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4" customFormat="1" ht="12.75" customHeight="1" x14ac:dyDescent="0.2">
      <c r="A17" s="27" t="s">
        <v>42</v>
      </c>
      <c r="B17" s="13" t="s">
        <v>49</v>
      </c>
      <c r="C17" s="32" t="s">
        <v>56</v>
      </c>
      <c r="D17" s="20">
        <v>498000</v>
      </c>
      <c r="E17" s="20">
        <v>334000</v>
      </c>
      <c r="F17" s="15">
        <v>30</v>
      </c>
      <c r="G17" s="15">
        <v>12</v>
      </c>
      <c r="H17" s="15">
        <v>12</v>
      </c>
      <c r="I17" s="15">
        <v>4</v>
      </c>
      <c r="J17" s="15">
        <v>7</v>
      </c>
      <c r="K17" s="15">
        <v>8</v>
      </c>
      <c r="L17" s="15">
        <v>2</v>
      </c>
      <c r="M17" s="23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4" customFormat="1" x14ac:dyDescent="0.2">
      <c r="A18" s="27" t="s">
        <v>43</v>
      </c>
      <c r="B18" s="13" t="s">
        <v>50</v>
      </c>
      <c r="C18" s="13" t="s">
        <v>57</v>
      </c>
      <c r="D18" s="20">
        <v>1508400</v>
      </c>
      <c r="E18" s="20">
        <v>800000</v>
      </c>
      <c r="F18" s="15">
        <v>38</v>
      </c>
      <c r="G18" s="15">
        <v>15</v>
      </c>
      <c r="H18" s="15">
        <v>14</v>
      </c>
      <c r="I18" s="15">
        <v>5</v>
      </c>
      <c r="J18" s="15">
        <v>9</v>
      </c>
      <c r="K18" s="15">
        <v>10</v>
      </c>
      <c r="L18" s="15">
        <v>4</v>
      </c>
      <c r="M18" s="23">
        <f t="shared" si="0"/>
        <v>95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4" customFormat="1" ht="12.75" customHeight="1" x14ac:dyDescent="0.2">
      <c r="A19" s="27" t="s">
        <v>44</v>
      </c>
      <c r="B19" s="13" t="s">
        <v>51</v>
      </c>
      <c r="C19" s="32" t="s">
        <v>58</v>
      </c>
      <c r="D19" s="20">
        <v>798000</v>
      </c>
      <c r="E19" s="20">
        <v>400000</v>
      </c>
      <c r="F19" s="15">
        <v>15</v>
      </c>
      <c r="G19" s="15">
        <v>8</v>
      </c>
      <c r="H19" s="15">
        <v>8</v>
      </c>
      <c r="I19" s="15">
        <v>3</v>
      </c>
      <c r="J19" s="15">
        <v>4</v>
      </c>
      <c r="K19" s="15">
        <v>4</v>
      </c>
      <c r="L19" s="15">
        <v>4</v>
      </c>
      <c r="M19" s="23">
        <f>SUM(F19:L19)</f>
        <v>46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x14ac:dyDescent="0.3">
      <c r="D20" s="12">
        <f>SUM(D13:D19)</f>
        <v>7778960</v>
      </c>
      <c r="E20" s="12">
        <f>SUM(E13:E19)</f>
        <v>3863000</v>
      </c>
    </row>
    <row r="21" spans="1:60" x14ac:dyDescent="0.3">
      <c r="E21" s="5"/>
    </row>
  </sheetData>
  <mergeCells count="15"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decimal" operator="lessThanOrEqual" allowBlank="1" showInputMessage="1" showErrorMessage="1" error="max. 40" sqref="F13:F19" xr:uid="{52EABE13-32FD-4522-8241-E247FD7530A9}">
      <formula1>40</formula1>
    </dataValidation>
    <dataValidation type="decimal" operator="lessThanOrEqual" allowBlank="1" showInputMessage="1" showErrorMessage="1" error="max. 15" sqref="G13:H19" xr:uid="{A95AFBD1-3260-4197-9D63-14A87783E739}">
      <formula1>15</formula1>
    </dataValidation>
    <dataValidation type="decimal" operator="lessThanOrEqual" allowBlank="1" showInputMessage="1" showErrorMessage="1" error="max. 10" sqref="J13:K19" xr:uid="{AB6480EB-05E1-4FB7-8A61-6D32EBBEE6E0}">
      <formula1>10</formula1>
    </dataValidation>
    <dataValidation type="decimal" operator="lessThanOrEqual" allowBlank="1" showInputMessage="1" showErrorMessage="1" error="max. 5" sqref="L13:L19 I13:I19" xr:uid="{C13ED9B2-26FE-48B0-B977-C6452F4DE5E1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2732-ABFC-4F23-9F56-470BAAE8CDBF}">
  <dimension ref="A1:BH21"/>
  <sheetViews>
    <sheetView zoomScale="90" zoomScaleNormal="90" workbookViewId="0"/>
  </sheetViews>
  <sheetFormatPr defaultColWidth="9.21875" defaultRowHeight="12" x14ac:dyDescent="0.3"/>
  <cols>
    <col min="1" max="1" width="11.77734375" style="2" customWidth="1"/>
    <col min="2" max="2" width="34.21875" style="2" customWidth="1"/>
    <col min="3" max="3" width="56" style="2" customWidth="1"/>
    <col min="4" max="4" width="13.77734375" style="2" customWidth="1"/>
    <col min="5" max="5" width="12.5546875" style="2" customWidth="1"/>
    <col min="6" max="6" width="9.77734375" style="2" customWidth="1"/>
    <col min="7" max="16384" width="9.21875" style="2"/>
  </cols>
  <sheetData>
    <row r="1" spans="1:60" ht="38.25" customHeight="1" x14ac:dyDescent="0.3">
      <c r="A1" s="1" t="s">
        <v>31</v>
      </c>
    </row>
    <row r="2" spans="1:60" s="7" customFormat="1" ht="15" customHeight="1" x14ac:dyDescent="0.3">
      <c r="A2" s="6" t="s">
        <v>33</v>
      </c>
      <c r="D2" s="6" t="s">
        <v>19</v>
      </c>
    </row>
    <row r="3" spans="1:60" s="7" customFormat="1" ht="15" customHeight="1" x14ac:dyDescent="0.3">
      <c r="A3" s="6" t="s">
        <v>27</v>
      </c>
      <c r="D3" s="7" t="s">
        <v>25</v>
      </c>
    </row>
    <row r="4" spans="1:60" s="7" customFormat="1" ht="15" customHeight="1" x14ac:dyDescent="0.3">
      <c r="A4" s="6" t="s">
        <v>34</v>
      </c>
      <c r="D4" s="7" t="s">
        <v>26</v>
      </c>
    </row>
    <row r="5" spans="1:60" s="7" customFormat="1" ht="15" customHeight="1" x14ac:dyDescent="0.3">
      <c r="A5" s="6" t="s">
        <v>24</v>
      </c>
    </row>
    <row r="6" spans="1:60" s="7" customFormat="1" ht="15" customHeight="1" x14ac:dyDescent="0.3">
      <c r="A6" s="47" t="s">
        <v>35</v>
      </c>
      <c r="B6" s="47"/>
      <c r="C6" s="47"/>
      <c r="D6" s="6" t="s">
        <v>20</v>
      </c>
    </row>
    <row r="7" spans="1:60" s="7" customFormat="1" ht="15" customHeight="1" x14ac:dyDescent="0.3">
      <c r="A7" s="9" t="s">
        <v>28</v>
      </c>
      <c r="D7" s="51" t="s">
        <v>32</v>
      </c>
      <c r="E7" s="51"/>
      <c r="F7" s="51"/>
      <c r="G7" s="51"/>
      <c r="H7" s="51"/>
      <c r="I7" s="51"/>
      <c r="J7" s="51"/>
    </row>
    <row r="8" spans="1:60" ht="70.8" customHeight="1" x14ac:dyDescent="0.3">
      <c r="A8" s="10"/>
      <c r="D8" s="51"/>
      <c r="E8" s="51"/>
      <c r="F8" s="51"/>
      <c r="G8" s="51"/>
      <c r="H8" s="51"/>
      <c r="I8" s="51"/>
      <c r="J8" s="51"/>
    </row>
    <row r="9" spans="1:60" ht="12.6" x14ac:dyDescent="0.3">
      <c r="A9" s="8"/>
    </row>
    <row r="10" spans="1:60" ht="26.55" customHeight="1" x14ac:dyDescent="0.3">
      <c r="A10" s="46" t="s">
        <v>0</v>
      </c>
      <c r="B10" s="46" t="s">
        <v>1</v>
      </c>
      <c r="C10" s="46" t="s">
        <v>14</v>
      </c>
      <c r="D10" s="44" t="s">
        <v>11</v>
      </c>
      <c r="E10" s="49" t="s">
        <v>2</v>
      </c>
      <c r="F10" s="46" t="s">
        <v>29</v>
      </c>
      <c r="G10" s="46" t="s">
        <v>12</v>
      </c>
      <c r="H10" s="46" t="s">
        <v>13</v>
      </c>
      <c r="I10" s="46" t="s">
        <v>22</v>
      </c>
      <c r="J10" s="46" t="s">
        <v>23</v>
      </c>
      <c r="K10" s="46" t="s">
        <v>30</v>
      </c>
      <c r="L10" s="46" t="s">
        <v>3</v>
      </c>
      <c r="M10" s="46" t="s">
        <v>36</v>
      </c>
    </row>
    <row r="11" spans="1:60" ht="59.55" customHeight="1" x14ac:dyDescent="0.3">
      <c r="A11" s="52"/>
      <c r="B11" s="52"/>
      <c r="C11" s="52"/>
      <c r="D11" s="48"/>
      <c r="E11" s="50"/>
      <c r="F11" s="45"/>
      <c r="G11" s="45"/>
      <c r="H11" s="45"/>
      <c r="I11" s="45"/>
      <c r="J11" s="45"/>
      <c r="K11" s="45"/>
      <c r="L11" s="45"/>
      <c r="M11" s="45"/>
    </row>
    <row r="12" spans="1:60" ht="12.6" x14ac:dyDescent="0.3">
      <c r="A12" s="52"/>
      <c r="B12" s="52"/>
      <c r="C12" s="52"/>
      <c r="D12" s="48"/>
      <c r="E12" s="50"/>
      <c r="F12" s="21" t="s">
        <v>21</v>
      </c>
      <c r="G12" s="21" t="s">
        <v>16</v>
      </c>
      <c r="H12" s="21" t="s">
        <v>16</v>
      </c>
      <c r="I12" s="21" t="s">
        <v>17</v>
      </c>
      <c r="J12" s="21" t="s">
        <v>18</v>
      </c>
      <c r="K12" s="21" t="s">
        <v>18</v>
      </c>
      <c r="L12" s="21" t="s">
        <v>17</v>
      </c>
      <c r="M12" s="21"/>
    </row>
    <row r="13" spans="1:60" s="4" customFormat="1" ht="12.75" customHeight="1" x14ac:dyDescent="0.2">
      <c r="A13" s="29" t="s">
        <v>38</v>
      </c>
      <c r="B13" s="13" t="s">
        <v>45</v>
      </c>
      <c r="C13" s="30" t="s">
        <v>52</v>
      </c>
      <c r="D13" s="18">
        <v>1853000</v>
      </c>
      <c r="E13" s="19">
        <v>800000</v>
      </c>
      <c r="F13" s="15">
        <v>38</v>
      </c>
      <c r="G13" s="15">
        <v>14</v>
      </c>
      <c r="H13" s="15">
        <v>14</v>
      </c>
      <c r="I13" s="15">
        <v>5</v>
      </c>
      <c r="J13" s="15">
        <v>10</v>
      </c>
      <c r="K13" s="15">
        <v>9</v>
      </c>
      <c r="L13" s="15">
        <v>4</v>
      </c>
      <c r="M13" s="23">
        <f>SUM(F13:L13)</f>
        <v>94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4" customFormat="1" ht="12.75" customHeight="1" x14ac:dyDescent="0.2">
      <c r="A14" s="27" t="s">
        <v>39</v>
      </c>
      <c r="B14" s="13" t="s">
        <v>46</v>
      </c>
      <c r="C14" s="31" t="s">
        <v>53</v>
      </c>
      <c r="D14" s="18">
        <v>1150960</v>
      </c>
      <c r="E14" s="19">
        <v>650000</v>
      </c>
      <c r="F14" s="15">
        <v>37</v>
      </c>
      <c r="G14" s="15">
        <v>14</v>
      </c>
      <c r="H14" s="15">
        <v>13</v>
      </c>
      <c r="I14" s="15">
        <v>5</v>
      </c>
      <c r="J14" s="15">
        <v>7</v>
      </c>
      <c r="K14" s="15">
        <v>7</v>
      </c>
      <c r="L14" s="15">
        <v>5</v>
      </c>
      <c r="M14" s="23">
        <f t="shared" ref="M14:M18" si="0">SUM(F14:L14)</f>
        <v>88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4" customFormat="1" ht="12.75" customHeight="1" x14ac:dyDescent="0.2">
      <c r="A15" s="29" t="s">
        <v>40</v>
      </c>
      <c r="B15" s="32" t="s">
        <v>47</v>
      </c>
      <c r="C15" s="32" t="s">
        <v>54</v>
      </c>
      <c r="D15" s="20">
        <v>855500</v>
      </c>
      <c r="E15" s="20">
        <v>529000</v>
      </c>
      <c r="F15" s="15">
        <v>9</v>
      </c>
      <c r="G15" s="15">
        <v>5</v>
      </c>
      <c r="H15" s="15">
        <v>5</v>
      </c>
      <c r="I15" s="15">
        <v>4</v>
      </c>
      <c r="J15" s="15">
        <v>5</v>
      </c>
      <c r="K15" s="15">
        <v>3</v>
      </c>
      <c r="L15" s="15">
        <v>2</v>
      </c>
      <c r="M15" s="23">
        <f t="shared" si="0"/>
        <v>33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4" customFormat="1" ht="12.75" customHeight="1" x14ac:dyDescent="0.2">
      <c r="A16" s="27" t="s">
        <v>41</v>
      </c>
      <c r="B16" s="13" t="s">
        <v>48</v>
      </c>
      <c r="C16" s="13" t="s">
        <v>55</v>
      </c>
      <c r="D16" s="20">
        <v>1115100</v>
      </c>
      <c r="E16" s="20">
        <v>350000</v>
      </c>
      <c r="F16" s="15">
        <v>35</v>
      </c>
      <c r="G16" s="15">
        <v>14</v>
      </c>
      <c r="H16" s="15">
        <v>14</v>
      </c>
      <c r="I16" s="15">
        <v>4</v>
      </c>
      <c r="J16" s="15">
        <v>9</v>
      </c>
      <c r="K16" s="15">
        <v>8</v>
      </c>
      <c r="L16" s="15">
        <v>5</v>
      </c>
      <c r="M16" s="23">
        <f t="shared" si="0"/>
        <v>89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4" customFormat="1" ht="12.75" customHeight="1" x14ac:dyDescent="0.2">
      <c r="A17" s="27" t="s">
        <v>42</v>
      </c>
      <c r="B17" s="13" t="s">
        <v>49</v>
      </c>
      <c r="C17" s="32" t="s">
        <v>56</v>
      </c>
      <c r="D17" s="20">
        <v>498000</v>
      </c>
      <c r="E17" s="20">
        <v>334000</v>
      </c>
      <c r="F17" s="15">
        <v>30</v>
      </c>
      <c r="G17" s="15">
        <v>12</v>
      </c>
      <c r="H17" s="15">
        <v>12</v>
      </c>
      <c r="I17" s="15">
        <v>4</v>
      </c>
      <c r="J17" s="15">
        <v>7</v>
      </c>
      <c r="K17" s="15">
        <v>9</v>
      </c>
      <c r="L17" s="15">
        <v>2</v>
      </c>
      <c r="M17" s="23">
        <f t="shared" si="0"/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4" customFormat="1" x14ac:dyDescent="0.2">
      <c r="A18" s="27" t="s">
        <v>43</v>
      </c>
      <c r="B18" s="13" t="s">
        <v>50</v>
      </c>
      <c r="C18" s="13" t="s">
        <v>57</v>
      </c>
      <c r="D18" s="20">
        <v>1508400</v>
      </c>
      <c r="E18" s="20">
        <v>800000</v>
      </c>
      <c r="F18" s="15">
        <v>39</v>
      </c>
      <c r="G18" s="15">
        <v>15</v>
      </c>
      <c r="H18" s="15">
        <v>14</v>
      </c>
      <c r="I18" s="15">
        <v>5</v>
      </c>
      <c r="J18" s="15">
        <v>10</v>
      </c>
      <c r="K18" s="15">
        <v>10</v>
      </c>
      <c r="L18" s="15">
        <v>4</v>
      </c>
      <c r="M18" s="23">
        <f t="shared" si="0"/>
        <v>97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4" customFormat="1" ht="12.75" customHeight="1" x14ac:dyDescent="0.2">
      <c r="A19" s="27" t="s">
        <v>44</v>
      </c>
      <c r="B19" s="13" t="s">
        <v>51</v>
      </c>
      <c r="C19" s="32" t="s">
        <v>58</v>
      </c>
      <c r="D19" s="20">
        <v>798000</v>
      </c>
      <c r="E19" s="20">
        <v>400000</v>
      </c>
      <c r="F19" s="15">
        <v>15</v>
      </c>
      <c r="G19" s="15">
        <v>8</v>
      </c>
      <c r="H19" s="15">
        <v>8</v>
      </c>
      <c r="I19" s="15">
        <v>3</v>
      </c>
      <c r="J19" s="15">
        <v>4</v>
      </c>
      <c r="K19" s="15">
        <v>4</v>
      </c>
      <c r="L19" s="15">
        <v>4</v>
      </c>
      <c r="M19" s="23">
        <f>SUM(F19:L19)</f>
        <v>46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x14ac:dyDescent="0.3">
      <c r="D20" s="12">
        <f>SUM(D13:D19)</f>
        <v>7778960</v>
      </c>
      <c r="E20" s="12">
        <f>SUM(E13:E19)</f>
        <v>3863000</v>
      </c>
    </row>
    <row r="21" spans="1:60" x14ac:dyDescent="0.3">
      <c r="E21" s="5"/>
    </row>
  </sheetData>
  <mergeCells count="15"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decimal" operator="lessThanOrEqual" allowBlank="1" showInputMessage="1" showErrorMessage="1" error="max. 40" sqref="F13:F19" xr:uid="{40B94A1D-02DE-4082-94A9-1E857EE2CE86}">
      <formula1>40</formula1>
    </dataValidation>
    <dataValidation type="decimal" operator="lessThanOrEqual" allowBlank="1" showInputMessage="1" showErrorMessage="1" error="max. 15" sqref="G13:H19" xr:uid="{50F8A201-759B-462A-B6AB-D582CDAB130D}">
      <formula1>15</formula1>
    </dataValidation>
    <dataValidation type="decimal" operator="lessThanOrEqual" allowBlank="1" showInputMessage="1" showErrorMessage="1" error="max. 10" sqref="J13:K19" xr:uid="{694AB251-4CCF-488B-BA5E-CA3708292F87}">
      <formula1>10</formula1>
    </dataValidation>
    <dataValidation type="decimal" operator="lessThanOrEqual" allowBlank="1" showInputMessage="1" showErrorMessage="1" error="max. 5" sqref="L13:L19 I13:I19" xr:uid="{2C7FB7FA-9774-4726-812C-EF350F64F8C2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44D25-4732-43EA-934A-6B0833B4CD1A}">
  <dimension ref="A1:BH21"/>
  <sheetViews>
    <sheetView zoomScale="90" zoomScaleNormal="90" workbookViewId="0"/>
  </sheetViews>
  <sheetFormatPr defaultColWidth="9.21875" defaultRowHeight="12" x14ac:dyDescent="0.3"/>
  <cols>
    <col min="1" max="1" width="11.77734375" style="2" customWidth="1"/>
    <col min="2" max="2" width="34.21875" style="2" customWidth="1"/>
    <col min="3" max="3" width="56" style="2" customWidth="1"/>
    <col min="4" max="4" width="13.77734375" style="2" customWidth="1"/>
    <col min="5" max="5" width="12.5546875" style="2" customWidth="1"/>
    <col min="6" max="6" width="9.77734375" style="2" customWidth="1"/>
    <col min="7" max="16384" width="9.21875" style="2"/>
  </cols>
  <sheetData>
    <row r="1" spans="1:60" ht="38.25" customHeight="1" x14ac:dyDescent="0.3">
      <c r="A1" s="1" t="s">
        <v>31</v>
      </c>
    </row>
    <row r="2" spans="1:60" s="7" customFormat="1" ht="15" customHeight="1" x14ac:dyDescent="0.3">
      <c r="A2" s="6" t="s">
        <v>33</v>
      </c>
      <c r="D2" s="6" t="s">
        <v>19</v>
      </c>
    </row>
    <row r="3" spans="1:60" s="7" customFormat="1" ht="15" customHeight="1" x14ac:dyDescent="0.3">
      <c r="A3" s="6" t="s">
        <v>27</v>
      </c>
      <c r="D3" s="7" t="s">
        <v>25</v>
      </c>
    </row>
    <row r="4" spans="1:60" s="7" customFormat="1" ht="15" customHeight="1" x14ac:dyDescent="0.3">
      <c r="A4" s="6" t="s">
        <v>34</v>
      </c>
      <c r="D4" s="7" t="s">
        <v>26</v>
      </c>
    </row>
    <row r="5" spans="1:60" s="7" customFormat="1" ht="15" customHeight="1" x14ac:dyDescent="0.3">
      <c r="A5" s="6" t="s">
        <v>24</v>
      </c>
    </row>
    <row r="6" spans="1:60" s="7" customFormat="1" ht="15" customHeight="1" x14ac:dyDescent="0.3">
      <c r="A6" s="47" t="s">
        <v>35</v>
      </c>
      <c r="B6" s="47"/>
      <c r="C6" s="47"/>
      <c r="D6" s="6" t="s">
        <v>20</v>
      </c>
    </row>
    <row r="7" spans="1:60" s="7" customFormat="1" ht="15" customHeight="1" x14ac:dyDescent="0.3">
      <c r="A7" s="9" t="s">
        <v>28</v>
      </c>
      <c r="D7" s="51" t="s">
        <v>32</v>
      </c>
      <c r="E7" s="51"/>
      <c r="F7" s="51"/>
      <c r="G7" s="51"/>
      <c r="H7" s="51"/>
      <c r="I7" s="51"/>
      <c r="J7" s="51"/>
    </row>
    <row r="8" spans="1:60" ht="70.8" customHeight="1" x14ac:dyDescent="0.3">
      <c r="A8" s="10"/>
      <c r="D8" s="51"/>
      <c r="E8" s="51"/>
      <c r="F8" s="51"/>
      <c r="G8" s="51"/>
      <c r="H8" s="51"/>
      <c r="I8" s="51"/>
      <c r="J8" s="51"/>
    </row>
    <row r="9" spans="1:60" ht="12.6" x14ac:dyDescent="0.3">
      <c r="A9" s="8"/>
    </row>
    <row r="10" spans="1:60" ht="26.55" customHeight="1" x14ac:dyDescent="0.3">
      <c r="A10" s="46" t="s">
        <v>0</v>
      </c>
      <c r="B10" s="46" t="s">
        <v>1</v>
      </c>
      <c r="C10" s="46" t="s">
        <v>14</v>
      </c>
      <c r="D10" s="44" t="s">
        <v>11</v>
      </c>
      <c r="E10" s="49" t="s">
        <v>2</v>
      </c>
      <c r="F10" s="46" t="s">
        <v>29</v>
      </c>
      <c r="G10" s="46" t="s">
        <v>12</v>
      </c>
      <c r="H10" s="46" t="s">
        <v>13</v>
      </c>
      <c r="I10" s="46" t="s">
        <v>22</v>
      </c>
      <c r="J10" s="46" t="s">
        <v>23</v>
      </c>
      <c r="K10" s="46" t="s">
        <v>30</v>
      </c>
      <c r="L10" s="46" t="s">
        <v>3</v>
      </c>
      <c r="M10" s="46" t="s">
        <v>36</v>
      </c>
    </row>
    <row r="11" spans="1:60" ht="59.55" customHeight="1" x14ac:dyDescent="0.3">
      <c r="A11" s="52"/>
      <c r="B11" s="52"/>
      <c r="C11" s="52"/>
      <c r="D11" s="48"/>
      <c r="E11" s="50"/>
      <c r="F11" s="45"/>
      <c r="G11" s="45"/>
      <c r="H11" s="45"/>
      <c r="I11" s="45"/>
      <c r="J11" s="45"/>
      <c r="K11" s="45"/>
      <c r="L11" s="45"/>
      <c r="M11" s="45"/>
    </row>
    <row r="12" spans="1:60" ht="12.6" x14ac:dyDescent="0.3">
      <c r="A12" s="52"/>
      <c r="B12" s="52"/>
      <c r="C12" s="52"/>
      <c r="D12" s="48"/>
      <c r="E12" s="50"/>
      <c r="F12" s="21" t="s">
        <v>21</v>
      </c>
      <c r="G12" s="21" t="s">
        <v>16</v>
      </c>
      <c r="H12" s="21" t="s">
        <v>16</v>
      </c>
      <c r="I12" s="21" t="s">
        <v>17</v>
      </c>
      <c r="J12" s="21" t="s">
        <v>18</v>
      </c>
      <c r="K12" s="21" t="s">
        <v>18</v>
      </c>
      <c r="L12" s="21" t="s">
        <v>17</v>
      </c>
      <c r="M12" s="21"/>
    </row>
    <row r="13" spans="1:60" s="4" customFormat="1" ht="12.75" customHeight="1" x14ac:dyDescent="0.2">
      <c r="A13" s="29" t="s">
        <v>38</v>
      </c>
      <c r="B13" s="13" t="s">
        <v>45</v>
      </c>
      <c r="C13" s="30" t="s">
        <v>52</v>
      </c>
      <c r="D13" s="18">
        <v>1853000</v>
      </c>
      <c r="E13" s="19">
        <v>800000</v>
      </c>
      <c r="F13" s="15">
        <v>37</v>
      </c>
      <c r="G13" s="15">
        <v>14</v>
      </c>
      <c r="H13" s="15">
        <v>14</v>
      </c>
      <c r="I13" s="15">
        <v>5</v>
      </c>
      <c r="J13" s="15">
        <v>9</v>
      </c>
      <c r="K13" s="15">
        <v>9</v>
      </c>
      <c r="L13" s="15">
        <v>4</v>
      </c>
      <c r="M13" s="23">
        <f>SUM(F13:L13)</f>
        <v>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4" customFormat="1" ht="12.75" customHeight="1" x14ac:dyDescent="0.2">
      <c r="A14" s="27" t="s">
        <v>39</v>
      </c>
      <c r="B14" s="13" t="s">
        <v>46</v>
      </c>
      <c r="C14" s="31" t="s">
        <v>53</v>
      </c>
      <c r="D14" s="18">
        <v>1150960</v>
      </c>
      <c r="E14" s="19">
        <v>650000</v>
      </c>
      <c r="F14" s="15">
        <v>36</v>
      </c>
      <c r="G14" s="15">
        <v>14</v>
      </c>
      <c r="H14" s="15">
        <v>14</v>
      </c>
      <c r="I14" s="15">
        <v>5</v>
      </c>
      <c r="J14" s="15">
        <v>7</v>
      </c>
      <c r="K14" s="15">
        <v>7</v>
      </c>
      <c r="L14" s="15">
        <v>5</v>
      </c>
      <c r="M14" s="23">
        <f t="shared" ref="M14:M18" si="0">SUM(F14:L14)</f>
        <v>88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4" customFormat="1" ht="12.75" customHeight="1" x14ac:dyDescent="0.2">
      <c r="A15" s="29" t="s">
        <v>40</v>
      </c>
      <c r="B15" s="32" t="s">
        <v>47</v>
      </c>
      <c r="C15" s="32" t="s">
        <v>54</v>
      </c>
      <c r="D15" s="20">
        <v>855500</v>
      </c>
      <c r="E15" s="20">
        <v>529000</v>
      </c>
      <c r="F15" s="15">
        <v>10</v>
      </c>
      <c r="G15" s="15">
        <v>5</v>
      </c>
      <c r="H15" s="15">
        <v>5</v>
      </c>
      <c r="I15" s="15">
        <v>3</v>
      </c>
      <c r="J15" s="15">
        <v>5</v>
      </c>
      <c r="K15" s="15">
        <v>5</v>
      </c>
      <c r="L15" s="15">
        <v>2</v>
      </c>
      <c r="M15" s="23">
        <f t="shared" si="0"/>
        <v>35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4" customFormat="1" ht="12.75" customHeight="1" x14ac:dyDescent="0.2">
      <c r="A16" s="27" t="s">
        <v>41</v>
      </c>
      <c r="B16" s="13" t="s">
        <v>48</v>
      </c>
      <c r="C16" s="13" t="s">
        <v>55</v>
      </c>
      <c r="D16" s="20">
        <v>1115100</v>
      </c>
      <c r="E16" s="20">
        <v>350000</v>
      </c>
      <c r="F16" s="15">
        <v>35</v>
      </c>
      <c r="G16" s="15">
        <v>15</v>
      </c>
      <c r="H16" s="15">
        <v>13</v>
      </c>
      <c r="I16" s="15">
        <v>4</v>
      </c>
      <c r="J16" s="15">
        <v>8</v>
      </c>
      <c r="K16" s="15">
        <v>7</v>
      </c>
      <c r="L16" s="15">
        <v>5</v>
      </c>
      <c r="M16" s="23">
        <f t="shared" si="0"/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4" customFormat="1" ht="12.75" customHeight="1" x14ac:dyDescent="0.2">
      <c r="A17" s="27" t="s">
        <v>42</v>
      </c>
      <c r="B17" s="13" t="s">
        <v>49</v>
      </c>
      <c r="C17" s="32" t="s">
        <v>56</v>
      </c>
      <c r="D17" s="20">
        <v>498000</v>
      </c>
      <c r="E17" s="20">
        <v>334000</v>
      </c>
      <c r="F17" s="15">
        <v>30</v>
      </c>
      <c r="G17" s="15">
        <v>12</v>
      </c>
      <c r="H17" s="15">
        <v>11</v>
      </c>
      <c r="I17" s="15">
        <v>5</v>
      </c>
      <c r="J17" s="15">
        <v>8</v>
      </c>
      <c r="K17" s="15">
        <v>8</v>
      </c>
      <c r="L17" s="15">
        <v>2</v>
      </c>
      <c r="M17" s="23">
        <f t="shared" si="0"/>
        <v>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4" customFormat="1" x14ac:dyDescent="0.2">
      <c r="A18" s="27" t="s">
        <v>43</v>
      </c>
      <c r="B18" s="13" t="s">
        <v>50</v>
      </c>
      <c r="C18" s="13" t="s">
        <v>57</v>
      </c>
      <c r="D18" s="20">
        <v>1508400</v>
      </c>
      <c r="E18" s="20">
        <v>800000</v>
      </c>
      <c r="F18" s="15">
        <v>39</v>
      </c>
      <c r="G18" s="15">
        <v>15</v>
      </c>
      <c r="H18" s="15">
        <v>14</v>
      </c>
      <c r="I18" s="15">
        <v>5</v>
      </c>
      <c r="J18" s="15">
        <v>9</v>
      </c>
      <c r="K18" s="15">
        <v>10</v>
      </c>
      <c r="L18" s="15">
        <v>4</v>
      </c>
      <c r="M18" s="23">
        <f t="shared" si="0"/>
        <v>96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4" customFormat="1" ht="12.75" customHeight="1" x14ac:dyDescent="0.2">
      <c r="A19" s="27" t="s">
        <v>44</v>
      </c>
      <c r="B19" s="13" t="s">
        <v>51</v>
      </c>
      <c r="C19" s="32" t="s">
        <v>58</v>
      </c>
      <c r="D19" s="20">
        <v>798000</v>
      </c>
      <c r="E19" s="20">
        <v>400000</v>
      </c>
      <c r="F19" s="15">
        <v>15</v>
      </c>
      <c r="G19" s="15">
        <v>8</v>
      </c>
      <c r="H19" s="15">
        <v>8</v>
      </c>
      <c r="I19" s="15">
        <v>4</v>
      </c>
      <c r="J19" s="15">
        <v>4</v>
      </c>
      <c r="K19" s="15">
        <v>4</v>
      </c>
      <c r="L19" s="15">
        <v>4</v>
      </c>
      <c r="M19" s="23">
        <f>SUM(F19:L19)</f>
        <v>47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x14ac:dyDescent="0.3">
      <c r="D20" s="12">
        <f>SUM(D13:D19)</f>
        <v>7778960</v>
      </c>
      <c r="E20" s="12">
        <f>SUM(E13:E19)</f>
        <v>3863000</v>
      </c>
    </row>
    <row r="21" spans="1:60" x14ac:dyDescent="0.3">
      <c r="E21" s="5"/>
    </row>
  </sheetData>
  <mergeCells count="15"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decimal" operator="lessThanOrEqual" allowBlank="1" showInputMessage="1" showErrorMessage="1" error="max. 40" sqref="F13:F19" xr:uid="{AADE371E-9130-4CEB-A4A7-2A2E531B471D}">
      <formula1>40</formula1>
    </dataValidation>
    <dataValidation type="decimal" operator="lessThanOrEqual" allowBlank="1" showInputMessage="1" showErrorMessage="1" error="max. 15" sqref="G13:H19" xr:uid="{8DA15865-A8BF-4AD5-B4D2-D7E76408ACFE}">
      <formula1>15</formula1>
    </dataValidation>
    <dataValidation type="decimal" operator="lessThanOrEqual" allowBlank="1" showInputMessage="1" showErrorMessage="1" error="max. 10" sqref="J13:K19" xr:uid="{5BB7CE0D-45B1-40E3-BDB1-883B3241A560}">
      <formula1>10</formula1>
    </dataValidation>
    <dataValidation type="decimal" operator="lessThanOrEqual" allowBlank="1" showInputMessage="1" showErrorMessage="1" error="max. 5" sqref="L13:L19 I13:I19" xr:uid="{5B7D2755-3D24-4471-AC1E-6AD74193AA0E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D9DA-FB25-4BFE-B146-F63F619FBEC4}">
  <dimension ref="A1:BH21"/>
  <sheetViews>
    <sheetView zoomScale="90" zoomScaleNormal="90" workbookViewId="0"/>
  </sheetViews>
  <sheetFormatPr defaultColWidth="9.21875" defaultRowHeight="12" x14ac:dyDescent="0.3"/>
  <cols>
    <col min="1" max="1" width="11.77734375" style="2" customWidth="1"/>
    <col min="2" max="2" width="34.21875" style="2" customWidth="1"/>
    <col min="3" max="3" width="56" style="2" customWidth="1"/>
    <col min="4" max="4" width="13.77734375" style="2" customWidth="1"/>
    <col min="5" max="5" width="12.5546875" style="2" customWidth="1"/>
    <col min="6" max="6" width="9.77734375" style="2" customWidth="1"/>
    <col min="7" max="16384" width="9.21875" style="2"/>
  </cols>
  <sheetData>
    <row r="1" spans="1:60" ht="38.25" customHeight="1" x14ac:dyDescent="0.3">
      <c r="A1" s="1" t="s">
        <v>31</v>
      </c>
    </row>
    <row r="2" spans="1:60" s="7" customFormat="1" ht="15" customHeight="1" x14ac:dyDescent="0.3">
      <c r="A2" s="6" t="s">
        <v>33</v>
      </c>
      <c r="D2" s="6" t="s">
        <v>19</v>
      </c>
    </row>
    <row r="3" spans="1:60" s="7" customFormat="1" ht="15" customHeight="1" x14ac:dyDescent="0.3">
      <c r="A3" s="6" t="s">
        <v>27</v>
      </c>
      <c r="D3" s="7" t="s">
        <v>25</v>
      </c>
    </row>
    <row r="4" spans="1:60" s="7" customFormat="1" ht="15" customHeight="1" x14ac:dyDescent="0.3">
      <c r="A4" s="6" t="s">
        <v>34</v>
      </c>
      <c r="D4" s="7" t="s">
        <v>26</v>
      </c>
    </row>
    <row r="5" spans="1:60" s="7" customFormat="1" ht="15" customHeight="1" x14ac:dyDescent="0.3">
      <c r="A5" s="6" t="s">
        <v>24</v>
      </c>
    </row>
    <row r="6" spans="1:60" s="7" customFormat="1" ht="15" customHeight="1" x14ac:dyDescent="0.3">
      <c r="A6" s="47" t="s">
        <v>35</v>
      </c>
      <c r="B6" s="47"/>
      <c r="C6" s="47"/>
      <c r="D6" s="6" t="s">
        <v>20</v>
      </c>
    </row>
    <row r="7" spans="1:60" s="7" customFormat="1" ht="15" customHeight="1" x14ac:dyDescent="0.3">
      <c r="A7" s="9" t="s">
        <v>28</v>
      </c>
      <c r="D7" s="51" t="s">
        <v>32</v>
      </c>
      <c r="E7" s="51"/>
      <c r="F7" s="51"/>
      <c r="G7" s="51"/>
      <c r="H7" s="51"/>
      <c r="I7" s="51"/>
      <c r="J7" s="51"/>
    </row>
    <row r="8" spans="1:60" ht="70.8" customHeight="1" x14ac:dyDescent="0.3">
      <c r="A8" s="10"/>
      <c r="D8" s="51"/>
      <c r="E8" s="51"/>
      <c r="F8" s="51"/>
      <c r="G8" s="51"/>
      <c r="H8" s="51"/>
      <c r="I8" s="51"/>
      <c r="J8" s="51"/>
    </row>
    <row r="9" spans="1:60" ht="12.6" x14ac:dyDescent="0.3">
      <c r="A9" s="8"/>
    </row>
    <row r="10" spans="1:60" ht="26.55" customHeight="1" x14ac:dyDescent="0.3">
      <c r="A10" s="46" t="s">
        <v>0</v>
      </c>
      <c r="B10" s="46" t="s">
        <v>1</v>
      </c>
      <c r="C10" s="46" t="s">
        <v>14</v>
      </c>
      <c r="D10" s="44" t="s">
        <v>11</v>
      </c>
      <c r="E10" s="49" t="s">
        <v>2</v>
      </c>
      <c r="F10" s="46" t="s">
        <v>29</v>
      </c>
      <c r="G10" s="46" t="s">
        <v>12</v>
      </c>
      <c r="H10" s="46" t="s">
        <v>13</v>
      </c>
      <c r="I10" s="46" t="s">
        <v>22</v>
      </c>
      <c r="J10" s="46" t="s">
        <v>23</v>
      </c>
      <c r="K10" s="46" t="s">
        <v>30</v>
      </c>
      <c r="L10" s="46" t="s">
        <v>3</v>
      </c>
      <c r="M10" s="46" t="s">
        <v>36</v>
      </c>
    </row>
    <row r="11" spans="1:60" ht="59.55" customHeight="1" x14ac:dyDescent="0.3">
      <c r="A11" s="52"/>
      <c r="B11" s="52"/>
      <c r="C11" s="52"/>
      <c r="D11" s="48"/>
      <c r="E11" s="50"/>
      <c r="F11" s="45"/>
      <c r="G11" s="45"/>
      <c r="H11" s="45"/>
      <c r="I11" s="45"/>
      <c r="J11" s="45"/>
      <c r="K11" s="45"/>
      <c r="L11" s="45"/>
      <c r="M11" s="45"/>
    </row>
    <row r="12" spans="1:60" ht="12.6" x14ac:dyDescent="0.3">
      <c r="A12" s="52"/>
      <c r="B12" s="52"/>
      <c r="C12" s="52"/>
      <c r="D12" s="48"/>
      <c r="E12" s="50"/>
      <c r="F12" s="21" t="s">
        <v>21</v>
      </c>
      <c r="G12" s="21" t="s">
        <v>16</v>
      </c>
      <c r="H12" s="21" t="s">
        <v>16</v>
      </c>
      <c r="I12" s="21" t="s">
        <v>17</v>
      </c>
      <c r="J12" s="21" t="s">
        <v>18</v>
      </c>
      <c r="K12" s="21" t="s">
        <v>18</v>
      </c>
      <c r="L12" s="21" t="s">
        <v>17</v>
      </c>
      <c r="M12" s="21"/>
    </row>
    <row r="13" spans="1:60" s="4" customFormat="1" ht="12.75" customHeight="1" x14ac:dyDescent="0.2">
      <c r="A13" s="29" t="s">
        <v>38</v>
      </c>
      <c r="B13" s="13" t="s">
        <v>45</v>
      </c>
      <c r="C13" s="30" t="s">
        <v>52</v>
      </c>
      <c r="D13" s="18">
        <v>1853000</v>
      </c>
      <c r="E13" s="19">
        <v>800000</v>
      </c>
      <c r="F13" s="15">
        <v>37</v>
      </c>
      <c r="G13" s="15">
        <v>14</v>
      </c>
      <c r="H13" s="15">
        <v>14</v>
      </c>
      <c r="I13" s="15">
        <v>5</v>
      </c>
      <c r="J13" s="15">
        <v>9</v>
      </c>
      <c r="K13" s="15">
        <v>9</v>
      </c>
      <c r="L13" s="15">
        <v>4</v>
      </c>
      <c r="M13" s="23">
        <f>SUM(F13:L13)</f>
        <v>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4" customFormat="1" ht="12.75" customHeight="1" x14ac:dyDescent="0.2">
      <c r="A14" s="27" t="s">
        <v>39</v>
      </c>
      <c r="B14" s="13" t="s">
        <v>46</v>
      </c>
      <c r="C14" s="31" t="s">
        <v>53</v>
      </c>
      <c r="D14" s="18">
        <v>1150960</v>
      </c>
      <c r="E14" s="19">
        <v>650000</v>
      </c>
      <c r="F14" s="15">
        <v>36</v>
      </c>
      <c r="G14" s="15">
        <v>13</v>
      </c>
      <c r="H14" s="15">
        <v>13</v>
      </c>
      <c r="I14" s="15">
        <v>5</v>
      </c>
      <c r="J14" s="15">
        <v>7</v>
      </c>
      <c r="K14" s="15">
        <v>8</v>
      </c>
      <c r="L14" s="15">
        <v>5</v>
      </c>
      <c r="M14" s="23">
        <f t="shared" ref="M14:M18" si="0">SUM(F14:L14)</f>
        <v>87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4" customFormat="1" ht="12.75" customHeight="1" x14ac:dyDescent="0.2">
      <c r="A15" s="29" t="s">
        <v>40</v>
      </c>
      <c r="B15" s="32" t="s">
        <v>47</v>
      </c>
      <c r="C15" s="32" t="s">
        <v>54</v>
      </c>
      <c r="D15" s="20">
        <v>855500</v>
      </c>
      <c r="E15" s="20">
        <v>529000</v>
      </c>
      <c r="F15" s="15">
        <v>11</v>
      </c>
      <c r="G15" s="15">
        <v>5</v>
      </c>
      <c r="H15" s="15">
        <v>5</v>
      </c>
      <c r="I15" s="15">
        <v>4</v>
      </c>
      <c r="J15" s="15">
        <v>5</v>
      </c>
      <c r="K15" s="15">
        <v>4</v>
      </c>
      <c r="L15" s="15">
        <v>2</v>
      </c>
      <c r="M15" s="23">
        <f t="shared" si="0"/>
        <v>36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4" customFormat="1" ht="12.75" customHeight="1" x14ac:dyDescent="0.2">
      <c r="A16" s="27" t="s">
        <v>41</v>
      </c>
      <c r="B16" s="13" t="s">
        <v>48</v>
      </c>
      <c r="C16" s="13" t="s">
        <v>55</v>
      </c>
      <c r="D16" s="20">
        <v>1115100</v>
      </c>
      <c r="E16" s="20">
        <v>350000</v>
      </c>
      <c r="F16" s="15">
        <v>35</v>
      </c>
      <c r="G16" s="15">
        <v>14</v>
      </c>
      <c r="H16" s="15">
        <v>13</v>
      </c>
      <c r="I16" s="15">
        <v>4</v>
      </c>
      <c r="J16" s="15">
        <v>8</v>
      </c>
      <c r="K16" s="15">
        <v>8</v>
      </c>
      <c r="L16" s="15">
        <v>5</v>
      </c>
      <c r="M16" s="23">
        <f t="shared" si="0"/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4" customFormat="1" ht="12.75" customHeight="1" x14ac:dyDescent="0.2">
      <c r="A17" s="27" t="s">
        <v>42</v>
      </c>
      <c r="B17" s="13" t="s">
        <v>49</v>
      </c>
      <c r="C17" s="32" t="s">
        <v>56</v>
      </c>
      <c r="D17" s="20">
        <v>498000</v>
      </c>
      <c r="E17" s="20">
        <v>334000</v>
      </c>
      <c r="F17" s="15">
        <v>31</v>
      </c>
      <c r="G17" s="15">
        <v>12</v>
      </c>
      <c r="H17" s="15">
        <v>12</v>
      </c>
      <c r="I17" s="15">
        <v>5</v>
      </c>
      <c r="J17" s="15">
        <v>8</v>
      </c>
      <c r="K17" s="15">
        <v>8</v>
      </c>
      <c r="L17" s="15">
        <v>2</v>
      </c>
      <c r="M17" s="23">
        <f t="shared" si="0"/>
        <v>78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4" customFormat="1" x14ac:dyDescent="0.2">
      <c r="A18" s="27" t="s">
        <v>43</v>
      </c>
      <c r="B18" s="13" t="s">
        <v>50</v>
      </c>
      <c r="C18" s="13" t="s">
        <v>57</v>
      </c>
      <c r="D18" s="20">
        <v>1508400</v>
      </c>
      <c r="E18" s="20">
        <v>800000</v>
      </c>
      <c r="F18" s="15">
        <v>38</v>
      </c>
      <c r="G18" s="15">
        <v>15</v>
      </c>
      <c r="H18" s="15">
        <v>13</v>
      </c>
      <c r="I18" s="15">
        <v>5</v>
      </c>
      <c r="J18" s="15">
        <v>9</v>
      </c>
      <c r="K18" s="15">
        <v>9</v>
      </c>
      <c r="L18" s="15">
        <v>4</v>
      </c>
      <c r="M18" s="23">
        <f t="shared" si="0"/>
        <v>93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4" customFormat="1" ht="12.75" customHeight="1" x14ac:dyDescent="0.2">
      <c r="A19" s="27" t="s">
        <v>44</v>
      </c>
      <c r="B19" s="13" t="s">
        <v>51</v>
      </c>
      <c r="C19" s="32" t="s">
        <v>58</v>
      </c>
      <c r="D19" s="20">
        <v>798000</v>
      </c>
      <c r="E19" s="20">
        <v>400000</v>
      </c>
      <c r="F19" s="15">
        <v>17</v>
      </c>
      <c r="G19" s="15">
        <v>8</v>
      </c>
      <c r="H19" s="15">
        <v>9</v>
      </c>
      <c r="I19" s="15">
        <v>3</v>
      </c>
      <c r="J19" s="15">
        <v>4</v>
      </c>
      <c r="K19" s="15">
        <v>4</v>
      </c>
      <c r="L19" s="15">
        <v>4</v>
      </c>
      <c r="M19" s="23">
        <f>SUM(F19:L19)</f>
        <v>49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</row>
    <row r="20" spans="1:60" x14ac:dyDescent="0.3">
      <c r="D20" s="12">
        <f>SUM(D13:D19)</f>
        <v>7778960</v>
      </c>
      <c r="E20" s="12">
        <f>SUM(E13:E19)</f>
        <v>3863000</v>
      </c>
    </row>
    <row r="21" spans="1:60" x14ac:dyDescent="0.3">
      <c r="E21" s="5"/>
    </row>
  </sheetData>
  <mergeCells count="15">
    <mergeCell ref="A6:C6"/>
    <mergeCell ref="D7:J8"/>
    <mergeCell ref="A10:A12"/>
    <mergeCell ref="B10:B12"/>
    <mergeCell ref="C10:C12"/>
    <mergeCell ref="D10:D12"/>
    <mergeCell ref="E10:E12"/>
    <mergeCell ref="F10:F11"/>
    <mergeCell ref="G10:G11"/>
    <mergeCell ref="H10:H11"/>
    <mergeCell ref="I10:I11"/>
    <mergeCell ref="J10:J11"/>
    <mergeCell ref="K10:K11"/>
    <mergeCell ref="L10:L11"/>
    <mergeCell ref="M10:M11"/>
  </mergeCells>
  <dataValidations count="4">
    <dataValidation type="decimal" operator="lessThanOrEqual" allowBlank="1" showInputMessage="1" showErrorMessage="1" error="max. 40" sqref="F13:F19" xr:uid="{9EBE38D4-E434-4B55-BB9C-7CEA933C685C}">
      <formula1>40</formula1>
    </dataValidation>
    <dataValidation type="decimal" operator="lessThanOrEqual" allowBlank="1" showInputMessage="1" showErrorMessage="1" error="max. 15" sqref="G13:H19" xr:uid="{EF3FB959-C3DE-42C1-948E-31310488D4A7}">
      <formula1>15</formula1>
    </dataValidation>
    <dataValidation type="decimal" operator="lessThanOrEqual" allowBlank="1" showInputMessage="1" showErrorMessage="1" error="max. 10" sqref="J13:K19" xr:uid="{729425C3-BD32-4695-B4F2-C374C90A9F95}">
      <formula1>10</formula1>
    </dataValidation>
    <dataValidation type="decimal" operator="lessThanOrEqual" allowBlank="1" showInputMessage="1" showErrorMessage="1" error="max. 5" sqref="L13:L19 I13:I19" xr:uid="{3B2FA9C9-14B1-46DC-A4C0-89878AC2D6BF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7B95D8-26C4-405E-8DA7-496E41AFF34A}"/>
</file>

<file path=customXml/itemProps2.xml><?xml version="1.0" encoding="utf-8"?>
<ds:datastoreItem xmlns:ds="http://schemas.openxmlformats.org/officeDocument/2006/customXml" ds:itemID="{DECEEEBD-19FA-4417-8816-32378F50390F}"/>
</file>

<file path=customXml/itemProps3.xml><?xml version="1.0" encoding="utf-8"?>
<ds:datastoreItem xmlns:ds="http://schemas.openxmlformats.org/officeDocument/2006/customXml" ds:itemID="{49C0CE98-DBC9-42A1-915B-6D1A4390D7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periodika portály</vt:lpstr>
      <vt:lpstr>ČK</vt:lpstr>
      <vt:lpstr>HB</vt:lpstr>
      <vt:lpstr>JK</vt:lpstr>
      <vt:lpstr>LC</vt:lpstr>
      <vt:lpstr>MŠ</vt:lpstr>
      <vt:lpstr>NS</vt:lpstr>
      <vt:lpstr>'periodika portály'!Oblast_tisku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2022-12-06T16:45:21Z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