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4. jednání\"/>
    </mc:Choice>
  </mc:AlternateContent>
  <xr:revisionPtr revIDLastSave="0" documentId="13_ncr:1_{E2636EB1-DA81-4851-8BBC-8E214780D6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iodika portály" sheetId="2" r:id="rId1"/>
    <sheet name="ČK" sheetId="4" r:id="rId2"/>
    <sheet name="HB" sheetId="3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'periodika portály'!$A$1:$Y$23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Q16" i="11"/>
  <c r="Q15" i="11"/>
  <c r="Q14" i="11"/>
  <c r="Q13" i="11"/>
  <c r="E17" i="10"/>
  <c r="D17" i="10"/>
  <c r="Q16" i="10"/>
  <c r="Q15" i="10"/>
  <c r="Q14" i="10"/>
  <c r="Q13" i="10"/>
  <c r="E17" i="9"/>
  <c r="D17" i="9"/>
  <c r="Q16" i="9"/>
  <c r="Q15" i="9"/>
  <c r="Q14" i="9"/>
  <c r="Q13" i="9"/>
  <c r="E17" i="8"/>
  <c r="D17" i="8"/>
  <c r="Q16" i="8"/>
  <c r="Q15" i="8"/>
  <c r="Q14" i="8"/>
  <c r="Q13" i="8"/>
  <c r="E17" i="7"/>
  <c r="D17" i="7"/>
  <c r="Q16" i="7"/>
  <c r="Q15" i="7"/>
  <c r="Q14" i="7"/>
  <c r="Q13" i="7"/>
  <c r="E17" i="6"/>
  <c r="D17" i="6"/>
  <c r="Q16" i="6"/>
  <c r="Q15" i="6"/>
  <c r="Q14" i="6"/>
  <c r="Q13" i="6"/>
  <c r="E17" i="5"/>
  <c r="D17" i="5"/>
  <c r="Q16" i="5"/>
  <c r="Q15" i="5"/>
  <c r="Q14" i="5"/>
  <c r="Q13" i="5"/>
  <c r="E17" i="3"/>
  <c r="D17" i="3"/>
  <c r="Q16" i="3"/>
  <c r="Q15" i="3"/>
  <c r="Q14" i="3"/>
  <c r="Q13" i="3"/>
  <c r="E17" i="4"/>
  <c r="D17" i="4"/>
  <c r="Q16" i="4"/>
  <c r="Q15" i="4"/>
  <c r="Q14" i="4"/>
  <c r="Q13" i="4"/>
  <c r="E17" i="2"/>
  <c r="D17" i="2"/>
  <c r="R17" i="2"/>
  <c r="R18" i="2" s="1"/>
</calcChain>
</file>

<file path=xl/sharedStrings.xml><?xml version="1.0" encoding="utf-8"?>
<sst xmlns="http://schemas.openxmlformats.org/spreadsheetml/2006/main" count="693" uniqueCount="72">
  <si>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</si>
  <si>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</si>
  <si>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</si>
  <si>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</si>
  <si>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</si>
  <si>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</si>
  <si>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</si>
  <si>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</si>
  <si>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</si>
  <si>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</si>
  <si>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</si>
  <si>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</si>
  <si>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</si>
  <si>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</si>
  <si>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</si>
  <si>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</si>
  <si>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</si>
  <si>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</si>
  <si>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</si>
  <si>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</si>
  <si>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</si>
  <si>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</si>
  <si>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</si>
  <si>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</si>
  <si>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</si>
  <si>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</si>
  <si>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</si>
  <si>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</si>
  <si>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</si>
  <si>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</si>
  <si>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</si>
  <si>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1. Podpora tištěných i online odborných filmových periodik</t>
  </si>
  <si>
    <t>2. Rozvoj kvalifikované filmové kritiky</t>
  </si>
  <si>
    <r>
      <t>Dotační okruh:</t>
    </r>
    <r>
      <rPr>
        <sz val="9.5"/>
        <color theme="1"/>
        <rFont val="Arial"/>
        <family val="2"/>
        <charset val="238"/>
      </rPr>
      <t xml:space="preserve"> 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</si>
  <si>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</si>
  <si>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kontinuální vydávání odborných filmových periodik v roce 2021, které vycházejí jak v tisku, tak online (internetové portály). Podpora není určena pro internetové portály rozcestníkového typu, které zpřístupňují legální audiovizuální obsah na internetu a svou podstatou patří mezi distribuční projekty. 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</si>
  <si>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t>Obsahová kvalita projektu</t>
  </si>
  <si>
    <t>Realizační strategie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</si>
  <si>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2021-6-4-27</t>
    </r>
  </si>
  <si>
    <t>Periodické publikace a internetové portály v roce 2022</t>
  </si>
  <si>
    <r>
      <t xml:space="preserve">Lhůta pro podávání žádostí: </t>
    </r>
    <r>
      <rPr>
        <sz val="9.5"/>
        <rFont val="Arial"/>
        <family val="2"/>
        <charset val="238"/>
      </rPr>
      <t>30</t>
    </r>
    <r>
      <rPr>
        <sz val="9.5"/>
        <color theme="1"/>
        <rFont val="Arial"/>
        <family val="2"/>
        <charset val="238"/>
      </rPr>
      <t>.7.2021-30.8.2021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</si>
  <si>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ledna 2023</t>
    </r>
  </si>
  <si>
    <t>4869/2021</t>
  </si>
  <si>
    <t>4873/2021</t>
  </si>
  <si>
    <t>4879/2021</t>
  </si>
  <si>
    <t>4880/2021</t>
  </si>
  <si>
    <t>Národní filmový archiv p.o.</t>
  </si>
  <si>
    <t>DOC.DREAM services s.r.o.</t>
  </si>
  <si>
    <t>Spolek přátel Filmu a doby, z.s.</t>
  </si>
  <si>
    <t>Sdružení přátel Cinepuru, zapsaný spolek</t>
  </si>
  <si>
    <t>Revue Filmového přehledu 2022</t>
  </si>
  <si>
    <t>DOK.REVUE 2022 - Celoroční informační platforma o dokumentárním filmu</t>
  </si>
  <si>
    <t>FILM A DOBA - kritický čtvrtletník o filmu</t>
  </si>
  <si>
    <t>Filmový dvouměsíčník CINEPUR a on-line platforma CINEPUR.CZ: propagace a reflexe české kinematografie</t>
  </si>
  <si>
    <t>Svatoňová, Kateřina</t>
  </si>
  <si>
    <t>Lukeš, Jan</t>
  </si>
  <si>
    <t>Baslarová, Iva</t>
  </si>
  <si>
    <t>ano</t>
  </si>
  <si>
    <t>x</t>
  </si>
  <si>
    <t>Uhrík, Štefan</t>
  </si>
  <si>
    <t>Reifová, Irena</t>
  </si>
  <si>
    <t>Jílek, Jan</t>
  </si>
  <si>
    <t>ne</t>
  </si>
  <si>
    <t>73%</t>
  </si>
  <si>
    <t>70%</t>
  </si>
  <si>
    <t>31.1.2023</t>
  </si>
  <si>
    <t xml:space="preserve">x </t>
  </si>
  <si>
    <t>Svatoňová Kateřina</t>
  </si>
  <si>
    <t>investiční dotace</t>
  </si>
  <si>
    <t>75%</t>
  </si>
  <si>
    <t>50%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</si>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</sst>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2" fontId="3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/>
    <xf numFmtId="3" fontId="3" fillId="0" borderId="9" xfId="0" applyNumberFormat="1" applyFont="1" applyFill="1" applyBorder="1"/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 vertical="top"/>
    </xf>
    <xf numFmtId="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3" fontId="3" fillId="0" borderId="9" xfId="1" applyNumberFormat="1" applyFont="1" applyFill="1" applyBorder="1"/>
    <xf numFmtId="3" fontId="3" fillId="0" borderId="9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49" fontId="3" fillId="0" borderId="9" xfId="0" applyNumberFormat="1" applyFont="1" applyFill="1" applyBorder="1"/>
    <xf numFmtId="3" fontId="3" fillId="2" borderId="0" xfId="0" applyNumberFormat="1" applyFont="1" applyFill="1" applyBorder="1" applyAlignment="1">
      <alignment horizontal="right" vertical="top"/>
    </xf>
    <xf numFmtId="0" fontId="3" fillId="0" borderId="9" xfId="0" applyFont="1" applyFill="1" applyBorder="1" applyAlignment="1"/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>
      <alignment horizontal="right" vertical="top"/>
    </xf>
    <xf numFmtId="49" fontId="3" fillId="0" borderId="9" xfId="0" applyNumberFormat="1" applyFont="1" applyFill="1" applyBorder="1" applyAlignment="1">
      <alignment horizontal="center" vertical="top"/>
    </xf>
    <xf numFmtId="14" fontId="3" fillId="0" borderId="9" xfId="1" applyNumberFormat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/>
    </xf>
  </cellXfs>
  <cellStyles count="2">
    <cellStyle name="Normální" xfId="0" builtinId="0"/>
    <cellStyle name="normální_brutalni tabulka(2aaa" xfId="1" xr:uid="{4B326B77-DB37-4452-A0B2-09AB1352496D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8"/>
  <sheetViews>
    <sheetView tabSelected="1" zoomScaleNormal="10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9" ht="38.25" customHeight="1" x14ac:dyDescent="0.3">
      <c r="A1" s="1" t="s">
        <v>39</v>
      </c>
    </row>
    <row r="2" spans="1:89" s="8" customFormat="1" ht="15" customHeight="1" x14ac:dyDescent="0.3">
      <c r="A2" s="7" t="s">
        <v>38</v>
      </c>
      <c r="D2" s="7" t="s">
        <v>21</v>
      </c>
      <c r="G2" s="9"/>
      <c r="H2" s="9"/>
    </row>
    <row r="3" spans="1:89" s="8" customFormat="1" ht="15" customHeight="1" x14ac:dyDescent="0.3">
      <c r="A3" s="7" t="s">
        <v>33</v>
      </c>
      <c r="D3" s="8" t="s">
        <v>31</v>
      </c>
      <c r="G3" s="9"/>
      <c r="H3" s="9"/>
    </row>
    <row r="4" spans="1:89" s="8" customFormat="1" ht="15" customHeight="1" x14ac:dyDescent="0.3">
      <c r="A4" s="7" t="s">
        <v>40</v>
      </c>
      <c r="D4" s="8" t="s">
        <v>32</v>
      </c>
      <c r="G4" s="9"/>
      <c r="H4" s="9"/>
    </row>
    <row r="5" spans="1:89" s="8" customFormat="1" ht="15" customHeight="1" x14ac:dyDescent="0.3">
      <c r="A5" s="7" t="s">
        <v>30</v>
      </c>
      <c r="G5" s="9"/>
      <c r="H5" s="9"/>
    </row>
    <row r="6" spans="1:89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89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89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89" ht="12.6" x14ac:dyDescent="0.3">
      <c r="A9" s="10"/>
    </row>
    <row r="10" spans="1:89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  <c r="R10" s="34" t="s">
        <v>5</v>
      </c>
      <c r="S10" s="34" t="s">
        <v>6</v>
      </c>
      <c r="T10" s="34" t="s">
        <v>7</v>
      </c>
      <c r="U10" s="34" t="s">
        <v>8</v>
      </c>
      <c r="V10" s="34" t="s">
        <v>9</v>
      </c>
      <c r="W10" s="34" t="s">
        <v>10</v>
      </c>
      <c r="X10" s="34" t="s">
        <v>11</v>
      </c>
      <c r="Y10" s="34" t="s">
        <v>12</v>
      </c>
    </row>
    <row r="11" spans="1:89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89" ht="28.95" customHeight="1" x14ac:dyDescent="0.3">
      <c r="A12" s="36"/>
      <c r="B12" s="36"/>
      <c r="C12" s="36"/>
      <c r="D12" s="36"/>
      <c r="E12" s="38"/>
      <c r="F12" s="14" t="s">
        <v>23</v>
      </c>
      <c r="G12" s="13" t="s">
        <v>24</v>
      </c>
      <c r="H12" s="13" t="s">
        <v>23</v>
      </c>
      <c r="I12" s="13" t="s">
        <v>24</v>
      </c>
      <c r="J12" s="13" t="s">
        <v>25</v>
      </c>
      <c r="K12" s="13" t="s">
        <v>18</v>
      </c>
      <c r="L12" s="13" t="s">
        <v>18</v>
      </c>
      <c r="M12" s="13" t="s">
        <v>19</v>
      </c>
      <c r="N12" s="13" t="s">
        <v>20</v>
      </c>
      <c r="O12" s="13" t="s">
        <v>20</v>
      </c>
      <c r="P12" s="13" t="s">
        <v>19</v>
      </c>
      <c r="Q12" s="13"/>
      <c r="R12" s="13"/>
      <c r="S12" s="13"/>
      <c r="T12" s="4"/>
      <c r="U12" s="4"/>
      <c r="V12" s="4"/>
      <c r="W12" s="4"/>
      <c r="X12" s="4"/>
      <c r="Y12" s="13"/>
    </row>
    <row r="13" spans="1:89" s="5" customFormat="1" ht="12.75" customHeight="1" x14ac:dyDescent="0.2">
      <c r="A13" s="22" t="s">
        <v>44</v>
      </c>
      <c r="B13" s="16" t="s">
        <v>48</v>
      </c>
      <c r="C13" s="16" t="s">
        <v>52</v>
      </c>
      <c r="D13" s="17">
        <v>1551120</v>
      </c>
      <c r="E13" s="17">
        <v>750000</v>
      </c>
      <c r="F13" s="16" t="s">
        <v>66</v>
      </c>
      <c r="G13" s="15" t="s">
        <v>58</v>
      </c>
      <c r="H13" s="16" t="s">
        <v>61</v>
      </c>
      <c r="I13" s="15" t="s">
        <v>57</v>
      </c>
      <c r="J13" s="18">
        <v>35.555599999999998</v>
      </c>
      <c r="K13" s="18">
        <v>13.5556</v>
      </c>
      <c r="L13" s="18">
        <v>13.222200000000001</v>
      </c>
      <c r="M13" s="18">
        <v>4.7778</v>
      </c>
      <c r="N13" s="18">
        <v>7.8888999999999996</v>
      </c>
      <c r="O13" s="18">
        <v>8.7777999999999992</v>
      </c>
      <c r="P13" s="18">
        <v>5</v>
      </c>
      <c r="Q13" s="19">
        <v>88.777799999999999</v>
      </c>
      <c r="R13" s="45">
        <v>650000</v>
      </c>
      <c r="S13" s="20" t="s">
        <v>68</v>
      </c>
      <c r="T13" s="27" t="s">
        <v>57</v>
      </c>
      <c r="U13" s="46" t="s">
        <v>57</v>
      </c>
      <c r="V13" s="26" t="s">
        <v>64</v>
      </c>
      <c r="W13" s="46" t="s">
        <v>69</v>
      </c>
      <c r="X13" s="26" t="s">
        <v>65</v>
      </c>
      <c r="Y13" s="26" t="s">
        <v>65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s="5" customFormat="1" ht="12.75" customHeight="1" x14ac:dyDescent="0.2">
      <c r="A14" s="22" t="s">
        <v>45</v>
      </c>
      <c r="B14" s="16" t="s">
        <v>49</v>
      </c>
      <c r="C14" s="28" t="s">
        <v>53</v>
      </c>
      <c r="D14" s="23">
        <v>1825000</v>
      </c>
      <c r="E14" s="23">
        <v>770000</v>
      </c>
      <c r="F14" s="16" t="s">
        <v>56</v>
      </c>
      <c r="G14" s="24" t="s">
        <v>58</v>
      </c>
      <c r="H14" s="16" t="s">
        <v>67</v>
      </c>
      <c r="I14" s="24" t="s">
        <v>57</v>
      </c>
      <c r="J14" s="18">
        <v>35.1111</v>
      </c>
      <c r="K14" s="18">
        <v>13.5556</v>
      </c>
      <c r="L14" s="18">
        <v>13.1111</v>
      </c>
      <c r="M14" s="18">
        <v>4.7778</v>
      </c>
      <c r="N14" s="18">
        <v>7.8888999999999996</v>
      </c>
      <c r="O14" s="18">
        <v>8.1111000000000004</v>
      </c>
      <c r="P14" s="18">
        <v>5</v>
      </c>
      <c r="Q14" s="19">
        <v>87.555599999999998</v>
      </c>
      <c r="R14" s="45">
        <v>700000</v>
      </c>
      <c r="S14" s="20" t="s">
        <v>68</v>
      </c>
      <c r="T14" s="25" t="s">
        <v>57</v>
      </c>
      <c r="U14" s="46" t="s">
        <v>57</v>
      </c>
      <c r="V14" s="26" t="s">
        <v>64</v>
      </c>
      <c r="W14" s="46" t="s">
        <v>69</v>
      </c>
      <c r="X14" s="47">
        <v>44926</v>
      </c>
      <c r="Y14" s="26" t="s">
        <v>65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5" customFormat="1" ht="12.75" customHeight="1" x14ac:dyDescent="0.2">
      <c r="A15" s="22" t="s">
        <v>42</v>
      </c>
      <c r="B15" s="16" t="s">
        <v>46</v>
      </c>
      <c r="C15" s="16" t="s">
        <v>50</v>
      </c>
      <c r="D15" s="17">
        <v>999350</v>
      </c>
      <c r="E15" s="17">
        <v>250000</v>
      </c>
      <c r="F15" s="16" t="s">
        <v>54</v>
      </c>
      <c r="G15" s="15" t="s">
        <v>57</v>
      </c>
      <c r="H15" s="16" t="s">
        <v>59</v>
      </c>
      <c r="I15" s="15" t="s">
        <v>57</v>
      </c>
      <c r="J15" s="18">
        <v>32.666699999999999</v>
      </c>
      <c r="K15" s="18">
        <v>13.4444</v>
      </c>
      <c r="L15" s="18">
        <v>11.222200000000001</v>
      </c>
      <c r="M15" s="18">
        <v>4.1111000000000004</v>
      </c>
      <c r="N15" s="18">
        <v>7.3333000000000004</v>
      </c>
      <c r="O15" s="18">
        <v>7.2222</v>
      </c>
      <c r="P15" s="18">
        <v>5</v>
      </c>
      <c r="Q15" s="19">
        <v>81</v>
      </c>
      <c r="R15" s="45">
        <v>200000</v>
      </c>
      <c r="S15" s="20" t="s">
        <v>68</v>
      </c>
      <c r="T15" s="15" t="s">
        <v>62</v>
      </c>
      <c r="U15" s="46" t="s">
        <v>62</v>
      </c>
      <c r="V15" s="21">
        <v>0.25</v>
      </c>
      <c r="W15" s="46" t="s">
        <v>70</v>
      </c>
      <c r="X15" s="48">
        <v>44957</v>
      </c>
      <c r="Y15" s="26" t="s">
        <v>65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5" customFormat="1" ht="12.75" customHeight="1" x14ac:dyDescent="0.2">
      <c r="A16" s="22" t="s">
        <v>43</v>
      </c>
      <c r="B16" s="16" t="s">
        <v>47</v>
      </c>
      <c r="C16" s="30" t="s">
        <v>51</v>
      </c>
      <c r="D16" s="23">
        <v>1175588</v>
      </c>
      <c r="E16" s="23">
        <v>580000</v>
      </c>
      <c r="F16" s="16" t="s">
        <v>55</v>
      </c>
      <c r="G16" s="24" t="s">
        <v>57</v>
      </c>
      <c r="H16" s="16" t="s">
        <v>60</v>
      </c>
      <c r="I16" s="24" t="s">
        <v>57</v>
      </c>
      <c r="J16" s="18">
        <v>32.333300000000001</v>
      </c>
      <c r="K16" s="18">
        <v>13</v>
      </c>
      <c r="L16" s="18">
        <v>11.8889</v>
      </c>
      <c r="M16" s="18">
        <v>4.7778</v>
      </c>
      <c r="N16" s="18">
        <v>7</v>
      </c>
      <c r="O16" s="18">
        <v>6.2222</v>
      </c>
      <c r="P16" s="18">
        <v>4.8888999999999996</v>
      </c>
      <c r="Q16" s="19">
        <v>80.111099999999993</v>
      </c>
      <c r="R16" s="45">
        <v>450000</v>
      </c>
      <c r="S16" s="20" t="s">
        <v>68</v>
      </c>
      <c r="T16" s="25" t="s">
        <v>57</v>
      </c>
      <c r="U16" s="46" t="s">
        <v>57</v>
      </c>
      <c r="V16" s="26" t="s">
        <v>63</v>
      </c>
      <c r="W16" s="46" t="s">
        <v>71</v>
      </c>
      <c r="X16" s="47">
        <v>44926</v>
      </c>
      <c r="Y16" s="26" t="s">
        <v>65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4:18" x14ac:dyDescent="0.3">
      <c r="D17" s="29">
        <f>SUM(D13:D16)</f>
        <v>5551058</v>
      </c>
      <c r="E17" s="29">
        <f>SUM(E13:E16)</f>
        <v>2350000</v>
      </c>
      <c r="F17" s="6"/>
      <c r="R17" s="29">
        <f>SUM(R13:R16)</f>
        <v>2000000</v>
      </c>
    </row>
    <row r="18" spans="4:18" x14ac:dyDescent="0.3">
      <c r="E18" s="6"/>
      <c r="F18" s="6"/>
      <c r="G18" s="6"/>
      <c r="H18" s="6"/>
      <c r="Q18" s="2" t="s">
        <v>17</v>
      </c>
      <c r="R18" s="29">
        <f>2000000-R17</f>
        <v>0</v>
      </c>
    </row>
  </sheetData>
  <mergeCells count="25"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6:C6"/>
    <mergeCell ref="W10:W11"/>
    <mergeCell ref="X10:X11"/>
    <mergeCell ref="Y10:Y11"/>
    <mergeCell ref="A10:A12"/>
    <mergeCell ref="B10:B12"/>
    <mergeCell ref="C10:C12"/>
    <mergeCell ref="D10:D12"/>
    <mergeCell ref="E10:E12"/>
    <mergeCell ref="F10:G11"/>
    <mergeCell ref="H10:I11"/>
    <mergeCell ref="D7:N8"/>
  </mergeCells>
  <phoneticPr fontId="8" type="noConversion"/>
  <dataValidations count="4">
    <dataValidation type="decimal" operator="lessThanOrEqual" allowBlank="1" showInputMessage="1" showErrorMessage="1" error="max. 40" sqref="J13:J16" xr:uid="{00000000-0002-0000-0000-000000000000}">
      <formula1>40</formula1>
    </dataValidation>
    <dataValidation type="decimal" operator="lessThanOrEqual" allowBlank="1" showInputMessage="1" showErrorMessage="1" error="max. 15" sqref="K13:L16" xr:uid="{00000000-0002-0000-0000-000001000000}">
      <formula1>15</formula1>
    </dataValidation>
    <dataValidation type="decimal" operator="lessThanOrEqual" allowBlank="1" showInputMessage="1" showErrorMessage="1" error="max. 10" sqref="N13:O16" xr:uid="{00000000-0002-0000-0000-000002000000}">
      <formula1>10</formula1>
    </dataValidation>
    <dataValidation type="decimal" operator="lessThanOrEqual" allowBlank="1" showInputMessage="1" showErrorMessage="1" error="max. 5" sqref="M13:M16 P13:P1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C20D-AF69-4610-A770-F33C24FE8D07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36</v>
      </c>
      <c r="K13" s="18">
        <v>14</v>
      </c>
      <c r="L13" s="18">
        <v>12</v>
      </c>
      <c r="M13" s="18">
        <v>4</v>
      </c>
      <c r="N13" s="18">
        <v>8</v>
      </c>
      <c r="O13" s="18">
        <v>8</v>
      </c>
      <c r="P13" s="18">
        <v>5</v>
      </c>
      <c r="Q13" s="19">
        <f>SUM(J13:P13)</f>
        <v>87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34</v>
      </c>
      <c r="K14" s="18">
        <v>13</v>
      </c>
      <c r="L14" s="18">
        <v>13</v>
      </c>
      <c r="M14" s="18">
        <v>4</v>
      </c>
      <c r="N14" s="18">
        <v>6</v>
      </c>
      <c r="O14" s="18">
        <v>6</v>
      </c>
      <c r="P14" s="18">
        <v>5</v>
      </c>
      <c r="Q14" s="19">
        <f t="shared" ref="Q14:Q16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14</v>
      </c>
      <c r="L15" s="18">
        <v>13</v>
      </c>
      <c r="M15" s="18">
        <v>4</v>
      </c>
      <c r="N15" s="18">
        <v>9</v>
      </c>
      <c r="O15" s="18">
        <v>9</v>
      </c>
      <c r="P15" s="18">
        <v>5</v>
      </c>
      <c r="Q15" s="19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35</v>
      </c>
      <c r="K16" s="18">
        <v>14</v>
      </c>
      <c r="L16" s="18">
        <v>14</v>
      </c>
      <c r="M16" s="18">
        <v>4</v>
      </c>
      <c r="N16" s="18">
        <v>8</v>
      </c>
      <c r="O16" s="18">
        <v>9</v>
      </c>
      <c r="P16" s="18">
        <v>5</v>
      </c>
      <c r="Q16" s="19">
        <f t="shared" si="0"/>
        <v>89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9D46EECE-EE02-4096-93D2-2F46AD7A2CFF}">
      <formula1>5</formula1>
    </dataValidation>
    <dataValidation type="decimal" operator="lessThanOrEqual" allowBlank="1" showInputMessage="1" showErrorMessage="1" error="max. 10" sqref="N13:O16" xr:uid="{C253E184-3E9B-47C9-A4F7-DA8C3BBF8898}">
      <formula1>10</formula1>
    </dataValidation>
    <dataValidation type="decimal" operator="lessThanOrEqual" allowBlank="1" showInputMessage="1" showErrorMessage="1" error="max. 15" sqref="K13:L16" xr:uid="{6156D16F-2A35-4A26-AD69-B99FA4F26F74}">
      <formula1>15</formula1>
    </dataValidation>
    <dataValidation type="decimal" operator="lessThanOrEqual" allowBlank="1" showInputMessage="1" showErrorMessage="1" error="max. 40" sqref="J13:J16" xr:uid="{0A9A1E67-67F3-471B-807C-95DD44B71676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2303-95DB-4D8A-8589-B3BF67F7A48A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30</v>
      </c>
      <c r="K13" s="18">
        <v>12</v>
      </c>
      <c r="L13" s="18">
        <v>10</v>
      </c>
      <c r="M13" s="18">
        <v>4</v>
      </c>
      <c r="N13" s="18">
        <v>8</v>
      </c>
      <c r="O13" s="18">
        <v>7</v>
      </c>
      <c r="P13" s="18">
        <v>5</v>
      </c>
      <c r="Q13" s="19">
        <f>SUM(J13:P13)</f>
        <v>76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30</v>
      </c>
      <c r="K14" s="18">
        <v>12</v>
      </c>
      <c r="L14" s="18">
        <v>12</v>
      </c>
      <c r="M14" s="18">
        <v>4</v>
      </c>
      <c r="N14" s="18">
        <v>8</v>
      </c>
      <c r="O14" s="18">
        <v>7</v>
      </c>
      <c r="P14" s="18">
        <v>4</v>
      </c>
      <c r="Q14" s="19">
        <f t="shared" ref="Q14:Q16" si="0">SUM(J14:P14)</f>
        <v>77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12</v>
      </c>
      <c r="L15" s="18">
        <v>12</v>
      </c>
      <c r="M15" s="18">
        <v>4</v>
      </c>
      <c r="N15" s="18">
        <v>8</v>
      </c>
      <c r="O15" s="18">
        <v>7</v>
      </c>
      <c r="P15" s="18">
        <v>5</v>
      </c>
      <c r="Q15" s="19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35</v>
      </c>
      <c r="K16" s="18">
        <v>12</v>
      </c>
      <c r="L16" s="18">
        <v>10</v>
      </c>
      <c r="M16" s="18">
        <v>4</v>
      </c>
      <c r="N16" s="18">
        <v>8</v>
      </c>
      <c r="O16" s="18">
        <v>7</v>
      </c>
      <c r="P16" s="18">
        <v>5</v>
      </c>
      <c r="Q16" s="19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6" xr:uid="{E78495C2-35E7-4990-8B59-85C39946F1D8}">
      <formula1>40</formula1>
    </dataValidation>
    <dataValidation type="decimal" operator="lessThanOrEqual" allowBlank="1" showInputMessage="1" showErrorMessage="1" error="max. 15" sqref="K13:L16" xr:uid="{C193AF24-090D-42B0-8FAF-265D53BD16EB}">
      <formula1>15</formula1>
    </dataValidation>
    <dataValidation type="decimal" operator="lessThanOrEqual" allowBlank="1" showInputMessage="1" showErrorMessage="1" error="max. 10" sqref="N13:O16" xr:uid="{F6738D43-FB57-4713-8C34-76B3BBFB6920}">
      <formula1>10</formula1>
    </dataValidation>
    <dataValidation type="decimal" operator="lessThanOrEqual" allowBlank="1" showInputMessage="1" showErrorMessage="1" error="max. 5" sqref="M13:M16 P13:P16" xr:uid="{7767189B-3C93-4943-80DF-0E05AAC22CE1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9363-20E2-465D-BD30-2534B37726D1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34</v>
      </c>
      <c r="K13" s="18">
        <v>14</v>
      </c>
      <c r="L13" s="18">
        <v>11</v>
      </c>
      <c r="M13" s="18">
        <v>4</v>
      </c>
      <c r="N13" s="18">
        <v>7</v>
      </c>
      <c r="O13" s="18">
        <v>7</v>
      </c>
      <c r="P13" s="18">
        <v>5</v>
      </c>
      <c r="Q13" s="19">
        <f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33</v>
      </c>
      <c r="K14" s="18">
        <v>13</v>
      </c>
      <c r="L14" s="18">
        <v>11</v>
      </c>
      <c r="M14" s="18">
        <v>5</v>
      </c>
      <c r="N14" s="18">
        <v>7</v>
      </c>
      <c r="O14" s="18">
        <v>6</v>
      </c>
      <c r="P14" s="18">
        <v>5</v>
      </c>
      <c r="Q14" s="19">
        <f t="shared" ref="Q14:Q16" si="0"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14</v>
      </c>
      <c r="L15" s="18">
        <v>13</v>
      </c>
      <c r="M15" s="18">
        <v>5</v>
      </c>
      <c r="N15" s="18">
        <v>6</v>
      </c>
      <c r="O15" s="18">
        <v>9</v>
      </c>
      <c r="P15" s="18">
        <v>5</v>
      </c>
      <c r="Q15" s="19">
        <f t="shared" si="0"/>
        <v>87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35</v>
      </c>
      <c r="K16" s="18">
        <v>14</v>
      </c>
      <c r="L16" s="18">
        <v>13</v>
      </c>
      <c r="M16" s="18">
        <v>5</v>
      </c>
      <c r="N16" s="18">
        <v>7</v>
      </c>
      <c r="O16" s="18">
        <v>8</v>
      </c>
      <c r="P16" s="18">
        <v>5</v>
      </c>
      <c r="Q16" s="19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1E102217-7F51-46D6-9BEB-5454B7E384E4}">
      <formula1>5</formula1>
    </dataValidation>
    <dataValidation type="decimal" operator="lessThanOrEqual" allowBlank="1" showInputMessage="1" showErrorMessage="1" error="max. 10" sqref="N13:O16" xr:uid="{B3C4D923-72DE-46E6-A2CE-61480590C532}">
      <formula1>10</formula1>
    </dataValidation>
    <dataValidation type="decimal" operator="lessThanOrEqual" allowBlank="1" showInputMessage="1" showErrorMessage="1" error="max. 15" sqref="K13:L16" xr:uid="{79B0ED57-7637-487A-AF5C-7F21BAFA1F2B}">
      <formula1>15</formula1>
    </dataValidation>
    <dataValidation type="decimal" operator="lessThanOrEqual" allowBlank="1" showInputMessage="1" showErrorMessage="1" error="max. 40" sqref="J13:J16" xr:uid="{75E5F681-FF99-4971-864C-1A98F73C2152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6E93-B60A-496F-8025-482AD1A83833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30</v>
      </c>
      <c r="K13" s="18">
        <v>13</v>
      </c>
      <c r="L13" s="18">
        <v>11</v>
      </c>
      <c r="M13" s="18">
        <v>4</v>
      </c>
      <c r="N13" s="18">
        <v>7</v>
      </c>
      <c r="O13" s="18">
        <v>7</v>
      </c>
      <c r="P13" s="18">
        <v>5</v>
      </c>
      <c r="Q13" s="19">
        <f>SUM(J13:P13)</f>
        <v>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30</v>
      </c>
      <c r="K14" s="18">
        <v>14</v>
      </c>
      <c r="L14" s="18">
        <v>12</v>
      </c>
      <c r="M14" s="18">
        <v>5</v>
      </c>
      <c r="N14" s="18">
        <v>6</v>
      </c>
      <c r="O14" s="18">
        <v>6</v>
      </c>
      <c r="P14" s="18">
        <v>5</v>
      </c>
      <c r="Q14" s="19">
        <f t="shared" ref="Q14:Q16" si="0"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14</v>
      </c>
      <c r="L15" s="18">
        <v>13</v>
      </c>
      <c r="M15" s="18">
        <v>5</v>
      </c>
      <c r="N15" s="18">
        <v>7</v>
      </c>
      <c r="O15" s="18">
        <v>9</v>
      </c>
      <c r="P15" s="18">
        <v>5</v>
      </c>
      <c r="Q15" s="19">
        <f t="shared" si="0"/>
        <v>88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32</v>
      </c>
      <c r="K16" s="18">
        <v>14</v>
      </c>
      <c r="L16" s="18">
        <v>13</v>
      </c>
      <c r="M16" s="18">
        <v>5</v>
      </c>
      <c r="N16" s="18">
        <v>7</v>
      </c>
      <c r="O16" s="18">
        <v>8</v>
      </c>
      <c r="P16" s="18">
        <v>5</v>
      </c>
      <c r="Q16" s="19">
        <f t="shared" si="0"/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6" xr:uid="{935ECE6D-EE80-477E-9D10-4DD2B260BD79}">
      <formula1>40</formula1>
    </dataValidation>
    <dataValidation type="decimal" operator="lessThanOrEqual" allowBlank="1" showInputMessage="1" showErrorMessage="1" error="max. 15" sqref="K13:L16" xr:uid="{3B137B14-2012-4F01-8B5D-4517B7BA2251}">
      <formula1>15</formula1>
    </dataValidation>
    <dataValidation type="decimal" operator="lessThanOrEqual" allowBlank="1" showInputMessage="1" showErrorMessage="1" error="max. 10" sqref="N13:O16" xr:uid="{7A8BE888-9B85-4EED-806E-493292E58764}">
      <formula1>10</formula1>
    </dataValidation>
    <dataValidation type="decimal" operator="lessThanOrEqual" allowBlank="1" showInputMessage="1" showErrorMessage="1" error="max. 5" sqref="M13:M16 P13:P16" xr:uid="{3DB2CD26-C7D6-493B-B189-92610522603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3B2A-234E-465C-9CAB-41DCAB0A07DC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35</v>
      </c>
      <c r="K13" s="18">
        <v>13</v>
      </c>
      <c r="L13" s="18">
        <v>11</v>
      </c>
      <c r="M13" s="18">
        <v>5</v>
      </c>
      <c r="N13" s="18">
        <v>8</v>
      </c>
      <c r="O13" s="18">
        <v>8</v>
      </c>
      <c r="P13" s="18">
        <v>5</v>
      </c>
      <c r="Q13" s="19">
        <f>SUM(J13:P13)</f>
        <v>85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35</v>
      </c>
      <c r="K14" s="18">
        <v>13</v>
      </c>
      <c r="L14" s="18">
        <v>12</v>
      </c>
      <c r="M14" s="18">
        <v>5</v>
      </c>
      <c r="N14" s="18">
        <v>8</v>
      </c>
      <c r="O14" s="18">
        <v>7</v>
      </c>
      <c r="P14" s="18">
        <v>5</v>
      </c>
      <c r="Q14" s="19">
        <f t="shared" ref="Q14:Q16" si="0">SUM(J14:P14)</f>
        <v>85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38</v>
      </c>
      <c r="K15" s="18">
        <v>13</v>
      </c>
      <c r="L15" s="18">
        <v>14</v>
      </c>
      <c r="M15" s="18">
        <v>5</v>
      </c>
      <c r="N15" s="18">
        <v>8</v>
      </c>
      <c r="O15" s="18">
        <v>9</v>
      </c>
      <c r="P15" s="18">
        <v>5</v>
      </c>
      <c r="Q15" s="19">
        <f t="shared" si="0"/>
        <v>92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37</v>
      </c>
      <c r="K16" s="18">
        <v>13</v>
      </c>
      <c r="L16" s="18">
        <v>14</v>
      </c>
      <c r="M16" s="18">
        <v>5</v>
      </c>
      <c r="N16" s="18">
        <v>9</v>
      </c>
      <c r="O16" s="18">
        <v>8</v>
      </c>
      <c r="P16" s="18">
        <v>5</v>
      </c>
      <c r="Q16" s="19">
        <f t="shared" si="0"/>
        <v>91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9E03B64B-DB5A-45B2-ABC7-DA0019CAE457}">
      <formula1>5</formula1>
    </dataValidation>
    <dataValidation type="decimal" operator="lessThanOrEqual" allowBlank="1" showInputMessage="1" showErrorMessage="1" error="max. 10" sqref="N13:O16" xr:uid="{A772272B-BAEA-42C1-8661-FE3DBEF9FCB8}">
      <formula1>10</formula1>
    </dataValidation>
    <dataValidation type="decimal" operator="lessThanOrEqual" allowBlank="1" showInputMessage="1" showErrorMessage="1" error="max. 15" sqref="K13:L16" xr:uid="{F1CCACD3-E2F4-4418-9312-AFD5D3167B3B}">
      <formula1>15</formula1>
    </dataValidation>
    <dataValidation type="decimal" operator="lessThanOrEqual" allowBlank="1" showInputMessage="1" showErrorMessage="1" error="max. 40" sqref="J13:J16" xr:uid="{DC222408-6419-4702-86B2-68C678872041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D3B2-A4E2-4951-AE40-25671825052C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35</v>
      </c>
      <c r="K13" s="18">
        <v>14</v>
      </c>
      <c r="L13" s="18">
        <v>12</v>
      </c>
      <c r="M13" s="18">
        <v>4</v>
      </c>
      <c r="N13" s="18">
        <v>7</v>
      </c>
      <c r="O13" s="18">
        <v>7</v>
      </c>
      <c r="P13" s="18">
        <v>5</v>
      </c>
      <c r="Q13" s="19">
        <f>SUM(J13:P13)</f>
        <v>84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33</v>
      </c>
      <c r="K14" s="18">
        <v>13</v>
      </c>
      <c r="L14" s="18">
        <v>12</v>
      </c>
      <c r="M14" s="18">
        <v>5</v>
      </c>
      <c r="N14" s="18">
        <v>7</v>
      </c>
      <c r="O14" s="18">
        <v>6</v>
      </c>
      <c r="P14" s="18">
        <v>5</v>
      </c>
      <c r="Q14" s="19">
        <f t="shared" ref="Q14:Q16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36</v>
      </c>
      <c r="K15" s="18">
        <v>14</v>
      </c>
      <c r="L15" s="18">
        <v>14</v>
      </c>
      <c r="M15" s="18">
        <v>5</v>
      </c>
      <c r="N15" s="18">
        <v>8</v>
      </c>
      <c r="O15" s="18">
        <v>9</v>
      </c>
      <c r="P15" s="18">
        <v>5</v>
      </c>
      <c r="Q15" s="19">
        <f t="shared" si="0"/>
        <v>91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37</v>
      </c>
      <c r="K16" s="18">
        <v>14</v>
      </c>
      <c r="L16" s="18">
        <v>14</v>
      </c>
      <c r="M16" s="18">
        <v>5</v>
      </c>
      <c r="N16" s="18">
        <v>7</v>
      </c>
      <c r="O16" s="18">
        <v>8</v>
      </c>
      <c r="P16" s="18">
        <v>5</v>
      </c>
      <c r="Q16" s="19">
        <f t="shared" si="0"/>
        <v>90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3C6FF3CC-7EEE-4DE8-92E4-0E88E3E6BBAF}">
      <formula1>5</formula1>
    </dataValidation>
    <dataValidation type="decimal" operator="lessThanOrEqual" allowBlank="1" showInputMessage="1" showErrorMessage="1" error="max. 10" sqref="N13:O16" xr:uid="{F9B678F4-D975-4F11-8340-508B690419FE}">
      <formula1>10</formula1>
    </dataValidation>
    <dataValidation type="decimal" operator="lessThanOrEqual" allowBlank="1" showInputMessage="1" showErrorMessage="1" error="max. 15" sqref="K13:L16" xr:uid="{A8849096-B160-4E90-BC8B-82E77A98D525}">
      <formula1>15</formula1>
    </dataValidation>
    <dataValidation type="decimal" operator="lessThanOrEqual" allowBlank="1" showInputMessage="1" showErrorMessage="1" error="max. 40" sqref="J13:J16" xr:uid="{CFA30B61-5729-4A92-A291-FD262F9AC211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8068-F350-47C7-AB36-F04A28D889C0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34</v>
      </c>
      <c r="K13" s="18">
        <v>14</v>
      </c>
      <c r="L13" s="18">
        <v>12</v>
      </c>
      <c r="M13" s="18">
        <v>4</v>
      </c>
      <c r="N13" s="18">
        <v>8</v>
      </c>
      <c r="O13" s="18">
        <v>7</v>
      </c>
      <c r="P13" s="18">
        <v>5</v>
      </c>
      <c r="Q13" s="19">
        <f>SUM(J13:P13)</f>
        <v>84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34</v>
      </c>
      <c r="K14" s="18">
        <v>14</v>
      </c>
      <c r="L14" s="18">
        <v>13</v>
      </c>
      <c r="M14" s="18">
        <v>5</v>
      </c>
      <c r="N14" s="18">
        <v>8</v>
      </c>
      <c r="O14" s="18">
        <v>6</v>
      </c>
      <c r="P14" s="18">
        <v>5</v>
      </c>
      <c r="Q14" s="19">
        <f t="shared" ref="Q14:Q16" si="0">SUM(J14:P14)</f>
        <v>85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14</v>
      </c>
      <c r="L15" s="18">
        <v>13</v>
      </c>
      <c r="M15" s="18">
        <v>5</v>
      </c>
      <c r="N15" s="18">
        <v>8</v>
      </c>
      <c r="O15" s="18">
        <v>9</v>
      </c>
      <c r="P15" s="18">
        <v>5</v>
      </c>
      <c r="Q15" s="19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34</v>
      </c>
      <c r="K16" s="18">
        <v>14</v>
      </c>
      <c r="L16" s="18">
        <v>13</v>
      </c>
      <c r="M16" s="18">
        <v>5</v>
      </c>
      <c r="N16" s="18">
        <v>8</v>
      </c>
      <c r="O16" s="18">
        <v>8</v>
      </c>
      <c r="P16" s="18">
        <v>5</v>
      </c>
      <c r="Q16" s="19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080FDA9B-828F-431A-8CB3-DA2802DDDA8D}">
      <formula1>5</formula1>
    </dataValidation>
    <dataValidation type="decimal" operator="lessThanOrEqual" allowBlank="1" showInputMessage="1" showErrorMessage="1" error="max. 10" sqref="N13:O16" xr:uid="{9EBC155A-7E3F-427C-80D7-292DFCA2F448}">
      <formula1>10</formula1>
    </dataValidation>
    <dataValidation type="decimal" operator="lessThanOrEqual" allowBlank="1" showInputMessage="1" showErrorMessage="1" error="max. 15" sqref="K13:L16" xr:uid="{03885754-3C49-4348-8D0D-F3601F615461}">
      <formula1>15</formula1>
    </dataValidation>
    <dataValidation type="decimal" operator="lessThanOrEqual" allowBlank="1" showInputMessage="1" showErrorMessage="1" error="max. 40" sqref="J13:J16" xr:uid="{4C00DE06-3557-4794-819F-272FBAF2C1CC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2E73-5A55-4E5F-87E1-2A4F505D3E9C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30</v>
      </c>
      <c r="K13" s="18">
        <v>14</v>
      </c>
      <c r="L13" s="18">
        <v>10</v>
      </c>
      <c r="M13" s="18">
        <v>4</v>
      </c>
      <c r="N13" s="18">
        <v>7</v>
      </c>
      <c r="O13" s="18">
        <v>7</v>
      </c>
      <c r="P13" s="18">
        <v>5</v>
      </c>
      <c r="Q13" s="19">
        <f>SUM(J13:P13)</f>
        <v>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32</v>
      </c>
      <c r="K14" s="18">
        <v>13</v>
      </c>
      <c r="L14" s="18">
        <v>12</v>
      </c>
      <c r="M14" s="18">
        <v>5</v>
      </c>
      <c r="N14" s="18">
        <v>7</v>
      </c>
      <c r="O14" s="18">
        <v>7</v>
      </c>
      <c r="P14" s="18">
        <v>5</v>
      </c>
      <c r="Q14" s="19">
        <f t="shared" ref="Q14:Q16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36</v>
      </c>
      <c r="K15" s="18">
        <v>14</v>
      </c>
      <c r="L15" s="18">
        <v>14</v>
      </c>
      <c r="M15" s="18">
        <v>5</v>
      </c>
      <c r="N15" s="18">
        <v>8</v>
      </c>
      <c r="O15" s="18">
        <v>9</v>
      </c>
      <c r="P15" s="18">
        <v>5</v>
      </c>
      <c r="Q15" s="19">
        <f t="shared" si="0"/>
        <v>91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36</v>
      </c>
      <c r="K16" s="18">
        <v>14</v>
      </c>
      <c r="L16" s="18">
        <v>14</v>
      </c>
      <c r="M16" s="18">
        <v>5</v>
      </c>
      <c r="N16" s="18">
        <v>8</v>
      </c>
      <c r="O16" s="18">
        <v>8</v>
      </c>
      <c r="P16" s="18">
        <v>5</v>
      </c>
      <c r="Q16" s="19">
        <f t="shared" si="0"/>
        <v>90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737A6C37-A618-46D6-BEDE-8E387A0B854F}">
      <formula1>5</formula1>
    </dataValidation>
    <dataValidation type="decimal" operator="lessThanOrEqual" allowBlank="1" showInputMessage="1" showErrorMessage="1" error="max. 10" sqref="N13:O16" xr:uid="{CB28D3A0-D548-48C8-94F1-39D66A2E6498}">
      <formula1>10</formula1>
    </dataValidation>
    <dataValidation type="decimal" operator="lessThanOrEqual" allowBlank="1" showInputMessage="1" showErrorMessage="1" error="max. 15" sqref="K13:L16" xr:uid="{8798AB22-DF72-4365-904C-20B34C08D6C7}">
      <formula1>15</formula1>
    </dataValidation>
    <dataValidation type="decimal" operator="lessThanOrEqual" allowBlank="1" showInputMessage="1" showErrorMessage="1" error="max. 40" sqref="J13:J16" xr:uid="{9EC0E509-9B20-476E-B20C-02CA28676903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2619-EAC7-4F61-80CA-A0036525787E}">
  <dimension ref="A1:BT18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2" ht="38.25" customHeight="1" x14ac:dyDescent="0.3">
      <c r="A1" s="1" t="s">
        <v>39</v>
      </c>
    </row>
    <row r="2" spans="1:72" s="8" customFormat="1" ht="15" customHeight="1" x14ac:dyDescent="0.3">
      <c r="A2" s="7" t="s">
        <v>38</v>
      </c>
      <c r="D2" s="7" t="s">
        <v>21</v>
      </c>
      <c r="G2" s="9"/>
      <c r="H2" s="9"/>
    </row>
    <row r="3" spans="1:72" s="8" customFormat="1" ht="15" customHeight="1" x14ac:dyDescent="0.3">
      <c r="A3" s="7" t="s">
        <v>33</v>
      </c>
      <c r="D3" s="8" t="s">
        <v>31</v>
      </c>
      <c r="G3" s="9"/>
      <c r="H3" s="9"/>
    </row>
    <row r="4" spans="1:72" s="8" customFormat="1" ht="15" customHeight="1" x14ac:dyDescent="0.3">
      <c r="A4" s="7" t="s">
        <v>40</v>
      </c>
      <c r="D4" s="8" t="s">
        <v>32</v>
      </c>
      <c r="G4" s="9"/>
      <c r="H4" s="9"/>
    </row>
    <row r="5" spans="1:72" s="8" customFormat="1" ht="15" customHeight="1" x14ac:dyDescent="0.3">
      <c r="A5" s="7" t="s">
        <v>30</v>
      </c>
      <c r="G5" s="9"/>
      <c r="H5" s="9"/>
    </row>
    <row r="6" spans="1:72" s="8" customFormat="1" ht="15" customHeight="1" x14ac:dyDescent="0.3">
      <c r="A6" s="33" t="s">
        <v>41</v>
      </c>
      <c r="B6" s="33"/>
      <c r="C6" s="33"/>
      <c r="D6" s="7" t="s">
        <v>22</v>
      </c>
      <c r="G6" s="9"/>
      <c r="H6" s="9"/>
    </row>
    <row r="7" spans="1:72" s="8" customFormat="1" ht="15" customHeight="1" x14ac:dyDescent="0.3">
      <c r="A7" s="11" t="s">
        <v>34</v>
      </c>
      <c r="D7" s="43" t="s">
        <v>35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72" ht="50.25" customHeight="1" x14ac:dyDescent="0.3">
      <c r="A8" s="1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72" ht="12.6" x14ac:dyDescent="0.3">
      <c r="A9" s="10"/>
    </row>
    <row r="10" spans="1:72" ht="26.4" customHeight="1" x14ac:dyDescent="0.3">
      <c r="A10" s="34" t="s">
        <v>0</v>
      </c>
      <c r="B10" s="34" t="s">
        <v>1</v>
      </c>
      <c r="C10" s="34" t="s">
        <v>16</v>
      </c>
      <c r="D10" s="34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44" t="s">
        <v>36</v>
      </c>
      <c r="K10" s="44" t="s">
        <v>14</v>
      </c>
      <c r="L10" s="44" t="s">
        <v>15</v>
      </c>
      <c r="M10" s="44" t="s">
        <v>26</v>
      </c>
      <c r="N10" s="44" t="s">
        <v>27</v>
      </c>
      <c r="O10" s="44" t="s">
        <v>37</v>
      </c>
      <c r="P10" s="44" t="s">
        <v>3</v>
      </c>
      <c r="Q10" s="34" t="s">
        <v>4</v>
      </c>
    </row>
    <row r="11" spans="1:72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5"/>
      <c r="K11" s="35"/>
      <c r="L11" s="35"/>
      <c r="M11" s="35"/>
      <c r="N11" s="35"/>
      <c r="O11" s="35"/>
      <c r="P11" s="35"/>
      <c r="Q11" s="35"/>
    </row>
    <row r="12" spans="1:72" ht="28.95" customHeight="1" x14ac:dyDescent="0.3">
      <c r="A12" s="36"/>
      <c r="B12" s="36"/>
      <c r="C12" s="36"/>
      <c r="D12" s="36"/>
      <c r="E12" s="38"/>
      <c r="F12" s="32" t="s">
        <v>23</v>
      </c>
      <c r="G12" s="31" t="s">
        <v>24</v>
      </c>
      <c r="H12" s="31" t="s">
        <v>23</v>
      </c>
      <c r="I12" s="31" t="s">
        <v>24</v>
      </c>
      <c r="J12" s="31" t="s">
        <v>25</v>
      </c>
      <c r="K12" s="31" t="s">
        <v>18</v>
      </c>
      <c r="L12" s="31" t="s">
        <v>18</v>
      </c>
      <c r="M12" s="31" t="s">
        <v>19</v>
      </c>
      <c r="N12" s="31" t="s">
        <v>20</v>
      </c>
      <c r="O12" s="31" t="s">
        <v>20</v>
      </c>
      <c r="P12" s="31" t="s">
        <v>19</v>
      </c>
      <c r="Q12" s="31"/>
    </row>
    <row r="13" spans="1:72" s="5" customFormat="1" ht="12.75" customHeight="1" x14ac:dyDescent="0.2">
      <c r="A13" s="15" t="s">
        <v>42</v>
      </c>
      <c r="B13" s="16" t="s">
        <v>46</v>
      </c>
      <c r="C13" s="16" t="s">
        <v>50</v>
      </c>
      <c r="D13" s="17">
        <v>999350</v>
      </c>
      <c r="E13" s="17">
        <v>250000</v>
      </c>
      <c r="F13" s="16" t="s">
        <v>54</v>
      </c>
      <c r="G13" s="15" t="s">
        <v>57</v>
      </c>
      <c r="H13" s="16" t="s">
        <v>59</v>
      </c>
      <c r="I13" s="15" t="s">
        <v>57</v>
      </c>
      <c r="J13" s="18">
        <v>30</v>
      </c>
      <c r="K13" s="18">
        <v>13</v>
      </c>
      <c r="L13" s="18">
        <v>12</v>
      </c>
      <c r="M13" s="18">
        <v>4</v>
      </c>
      <c r="N13" s="18">
        <v>6</v>
      </c>
      <c r="O13" s="18">
        <v>7</v>
      </c>
      <c r="P13" s="18">
        <v>5</v>
      </c>
      <c r="Q13" s="19">
        <f>SUM(J13:P13)</f>
        <v>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5" customFormat="1" ht="12.75" customHeight="1" x14ac:dyDescent="0.2">
      <c r="A14" s="15" t="s">
        <v>43</v>
      </c>
      <c r="B14" s="16" t="s">
        <v>47</v>
      </c>
      <c r="C14" s="30" t="s">
        <v>51</v>
      </c>
      <c r="D14" s="23">
        <v>1175588</v>
      </c>
      <c r="E14" s="23">
        <v>580000</v>
      </c>
      <c r="F14" s="16" t="s">
        <v>55</v>
      </c>
      <c r="G14" s="24" t="s">
        <v>57</v>
      </c>
      <c r="H14" s="16" t="s">
        <v>60</v>
      </c>
      <c r="I14" s="24" t="s">
        <v>57</v>
      </c>
      <c r="J14" s="18">
        <v>30</v>
      </c>
      <c r="K14" s="18">
        <v>12</v>
      </c>
      <c r="L14" s="18">
        <v>10</v>
      </c>
      <c r="M14" s="18">
        <v>5</v>
      </c>
      <c r="N14" s="18">
        <v>6</v>
      </c>
      <c r="O14" s="18">
        <v>5</v>
      </c>
      <c r="P14" s="18">
        <v>5</v>
      </c>
      <c r="Q14" s="19">
        <f t="shared" ref="Q14:Q16" si="0">SUM(J14:P14)</f>
        <v>73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5" customFormat="1" ht="12.75" customHeight="1" x14ac:dyDescent="0.2">
      <c r="A15" s="15" t="s">
        <v>44</v>
      </c>
      <c r="B15" s="16" t="s">
        <v>48</v>
      </c>
      <c r="C15" s="16" t="s">
        <v>52</v>
      </c>
      <c r="D15" s="17">
        <v>1551120</v>
      </c>
      <c r="E15" s="17">
        <v>750000</v>
      </c>
      <c r="F15" s="16" t="s">
        <v>66</v>
      </c>
      <c r="G15" s="15" t="s">
        <v>58</v>
      </c>
      <c r="H15" s="16" t="s">
        <v>61</v>
      </c>
      <c r="I15" s="15" t="s">
        <v>57</v>
      </c>
      <c r="J15" s="18">
        <v>35</v>
      </c>
      <c r="K15" s="18">
        <v>13</v>
      </c>
      <c r="L15" s="18">
        <v>13</v>
      </c>
      <c r="M15" s="18">
        <v>5</v>
      </c>
      <c r="N15" s="18">
        <v>9</v>
      </c>
      <c r="O15" s="18">
        <v>9</v>
      </c>
      <c r="P15" s="18">
        <v>5</v>
      </c>
      <c r="Q15" s="19">
        <f t="shared" si="0"/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5" customFormat="1" ht="12.75" customHeight="1" x14ac:dyDescent="0.2">
      <c r="A16" s="15" t="s">
        <v>45</v>
      </c>
      <c r="B16" s="16" t="s">
        <v>49</v>
      </c>
      <c r="C16" s="28" t="s">
        <v>53</v>
      </c>
      <c r="D16" s="23">
        <v>1825000</v>
      </c>
      <c r="E16" s="23">
        <v>770000</v>
      </c>
      <c r="F16" s="16" t="s">
        <v>56</v>
      </c>
      <c r="G16" s="24" t="s">
        <v>58</v>
      </c>
      <c r="H16" s="16" t="s">
        <v>67</v>
      </c>
      <c r="I16" s="24" t="s">
        <v>57</v>
      </c>
      <c r="J16" s="18">
        <v>35</v>
      </c>
      <c r="K16" s="18">
        <v>13</v>
      </c>
      <c r="L16" s="18">
        <v>13</v>
      </c>
      <c r="M16" s="18">
        <v>5</v>
      </c>
      <c r="N16" s="18">
        <v>9</v>
      </c>
      <c r="O16" s="18">
        <v>9</v>
      </c>
      <c r="P16" s="18">
        <v>5</v>
      </c>
      <c r="Q16" s="19">
        <f t="shared" si="0"/>
        <v>89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4:8" x14ac:dyDescent="0.3">
      <c r="D17" s="29">
        <f>SUM(D13:D16)</f>
        <v>5551058</v>
      </c>
      <c r="E17" s="29">
        <f>SUM(E13:E16)</f>
        <v>2350000</v>
      </c>
      <c r="F17" s="6"/>
    </row>
    <row r="18" spans="4:8" x14ac:dyDescent="0.3">
      <c r="E18" s="6"/>
      <c r="F18" s="6"/>
      <c r="G18" s="6"/>
      <c r="H18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6 P13:P16" xr:uid="{802408DD-004F-43DD-9D35-31F7959E8086}">
      <formula1>5</formula1>
    </dataValidation>
    <dataValidation type="decimal" operator="lessThanOrEqual" allowBlank="1" showInputMessage="1" showErrorMessage="1" error="max. 10" sqref="N13:O16" xr:uid="{BACE6250-21D3-48CF-845E-F7CE5BD240C3}">
      <formula1>10</formula1>
    </dataValidation>
    <dataValidation type="decimal" operator="lessThanOrEqual" allowBlank="1" showInputMessage="1" showErrorMessage="1" error="max. 15" sqref="K13:L16" xr:uid="{D43AD8A4-CEF8-46D2-863A-0178138FC2FC}">
      <formula1>15</formula1>
    </dataValidation>
    <dataValidation type="decimal" operator="lessThanOrEqual" allowBlank="1" showInputMessage="1" showErrorMessage="1" error="max. 40" sqref="J13:J16" xr:uid="{FB491EB8-E9B6-4264-8648-E0FCA25E3667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5F73C-ECE2-44EC-B19D-28859CC7CFF9}"/>
</file>

<file path=customXml/itemProps2.xml><?xml version="1.0" encoding="utf-8"?>
<ds:datastoreItem xmlns:ds="http://schemas.openxmlformats.org/officeDocument/2006/customXml" ds:itemID="{CCDD83D3-3827-494D-91E9-E80ED5CB20D0}"/>
</file>

<file path=customXml/itemProps3.xml><?xml version="1.0" encoding="utf-8"?>
<ds:datastoreItem xmlns:ds="http://schemas.openxmlformats.org/officeDocument/2006/customXml" ds:itemID="{4FD74E55-4536-4885-8165-A040EEC75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periodika portály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'periodika portály'!Oblast_tisku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2021-12-06T14:27:42Z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