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7. jednání 26.-28.6\"/>
    </mc:Choice>
  </mc:AlternateContent>
  <xr:revisionPtr revIDLastSave="0" documentId="13_ncr:1_{C38AB5F7-61B4-4790-99BB-95D580A93F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periodicke publikace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'neperiodicke publikace'!$A$1:$U$27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1" l="1"/>
  <c r="D21" i="11"/>
  <c r="M20" i="11"/>
  <c r="M19" i="11"/>
  <c r="M18" i="11"/>
  <c r="M17" i="11"/>
  <c r="M16" i="11"/>
  <c r="M15" i="11"/>
  <c r="E21" i="10"/>
  <c r="D21" i="10"/>
  <c r="M20" i="10"/>
  <c r="M19" i="10"/>
  <c r="M18" i="10"/>
  <c r="M17" i="10"/>
  <c r="M16" i="10"/>
  <c r="M15" i="10"/>
  <c r="E21" i="9"/>
  <c r="D21" i="9"/>
  <c r="M20" i="9"/>
  <c r="M19" i="9"/>
  <c r="M18" i="9"/>
  <c r="M17" i="9"/>
  <c r="M16" i="9"/>
  <c r="M15" i="9"/>
  <c r="E21" i="8"/>
  <c r="D21" i="8"/>
  <c r="M20" i="8"/>
  <c r="M19" i="8"/>
  <c r="M18" i="8"/>
  <c r="M17" i="8"/>
  <c r="M16" i="8"/>
  <c r="M15" i="8"/>
  <c r="E21" i="7"/>
  <c r="D21" i="7"/>
  <c r="M20" i="7"/>
  <c r="M19" i="7"/>
  <c r="M18" i="7"/>
  <c r="M17" i="7"/>
  <c r="M16" i="7"/>
  <c r="M15" i="7"/>
  <c r="E21" i="6"/>
  <c r="D21" i="6"/>
  <c r="M20" i="6"/>
  <c r="M19" i="6"/>
  <c r="M18" i="6"/>
  <c r="M17" i="6"/>
  <c r="M16" i="6"/>
  <c r="M15" i="6"/>
  <c r="E21" i="5"/>
  <c r="D21" i="5"/>
  <c r="M20" i="5"/>
  <c r="M19" i="5"/>
  <c r="M18" i="5"/>
  <c r="M17" i="5"/>
  <c r="M16" i="5"/>
  <c r="M15" i="5"/>
  <c r="E21" i="4"/>
  <c r="D21" i="4"/>
  <c r="M20" i="4"/>
  <c r="M19" i="4"/>
  <c r="M18" i="4"/>
  <c r="M17" i="4"/>
  <c r="M16" i="4"/>
  <c r="M15" i="4"/>
  <c r="E21" i="3"/>
  <c r="D21" i="3"/>
  <c r="M20" i="3"/>
  <c r="M19" i="3"/>
  <c r="M18" i="3"/>
  <c r="M17" i="3"/>
  <c r="M16" i="3"/>
  <c r="M15" i="3"/>
  <c r="E21" i="2"/>
  <c r="D21" i="2"/>
  <c r="N21" i="2" l="1"/>
  <c r="N22" i="2" s="1"/>
</calcChain>
</file>

<file path=xl/sharedStrings.xml><?xml version="1.0" encoding="utf-8"?>
<sst xmlns="http://schemas.openxmlformats.org/spreadsheetml/2006/main" count="553" uniqueCount="62">
  <si>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</si>
  <si>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</si>
  <si>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</si>
  <si>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</si>
  <si>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</si>
  <si>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</si>
  <si>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</si>
  <si>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</si>
  <si>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</si>
  <si>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</si>
  <si>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</si>
  <si>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</si>
  <si>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</si>
  <si>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</si>
  <si>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</si>
  <si>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</si>
  <si>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</si>
  <si>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</si>
  <si>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</si>
  <si>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</si>
  <si>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</si>
  <si>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</si>
  <si>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</si>
  <si>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</si>
  <si>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</si>
  <si>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</si>
  <si>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Distribuční a marketingová strategie</t>
  </si>
  <si>
    <t>1. podpora odborné i popularizační publikační činnosti</t>
  </si>
  <si>
    <t>2. podpora rozvoje oboru filmové vědy a audiovizuálních studií</t>
  </si>
  <si>
    <t>3. podpora rozvoje kinematografie prostřednictvím kvalifikované reflexe</t>
  </si>
  <si>
    <t>Neperiodické publikace</t>
  </si>
  <si>
    <t xml:space="preserve">Podpora kinematografie je určena pro projekty zaměřené na vydávání odborných a populárněvědeckých neperiodických publikací.
</t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</si>
  <si>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</si>
  <si>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</si>
  <si>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</si>
  <si>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Odborná kvalita projektu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</si>
  <si>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2024-6-2-17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</si>
  <si>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5. 3.-5. 4. 2024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</si>
  <si>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června 2027</t>
    </r>
  </si>
  <si>
    <t>6602/2024</t>
  </si>
  <si>
    <t>6603/2024</t>
  </si>
  <si>
    <t>6604/2024</t>
  </si>
  <si>
    <t>6607/2024</t>
  </si>
  <si>
    <t>6608/2024</t>
  </si>
  <si>
    <t>6639/2024</t>
  </si>
  <si>
    <t>Mgr. Václav Žák</t>
  </si>
  <si>
    <t>PAF, z. s.</t>
  </si>
  <si>
    <t>Národní filmový archiv p.o.</t>
  </si>
  <si>
    <t>Univerzita Palackého v Olomouci</t>
  </si>
  <si>
    <t>Nová beseda, z.s.</t>
  </si>
  <si>
    <t>Vydání kolektivní monografie „Film a dějiny 9. Bezpečnost“</t>
  </si>
  <si>
    <t>PAF Reader A T L A S</t>
  </si>
  <si>
    <t>Dotisk publikace ON: Kristián v montérkách</t>
  </si>
  <si>
    <t>V tratolišti. Detektivka, produkční cykly, československá kinematografie (1945–1965)</t>
  </si>
  <si>
    <t>AFO: 60 let populárně-vědeckého filmu</t>
  </si>
  <si>
    <t>Jak se dělá dokument II</t>
  </si>
  <si>
    <t>ne</t>
  </si>
  <si>
    <t>ano</t>
  </si>
  <si>
    <t>70%</t>
  </si>
  <si>
    <t>31.12.2026</t>
  </si>
  <si>
    <t>Projekty výzvy budou na základě Usnesení č. 185/2024 hrazeny ze státní dotace 2024.</t>
  </si>
  <si>
    <t>investiční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</si>
</sst>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Fill="0" applyProtection="0"/>
  </cellStyleXfs>
  <cellXfs count="4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center" wrapText="1"/>
    </xf>
    <xf numFmtId="49" fontId="6" fillId="0" borderId="5" xfId="0" applyNumberFormat="1" applyFont="1" applyBorder="1"/>
    <xf numFmtId="0" fontId="6" fillId="0" borderId="5" xfId="0" applyFont="1" applyBorder="1" applyAlignment="1">
      <alignment wrapText="1"/>
    </xf>
    <xf numFmtId="3" fontId="6" fillId="0" borderId="5" xfId="0" applyNumberFormat="1" applyFont="1" applyBorder="1"/>
    <xf numFmtId="2" fontId="3" fillId="0" borderId="5" xfId="0" applyNumberFormat="1" applyFont="1" applyBorder="1" applyAlignment="1">
      <alignment horizontal="left" vertical="top"/>
    </xf>
    <xf numFmtId="3" fontId="3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3" fontId="7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3" fontId="3" fillId="2" borderId="8" xfId="0" applyNumberFormat="1" applyFont="1" applyFill="1" applyBorder="1" applyAlignment="1">
      <alignment horizontal="right" vertical="top"/>
    </xf>
    <xf numFmtId="9" fontId="3" fillId="2" borderId="0" xfId="1" applyFont="1" applyFill="1" applyAlignment="1">
      <alignment horizontal="left" vertical="top"/>
    </xf>
    <xf numFmtId="49" fontId="6" fillId="0" borderId="5" xfId="0" applyNumberFormat="1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9" fontId="6" fillId="0" borderId="5" xfId="0" applyNumberFormat="1" applyFont="1" applyBorder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1" fillId="2" borderId="7" xfId="0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/>
    </xf>
    <xf numFmtId="14" fontId="6" fillId="0" borderId="5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78ED4F96-A6CD-4351-900D-A2B64AA3A4C3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8"/>
  <sheetViews>
    <sheetView tabSelected="1" zoomScale="78" zoomScaleNormal="78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4" width="14.42578125" style="2" customWidth="1"/>
    <col min="15" max="15" width="15" style="28" customWidth="1"/>
    <col min="16" max="16" width="10.42578125" style="28" customWidth="1"/>
    <col min="17" max="18" width="9.42578125" style="28" customWidth="1"/>
    <col min="19" max="19" width="10.42578125" style="28" customWidth="1"/>
    <col min="20" max="21" width="15.5703125" style="28" customWidth="1"/>
    <col min="22" max="16384" width="9.140625" style="2"/>
  </cols>
  <sheetData>
    <row r="1" spans="1:86" ht="38.25" customHeight="1" x14ac:dyDescent="0.25">
      <c r="A1" s="1" t="s">
        <v>30</v>
      </c>
    </row>
    <row r="2" spans="1:86" ht="15" customHeight="1" x14ac:dyDescent="0.25">
      <c r="A2" s="5" t="s">
        <v>36</v>
      </c>
      <c r="D2" s="5" t="s">
        <v>21</v>
      </c>
    </row>
    <row r="3" spans="1:86" ht="15" customHeight="1" x14ac:dyDescent="0.25">
      <c r="A3" s="5" t="s">
        <v>33</v>
      </c>
      <c r="D3" s="2" t="s">
        <v>27</v>
      </c>
    </row>
    <row r="4" spans="1:86" ht="15" customHeight="1" x14ac:dyDescent="0.25">
      <c r="A4" s="5" t="s">
        <v>37</v>
      </c>
      <c r="D4" s="2" t="s">
        <v>28</v>
      </c>
    </row>
    <row r="5" spans="1:86" ht="15" customHeight="1" x14ac:dyDescent="0.25">
      <c r="A5" s="5" t="s">
        <v>32</v>
      </c>
      <c r="D5" s="2" t="s">
        <v>29</v>
      </c>
    </row>
    <row r="6" spans="1:86" ht="15" customHeight="1" x14ac:dyDescent="0.25">
      <c r="A6" s="35" t="s">
        <v>38</v>
      </c>
      <c r="B6" s="35"/>
      <c r="C6" s="35"/>
    </row>
    <row r="7" spans="1:86" ht="15" customHeight="1" x14ac:dyDescent="0.25">
      <c r="A7" s="7" t="s">
        <v>34</v>
      </c>
      <c r="D7" s="5" t="s">
        <v>22</v>
      </c>
    </row>
    <row r="8" spans="1:86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86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86" ht="15" customHeight="1" x14ac:dyDescent="0.25">
      <c r="D10" s="42" t="s">
        <v>60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86" ht="15" customHeight="1" x14ac:dyDescent="0.25">
      <c r="A11" s="5"/>
    </row>
    <row r="12" spans="1:86" ht="26.45" customHeight="1" x14ac:dyDescent="0.25">
      <c r="A12" s="38" t="s">
        <v>0</v>
      </c>
      <c r="B12" s="38" t="s">
        <v>1</v>
      </c>
      <c r="C12" s="38" t="s">
        <v>16</v>
      </c>
      <c r="D12" s="38" t="s">
        <v>13</v>
      </c>
      <c r="E12" s="40" t="s">
        <v>2</v>
      </c>
      <c r="F12" s="38" t="s">
        <v>35</v>
      </c>
      <c r="G12" s="38" t="s">
        <v>14</v>
      </c>
      <c r="H12" s="38" t="s">
        <v>15</v>
      </c>
      <c r="I12" s="38" t="s">
        <v>24</v>
      </c>
      <c r="J12" s="38" t="s">
        <v>25</v>
      </c>
      <c r="K12" s="38" t="s">
        <v>26</v>
      </c>
      <c r="L12" s="38" t="s">
        <v>3</v>
      </c>
      <c r="M12" s="38" t="s">
        <v>4</v>
      </c>
      <c r="N12" s="38" t="s">
        <v>5</v>
      </c>
      <c r="O12" s="36" t="s">
        <v>6</v>
      </c>
      <c r="P12" s="36" t="s">
        <v>7</v>
      </c>
      <c r="Q12" s="36" t="s">
        <v>8</v>
      </c>
      <c r="R12" s="36" t="s">
        <v>9</v>
      </c>
      <c r="S12" s="36" t="s">
        <v>10</v>
      </c>
      <c r="T12" s="36" t="s">
        <v>11</v>
      </c>
      <c r="U12" s="36" t="s">
        <v>12</v>
      </c>
    </row>
    <row r="13" spans="1:86" ht="59.45" customHeight="1" x14ac:dyDescent="0.25">
      <c r="A13" s="39"/>
      <c r="B13" s="39"/>
      <c r="C13" s="39"/>
      <c r="D13" s="39"/>
      <c r="E13" s="41"/>
      <c r="F13" s="39"/>
      <c r="G13" s="39"/>
      <c r="H13" s="39"/>
      <c r="I13" s="39"/>
      <c r="J13" s="39"/>
      <c r="K13" s="39"/>
      <c r="L13" s="39"/>
      <c r="M13" s="39"/>
      <c r="N13" s="39"/>
      <c r="O13" s="37"/>
      <c r="P13" s="37"/>
      <c r="Q13" s="37"/>
      <c r="R13" s="37"/>
      <c r="S13" s="37"/>
      <c r="T13" s="37"/>
      <c r="U13" s="37"/>
    </row>
    <row r="14" spans="1:86" ht="29.1" customHeight="1" x14ac:dyDescent="0.25">
      <c r="A14" s="39"/>
      <c r="B14" s="39"/>
      <c r="C14" s="39"/>
      <c r="D14" s="39"/>
      <c r="E14" s="41"/>
      <c r="F14" s="21" t="s">
        <v>23</v>
      </c>
      <c r="G14" s="21" t="s">
        <v>18</v>
      </c>
      <c r="H14" s="21" t="s">
        <v>18</v>
      </c>
      <c r="I14" s="21" t="s">
        <v>19</v>
      </c>
      <c r="J14" s="21" t="s">
        <v>20</v>
      </c>
      <c r="K14" s="21" t="s">
        <v>20</v>
      </c>
      <c r="L14" s="21" t="s">
        <v>19</v>
      </c>
      <c r="M14" s="21"/>
      <c r="N14" s="21"/>
      <c r="O14" s="29"/>
      <c r="P14" s="29"/>
      <c r="Q14" s="29"/>
      <c r="R14" s="29"/>
      <c r="S14" s="29"/>
      <c r="T14" s="29"/>
      <c r="U14" s="29"/>
    </row>
    <row r="15" spans="1:86" s="3" customFormat="1" ht="12.75" customHeight="1" x14ac:dyDescent="0.2">
      <c r="A15" s="11" t="s">
        <v>44</v>
      </c>
      <c r="B15" s="13" t="s">
        <v>49</v>
      </c>
      <c r="C15" s="13" t="s">
        <v>55</v>
      </c>
      <c r="D15" s="19">
        <v>471480</v>
      </c>
      <c r="E15" s="19">
        <v>325500</v>
      </c>
      <c r="F15" s="15">
        <v>37.1111</v>
      </c>
      <c r="G15" s="15">
        <v>13.8889</v>
      </c>
      <c r="H15" s="15">
        <v>13.8889</v>
      </c>
      <c r="I15" s="15">
        <v>5</v>
      </c>
      <c r="J15" s="15">
        <v>4.6666999999999996</v>
      </c>
      <c r="K15" s="15">
        <v>9</v>
      </c>
      <c r="L15" s="15">
        <v>5</v>
      </c>
      <c r="M15" s="15">
        <v>88.555599999999998</v>
      </c>
      <c r="N15" s="20">
        <v>300000</v>
      </c>
      <c r="O15" s="30" t="s">
        <v>61</v>
      </c>
      <c r="P15" s="11" t="s">
        <v>57</v>
      </c>
      <c r="Q15" s="30" t="s">
        <v>57</v>
      </c>
      <c r="R15" s="27">
        <v>0.69</v>
      </c>
      <c r="S15" s="30" t="s">
        <v>58</v>
      </c>
      <c r="T15" s="31">
        <v>46477</v>
      </c>
      <c r="U15" s="31">
        <v>46477</v>
      </c>
      <c r="V15" s="2"/>
      <c r="W15" s="2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 x14ac:dyDescent="0.2">
      <c r="A16" s="11" t="s">
        <v>43</v>
      </c>
      <c r="B16" s="13" t="s">
        <v>48</v>
      </c>
      <c r="C16" s="13" t="s">
        <v>54</v>
      </c>
      <c r="D16" s="19">
        <v>335160</v>
      </c>
      <c r="E16" s="19">
        <v>160000</v>
      </c>
      <c r="F16" s="15">
        <v>36.333300000000001</v>
      </c>
      <c r="G16" s="15">
        <v>12.777799999999999</v>
      </c>
      <c r="H16" s="15">
        <v>13.333299999999999</v>
      </c>
      <c r="I16" s="15">
        <v>5</v>
      </c>
      <c r="J16" s="15">
        <v>5.2222</v>
      </c>
      <c r="K16" s="15">
        <v>9</v>
      </c>
      <c r="L16" s="15">
        <v>5</v>
      </c>
      <c r="M16" s="15">
        <v>86.666700000000006</v>
      </c>
      <c r="N16" s="16">
        <v>160000</v>
      </c>
      <c r="O16" s="30" t="s">
        <v>61</v>
      </c>
      <c r="P16" s="11" t="s">
        <v>57</v>
      </c>
      <c r="Q16" s="30" t="s">
        <v>57</v>
      </c>
      <c r="R16" s="27">
        <v>0.63</v>
      </c>
      <c r="S16" s="30" t="s">
        <v>58</v>
      </c>
      <c r="T16" s="31">
        <v>45808</v>
      </c>
      <c r="U16" s="31">
        <v>45808</v>
      </c>
      <c r="V16" s="2"/>
      <c r="W16" s="2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 x14ac:dyDescent="0.2">
      <c r="A17" s="11" t="s">
        <v>39</v>
      </c>
      <c r="B17" s="12" t="s">
        <v>45</v>
      </c>
      <c r="C17" s="13" t="s">
        <v>50</v>
      </c>
      <c r="D17" s="14">
        <v>200000</v>
      </c>
      <c r="E17" s="14">
        <v>100000</v>
      </c>
      <c r="F17" s="15">
        <v>34.555599999999998</v>
      </c>
      <c r="G17" s="15">
        <v>12.1111</v>
      </c>
      <c r="H17" s="15">
        <v>12</v>
      </c>
      <c r="I17" s="15">
        <v>4.8888999999999996</v>
      </c>
      <c r="J17" s="15">
        <v>8.5556000000000001</v>
      </c>
      <c r="K17" s="15">
        <v>8.8888999999999996</v>
      </c>
      <c r="L17" s="15">
        <v>5</v>
      </c>
      <c r="M17" s="15">
        <v>86</v>
      </c>
      <c r="N17" s="16">
        <v>100000</v>
      </c>
      <c r="O17" s="30" t="s">
        <v>61</v>
      </c>
      <c r="P17" s="25" t="s">
        <v>57</v>
      </c>
      <c r="Q17" s="30" t="s">
        <v>57</v>
      </c>
      <c r="R17" s="25" t="s">
        <v>58</v>
      </c>
      <c r="S17" s="30" t="s">
        <v>58</v>
      </c>
      <c r="T17" s="32" t="s">
        <v>59</v>
      </c>
      <c r="U17" s="32" t="s">
        <v>59</v>
      </c>
      <c r="V17" s="2"/>
      <c r="W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 x14ac:dyDescent="0.2">
      <c r="A18" s="11" t="s">
        <v>41</v>
      </c>
      <c r="B18" s="18" t="s">
        <v>47</v>
      </c>
      <c r="C18" s="13" t="s">
        <v>52</v>
      </c>
      <c r="D18" s="14">
        <v>204000</v>
      </c>
      <c r="E18" s="14">
        <v>100000</v>
      </c>
      <c r="F18" s="15">
        <v>34.222200000000001</v>
      </c>
      <c r="G18" s="15">
        <v>13.1111</v>
      </c>
      <c r="H18" s="15">
        <v>12.222200000000001</v>
      </c>
      <c r="I18" s="15">
        <v>3</v>
      </c>
      <c r="J18" s="15">
        <v>6.7778</v>
      </c>
      <c r="K18" s="15">
        <v>8.7777999999999992</v>
      </c>
      <c r="L18" s="15">
        <v>5</v>
      </c>
      <c r="M18" s="15">
        <v>83.111099999999993</v>
      </c>
      <c r="N18" s="16">
        <v>100000</v>
      </c>
      <c r="O18" s="30" t="s">
        <v>61</v>
      </c>
      <c r="P18" s="11" t="s">
        <v>56</v>
      </c>
      <c r="Q18" s="30" t="s">
        <v>57</v>
      </c>
      <c r="R18" s="27">
        <v>0.49</v>
      </c>
      <c r="S18" s="30" t="s">
        <v>58</v>
      </c>
      <c r="T18" s="31">
        <v>45747</v>
      </c>
      <c r="U18" s="31">
        <v>45747</v>
      </c>
      <c r="V18" s="2"/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3" customFormat="1" ht="12.75" customHeight="1" x14ac:dyDescent="0.2">
      <c r="A19" s="17" t="s">
        <v>42</v>
      </c>
      <c r="B19" s="18" t="s">
        <v>47</v>
      </c>
      <c r="C19" s="18" t="s">
        <v>53</v>
      </c>
      <c r="D19" s="14">
        <v>462400</v>
      </c>
      <c r="E19" s="14">
        <v>320000</v>
      </c>
      <c r="F19" s="15">
        <v>33.1111</v>
      </c>
      <c r="G19" s="15">
        <v>12.333299999999999</v>
      </c>
      <c r="H19" s="15">
        <v>12.1111</v>
      </c>
      <c r="I19" s="15">
        <v>3.2222</v>
      </c>
      <c r="J19" s="15">
        <v>8</v>
      </c>
      <c r="K19" s="15">
        <v>9</v>
      </c>
      <c r="L19" s="15">
        <v>5</v>
      </c>
      <c r="M19" s="15">
        <v>82.777799999999999</v>
      </c>
      <c r="N19" s="16">
        <v>250000</v>
      </c>
      <c r="O19" s="30" t="s">
        <v>61</v>
      </c>
      <c r="P19" s="17" t="s">
        <v>57</v>
      </c>
      <c r="Q19" s="30" t="s">
        <v>57</v>
      </c>
      <c r="R19" s="26">
        <v>0.69</v>
      </c>
      <c r="S19" s="30" t="s">
        <v>58</v>
      </c>
      <c r="T19" s="33">
        <v>46022</v>
      </c>
      <c r="U19" s="33">
        <v>46022</v>
      </c>
      <c r="V19" s="2"/>
      <c r="W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3" customFormat="1" ht="12.75" customHeight="1" x14ac:dyDescent="0.2">
      <c r="A20" s="17" t="s">
        <v>40</v>
      </c>
      <c r="B20" s="18" t="s">
        <v>46</v>
      </c>
      <c r="C20" s="18" t="s">
        <v>51</v>
      </c>
      <c r="D20" s="19">
        <v>320000</v>
      </c>
      <c r="E20" s="19">
        <v>80000</v>
      </c>
      <c r="F20" s="15">
        <v>26.666699999999999</v>
      </c>
      <c r="G20" s="15">
        <v>11.1111</v>
      </c>
      <c r="H20" s="15">
        <v>8.2222000000000008</v>
      </c>
      <c r="I20" s="15">
        <v>2.1111</v>
      </c>
      <c r="J20" s="15">
        <v>8</v>
      </c>
      <c r="K20" s="15">
        <v>8.8888999999999996</v>
      </c>
      <c r="L20" s="15">
        <v>4</v>
      </c>
      <c r="M20" s="15">
        <v>69</v>
      </c>
      <c r="N20" s="16">
        <v>0</v>
      </c>
      <c r="O20" s="30"/>
      <c r="P20" s="17" t="s">
        <v>57</v>
      </c>
      <c r="Q20" s="30"/>
      <c r="R20" s="26">
        <v>0.7</v>
      </c>
      <c r="S20" s="30"/>
      <c r="T20" s="33">
        <v>45838</v>
      </c>
      <c r="U20" s="30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x14ac:dyDescent="0.25">
      <c r="A21" s="22"/>
      <c r="B21" s="22"/>
      <c r="C21" s="22"/>
      <c r="D21" s="23">
        <f>SUM(D15:D20)</f>
        <v>1993040</v>
      </c>
      <c r="E21" s="23">
        <f>SUM(E15:E20)</f>
        <v>1085500</v>
      </c>
      <c r="F21" s="22"/>
      <c r="G21" s="22"/>
      <c r="H21" s="22"/>
      <c r="I21" s="22"/>
      <c r="J21" s="22"/>
      <c r="K21" s="22"/>
      <c r="L21" s="22"/>
      <c r="M21" s="22"/>
      <c r="N21" s="23">
        <f>SUM(N15:N20)</f>
        <v>910000</v>
      </c>
      <c r="O21" s="34"/>
      <c r="P21" s="34"/>
      <c r="Q21" s="34"/>
      <c r="R21" s="34"/>
      <c r="S21" s="34"/>
      <c r="T21" s="34"/>
      <c r="U21" s="34"/>
    </row>
    <row r="22" spans="1:86" x14ac:dyDescent="0.25">
      <c r="E22" s="4"/>
      <c r="M22" s="2" t="s">
        <v>17</v>
      </c>
      <c r="N22" s="8">
        <f>1000000-N21</f>
        <v>90000</v>
      </c>
    </row>
    <row r="23" spans="1:86" x14ac:dyDescent="0.25">
      <c r="N23" s="9"/>
    </row>
    <row r="24" spans="1:86" x14ac:dyDescent="0.25">
      <c r="N24" s="9"/>
    </row>
    <row r="25" spans="1:86" x14ac:dyDescent="0.25">
      <c r="N25" s="9"/>
    </row>
    <row r="26" spans="1:86" x14ac:dyDescent="0.25">
      <c r="N26" s="9"/>
    </row>
    <row r="27" spans="1:86" x14ac:dyDescent="0.25">
      <c r="N27" s="9"/>
    </row>
    <row r="28" spans="1:86" x14ac:dyDescent="0.25">
      <c r="N28" s="9"/>
    </row>
  </sheetData>
  <sortState xmlns:xlrd2="http://schemas.microsoft.com/office/spreadsheetml/2017/richdata2" ref="A15:W20">
    <sortCondition descending="1" ref="W15:W20"/>
  </sortState>
  <mergeCells count="24">
    <mergeCell ref="O12:O13"/>
    <mergeCell ref="P12:P13"/>
    <mergeCell ref="Q12:Q13"/>
    <mergeCell ref="D10:M10"/>
    <mergeCell ref="J12:J13"/>
    <mergeCell ref="K12:K13"/>
    <mergeCell ref="L12:L13"/>
    <mergeCell ref="M12:M13"/>
    <mergeCell ref="N12:N13"/>
    <mergeCell ref="A6:C6"/>
    <mergeCell ref="S12:S13"/>
    <mergeCell ref="T12:T13"/>
    <mergeCell ref="U12:U13"/>
    <mergeCell ref="A12:A14"/>
    <mergeCell ref="B12:B14"/>
    <mergeCell ref="C12:C14"/>
    <mergeCell ref="D12:D14"/>
    <mergeCell ref="E12:E14"/>
    <mergeCell ref="D8:M8"/>
    <mergeCell ref="F12:F13"/>
    <mergeCell ref="G12:G13"/>
    <mergeCell ref="H12:H13"/>
    <mergeCell ref="R12:R13"/>
    <mergeCell ref="I12:I13"/>
  </mergeCells>
  <dataValidations count="4">
    <dataValidation type="decimal" operator="lessThanOrEqual" allowBlank="1" showInputMessage="1" showErrorMessage="1" error="max. 40" sqref="F15:F20" xr:uid="{00000000-0002-0000-0000-000000000000}">
      <formula1>40</formula1>
    </dataValidation>
    <dataValidation type="decimal" operator="lessThanOrEqual" allowBlank="1" showInputMessage="1" showErrorMessage="1" error="max. 15" sqref="G15:H20" xr:uid="{00000000-0002-0000-0000-000001000000}">
      <formula1>15</formula1>
    </dataValidation>
    <dataValidation type="decimal" operator="lessThanOrEqual" allowBlank="1" showInputMessage="1" showErrorMessage="1" error="max. 10" sqref="J15:K20" xr:uid="{00000000-0002-0000-0000-000002000000}">
      <formula1>10</formula1>
    </dataValidation>
    <dataValidation type="decimal" operator="lessThanOrEqual" allowBlank="1" showInputMessage="1" showErrorMessage="1" error="max. 5" sqref="L15:L20 I15:I2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58B3-DD7B-4884-805F-D8309D6F5CCC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35</v>
      </c>
      <c r="G15" s="15">
        <v>12</v>
      </c>
      <c r="H15" s="15">
        <v>12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27</v>
      </c>
      <c r="G16" s="15">
        <v>11</v>
      </c>
      <c r="H16" s="15">
        <v>8</v>
      </c>
      <c r="I16" s="15">
        <v>2</v>
      </c>
      <c r="J16" s="15">
        <v>8</v>
      </c>
      <c r="K16" s="15">
        <v>9</v>
      </c>
      <c r="L16" s="15">
        <v>4</v>
      </c>
      <c r="M16" s="15">
        <f t="shared" ref="M16:M20" si="0">SUM(F16:L16)</f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34</v>
      </c>
      <c r="G17" s="15">
        <v>13</v>
      </c>
      <c r="H17" s="15">
        <v>12</v>
      </c>
      <c r="I17" s="15">
        <v>3</v>
      </c>
      <c r="J17" s="15">
        <v>7</v>
      </c>
      <c r="K17" s="15">
        <v>9</v>
      </c>
      <c r="L17" s="15">
        <v>5</v>
      </c>
      <c r="M17" s="15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33</v>
      </c>
      <c r="G18" s="15">
        <v>12</v>
      </c>
      <c r="H18" s="15">
        <v>12</v>
      </c>
      <c r="I18" s="15">
        <v>3</v>
      </c>
      <c r="J18" s="15">
        <v>8</v>
      </c>
      <c r="K18" s="15">
        <v>9</v>
      </c>
      <c r="L18" s="15">
        <v>5</v>
      </c>
      <c r="M18" s="15">
        <f t="shared" si="0"/>
        <v>82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36</v>
      </c>
      <c r="G19" s="15">
        <v>13</v>
      </c>
      <c r="H19" s="15">
        <v>13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37</v>
      </c>
      <c r="G20" s="15">
        <v>14</v>
      </c>
      <c r="H20" s="15">
        <v>14</v>
      </c>
      <c r="I20" s="15">
        <v>5</v>
      </c>
      <c r="J20" s="15">
        <v>4</v>
      </c>
      <c r="K20" s="15">
        <v>9</v>
      </c>
      <c r="L20" s="15">
        <v>5</v>
      </c>
      <c r="M20" s="15">
        <f t="shared" si="0"/>
        <v>88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5C351417-4D3E-431C-BA6A-C02380526ED8}">
      <formula1>40</formula1>
    </dataValidation>
    <dataValidation type="decimal" operator="lessThanOrEqual" allowBlank="1" showInputMessage="1" showErrorMessage="1" error="max. 15" sqref="G15:H20" xr:uid="{B16F78C5-8DFC-4A8E-A46B-A2EFB21448AD}">
      <formula1>15</formula1>
    </dataValidation>
    <dataValidation type="decimal" operator="lessThanOrEqual" allowBlank="1" showInputMessage="1" showErrorMessage="1" error="max. 10" sqref="J15:K20" xr:uid="{3F82EACB-86E9-464F-BC29-E05D34C1C040}">
      <formula1>10</formula1>
    </dataValidation>
    <dataValidation type="decimal" operator="lessThanOrEqual" allowBlank="1" showInputMessage="1" showErrorMessage="1" error="max. 5" sqref="L15:L20 I15:I20" xr:uid="{9BD59788-18AF-4A1F-8286-41C8298B38F0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C952-DAD4-4177-A186-A447CCDFD9E5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30</v>
      </c>
      <c r="G15" s="15">
        <v>12</v>
      </c>
      <c r="H15" s="15">
        <v>10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27</v>
      </c>
      <c r="G16" s="15">
        <v>11</v>
      </c>
      <c r="H16" s="15">
        <v>8</v>
      </c>
      <c r="I16" s="15">
        <v>2</v>
      </c>
      <c r="J16" s="15">
        <v>8</v>
      </c>
      <c r="K16" s="15">
        <v>9</v>
      </c>
      <c r="L16" s="15">
        <v>4</v>
      </c>
      <c r="M16" s="15">
        <f t="shared" ref="M16:M20" si="0">SUM(F16:L16)</f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34</v>
      </c>
      <c r="G17" s="15">
        <v>13</v>
      </c>
      <c r="H17" s="15">
        <v>12</v>
      </c>
      <c r="I17" s="15">
        <v>3</v>
      </c>
      <c r="J17" s="15">
        <v>7</v>
      </c>
      <c r="K17" s="15">
        <v>9</v>
      </c>
      <c r="L17" s="15">
        <v>5</v>
      </c>
      <c r="M17" s="15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33</v>
      </c>
      <c r="G18" s="15">
        <v>12</v>
      </c>
      <c r="H18" s="15">
        <v>12</v>
      </c>
      <c r="I18" s="15">
        <v>3</v>
      </c>
      <c r="J18" s="15">
        <v>8</v>
      </c>
      <c r="K18" s="15">
        <v>9</v>
      </c>
      <c r="L18" s="15">
        <v>5</v>
      </c>
      <c r="M18" s="15">
        <f t="shared" si="0"/>
        <v>82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36</v>
      </c>
      <c r="G19" s="15">
        <v>13</v>
      </c>
      <c r="H19" s="15">
        <v>13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35</v>
      </c>
      <c r="G20" s="15">
        <v>12</v>
      </c>
      <c r="H20" s="15">
        <v>13</v>
      </c>
      <c r="I20" s="15">
        <v>5</v>
      </c>
      <c r="J20" s="15">
        <v>4</v>
      </c>
      <c r="K20" s="15">
        <v>9</v>
      </c>
      <c r="L20" s="15">
        <v>5</v>
      </c>
      <c r="M20" s="15">
        <f t="shared" si="0"/>
        <v>83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5" sqref="L15:L20 I15:I20" xr:uid="{FD063040-4933-4F77-BCD7-529C5F6A8854}">
      <formula1>5</formula1>
    </dataValidation>
    <dataValidation type="decimal" operator="lessThanOrEqual" allowBlank="1" showInputMessage="1" showErrorMessage="1" error="max. 10" sqref="J15:K20" xr:uid="{F97FF967-D949-4A7B-88CA-24327C040D41}">
      <formula1>10</formula1>
    </dataValidation>
    <dataValidation type="decimal" operator="lessThanOrEqual" allowBlank="1" showInputMessage="1" showErrorMessage="1" error="max. 15" sqref="G15:H20" xr:uid="{703B089A-71E8-4537-BB84-10D4C3C35470}">
      <formula1>15</formula1>
    </dataValidation>
    <dataValidation type="decimal" operator="lessThanOrEqual" allowBlank="1" showInputMessage="1" showErrorMessage="1" error="max. 40" sqref="F15:F20" xr:uid="{ACC5AFB7-2551-460E-BA4E-AAAF5513FCB6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33C8-BD60-4BBD-BD2F-6E5CAE721F98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35</v>
      </c>
      <c r="G15" s="15">
        <v>12</v>
      </c>
      <c r="H15" s="15">
        <v>13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27</v>
      </c>
      <c r="G16" s="15">
        <v>11</v>
      </c>
      <c r="H16" s="15">
        <v>8</v>
      </c>
      <c r="I16" s="15">
        <v>2</v>
      </c>
      <c r="J16" s="15">
        <v>8</v>
      </c>
      <c r="K16" s="15">
        <v>9</v>
      </c>
      <c r="L16" s="15">
        <v>4</v>
      </c>
      <c r="M16" s="15">
        <f t="shared" ref="M16:M20" si="0">SUM(F16:L16)</f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34</v>
      </c>
      <c r="G17" s="15">
        <v>13</v>
      </c>
      <c r="H17" s="15">
        <v>13</v>
      </c>
      <c r="I17" s="15">
        <v>3</v>
      </c>
      <c r="J17" s="15">
        <v>6</v>
      </c>
      <c r="K17" s="15">
        <v>8</v>
      </c>
      <c r="L17" s="15">
        <v>5</v>
      </c>
      <c r="M17" s="15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33</v>
      </c>
      <c r="G18" s="15">
        <v>12</v>
      </c>
      <c r="H18" s="15">
        <v>12</v>
      </c>
      <c r="I18" s="15">
        <v>3</v>
      </c>
      <c r="J18" s="15">
        <v>8</v>
      </c>
      <c r="K18" s="15">
        <v>9</v>
      </c>
      <c r="L18" s="15">
        <v>5</v>
      </c>
      <c r="M18" s="15">
        <f t="shared" si="0"/>
        <v>82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37</v>
      </c>
      <c r="G19" s="15">
        <v>13</v>
      </c>
      <c r="H19" s="15">
        <v>13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38</v>
      </c>
      <c r="G20" s="15">
        <v>14</v>
      </c>
      <c r="H20" s="15">
        <v>14</v>
      </c>
      <c r="I20" s="15">
        <v>5</v>
      </c>
      <c r="J20" s="15">
        <v>4</v>
      </c>
      <c r="K20" s="15">
        <v>9</v>
      </c>
      <c r="L20" s="15">
        <v>5</v>
      </c>
      <c r="M20" s="15">
        <f t="shared" si="0"/>
        <v>89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8460039A-BDFB-454A-AC28-C09B87A91709}">
      <formula1>40</formula1>
    </dataValidation>
    <dataValidation type="decimal" operator="lessThanOrEqual" allowBlank="1" showInputMessage="1" showErrorMessage="1" error="max. 15" sqref="G15:H20" xr:uid="{F83EEC53-9FEA-4C31-93D6-ADA04B19259D}">
      <formula1>15</formula1>
    </dataValidation>
    <dataValidation type="decimal" operator="lessThanOrEqual" allowBlank="1" showInputMessage="1" showErrorMessage="1" error="max. 10" sqref="J15:K20" xr:uid="{9C7594BA-E121-45B4-928A-EDB77F7B170D}">
      <formula1>10</formula1>
    </dataValidation>
    <dataValidation type="decimal" operator="lessThanOrEqual" allowBlank="1" showInputMessage="1" showErrorMessage="1" error="max. 5" sqref="L15:L20 I15:I20" xr:uid="{4EF9BF25-F3A8-41A4-8B49-D6E84EC5F21A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EADE-1809-4BB5-9B99-730E53CAAE0B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35</v>
      </c>
      <c r="G15" s="15">
        <v>12</v>
      </c>
      <c r="H15" s="15">
        <v>13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26</v>
      </c>
      <c r="G16" s="15">
        <v>11</v>
      </c>
      <c r="H16" s="15">
        <v>8</v>
      </c>
      <c r="I16" s="15">
        <v>2</v>
      </c>
      <c r="J16" s="15">
        <v>8</v>
      </c>
      <c r="K16" s="15">
        <v>9</v>
      </c>
      <c r="L16" s="15">
        <v>4</v>
      </c>
      <c r="M16" s="15">
        <f t="shared" ref="M16:M20" si="0">SUM(F16:L16)</f>
        <v>68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37</v>
      </c>
      <c r="G17" s="15">
        <v>13</v>
      </c>
      <c r="H17" s="15">
        <v>14</v>
      </c>
      <c r="I17" s="15">
        <v>3</v>
      </c>
      <c r="J17" s="15">
        <v>7</v>
      </c>
      <c r="K17" s="15">
        <v>9</v>
      </c>
      <c r="L17" s="15">
        <v>5</v>
      </c>
      <c r="M17" s="15">
        <f t="shared" si="0"/>
        <v>88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35</v>
      </c>
      <c r="G18" s="15">
        <v>12</v>
      </c>
      <c r="H18" s="15">
        <v>13</v>
      </c>
      <c r="I18" s="15">
        <v>4</v>
      </c>
      <c r="J18" s="15">
        <v>8</v>
      </c>
      <c r="K18" s="15">
        <v>9</v>
      </c>
      <c r="L18" s="15">
        <v>5</v>
      </c>
      <c r="M18" s="15">
        <f t="shared" si="0"/>
        <v>86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37</v>
      </c>
      <c r="G19" s="15">
        <v>13</v>
      </c>
      <c r="H19" s="15">
        <v>14</v>
      </c>
      <c r="I19" s="15">
        <v>5</v>
      </c>
      <c r="J19" s="15">
        <v>7</v>
      </c>
      <c r="K19" s="15">
        <v>9</v>
      </c>
      <c r="L19" s="15">
        <v>5</v>
      </c>
      <c r="M19" s="15">
        <f t="shared" si="0"/>
        <v>90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38</v>
      </c>
      <c r="G20" s="15">
        <v>15</v>
      </c>
      <c r="H20" s="15">
        <v>14</v>
      </c>
      <c r="I20" s="15">
        <v>5</v>
      </c>
      <c r="J20" s="15">
        <v>7</v>
      </c>
      <c r="K20" s="15">
        <v>9</v>
      </c>
      <c r="L20" s="15">
        <v>5</v>
      </c>
      <c r="M20" s="15">
        <f t="shared" si="0"/>
        <v>93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950E940B-8977-4737-B3C9-B8B923802540}">
      <formula1>40</formula1>
    </dataValidation>
    <dataValidation type="decimal" operator="lessThanOrEqual" allowBlank="1" showInputMessage="1" showErrorMessage="1" error="max. 15" sqref="G15:H20" xr:uid="{B7CDBE52-E592-441B-9979-E2AFA1FC89DF}">
      <formula1>15</formula1>
    </dataValidation>
    <dataValidation type="decimal" operator="lessThanOrEqual" allowBlank="1" showInputMessage="1" showErrorMessage="1" error="max. 10" sqref="J15:K20" xr:uid="{EF5FBE26-2D74-4E32-BBF0-48BD38CE8DB7}">
      <formula1>10</formula1>
    </dataValidation>
    <dataValidation type="decimal" operator="lessThanOrEqual" allowBlank="1" showInputMessage="1" showErrorMessage="1" error="max. 5" sqref="L15:L20 I15:I20" xr:uid="{626248C2-7613-421F-9BB8-DF651949064D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3817-7943-4D3C-9F06-72090B828F6E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35</v>
      </c>
      <c r="G15" s="15">
        <v>12</v>
      </c>
      <c r="H15" s="15">
        <v>12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27</v>
      </c>
      <c r="G16" s="15">
        <v>11</v>
      </c>
      <c r="H16" s="15">
        <v>8</v>
      </c>
      <c r="I16" s="15">
        <v>2</v>
      </c>
      <c r="J16" s="15">
        <v>8</v>
      </c>
      <c r="K16" s="15">
        <v>9</v>
      </c>
      <c r="L16" s="15">
        <v>4</v>
      </c>
      <c r="M16" s="15">
        <f t="shared" ref="M16:M20" si="0">SUM(F16:L16)</f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34</v>
      </c>
      <c r="G17" s="15">
        <v>13</v>
      </c>
      <c r="H17" s="15">
        <v>12</v>
      </c>
      <c r="I17" s="15">
        <v>3</v>
      </c>
      <c r="J17" s="15">
        <v>7</v>
      </c>
      <c r="K17" s="15">
        <v>9</v>
      </c>
      <c r="L17" s="15">
        <v>5</v>
      </c>
      <c r="M17" s="15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33</v>
      </c>
      <c r="G18" s="15">
        <v>12</v>
      </c>
      <c r="H18" s="15">
        <v>12</v>
      </c>
      <c r="I18" s="15">
        <v>3</v>
      </c>
      <c r="J18" s="15">
        <v>8</v>
      </c>
      <c r="K18" s="15">
        <v>9</v>
      </c>
      <c r="L18" s="15">
        <v>5</v>
      </c>
      <c r="M18" s="15">
        <f t="shared" si="0"/>
        <v>82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36</v>
      </c>
      <c r="G19" s="15">
        <v>13</v>
      </c>
      <c r="H19" s="15">
        <v>13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37</v>
      </c>
      <c r="G20" s="15">
        <v>14</v>
      </c>
      <c r="H20" s="15">
        <v>14</v>
      </c>
      <c r="I20" s="15">
        <v>5</v>
      </c>
      <c r="J20" s="15">
        <v>4</v>
      </c>
      <c r="K20" s="15">
        <v>9</v>
      </c>
      <c r="L20" s="15">
        <v>5</v>
      </c>
      <c r="M20" s="15">
        <f t="shared" si="0"/>
        <v>88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59EC5B01-FAC9-4884-A4F5-053069870B27}">
      <formula1>40</formula1>
    </dataValidation>
    <dataValidation type="decimal" operator="lessThanOrEqual" allowBlank="1" showInputMessage="1" showErrorMessage="1" error="max. 15" sqref="G15:H20" xr:uid="{2FF213EE-86C6-4559-8096-4D3A965A9B3C}">
      <formula1>15</formula1>
    </dataValidation>
    <dataValidation type="decimal" operator="lessThanOrEqual" allowBlank="1" showInputMessage="1" showErrorMessage="1" error="max. 10" sqref="J15:K20" xr:uid="{CA3D4E5D-BE5E-4083-A5B6-36474B0098B0}">
      <formula1>10</formula1>
    </dataValidation>
    <dataValidation type="decimal" operator="lessThanOrEqual" allowBlank="1" showInputMessage="1" showErrorMessage="1" error="max. 5" sqref="L15:L20 I15:I20" xr:uid="{E16AD33F-41B3-4094-B2E2-0C6C340AE052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AB05-97D1-48A4-9E13-55DCEA0C6A95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35</v>
      </c>
      <c r="G15" s="15">
        <v>12</v>
      </c>
      <c r="H15" s="15">
        <v>12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27</v>
      </c>
      <c r="G16" s="15">
        <v>11</v>
      </c>
      <c r="H16" s="15">
        <v>8</v>
      </c>
      <c r="I16" s="15">
        <v>2</v>
      </c>
      <c r="J16" s="15">
        <v>8</v>
      </c>
      <c r="K16" s="15">
        <v>9</v>
      </c>
      <c r="L16" s="15">
        <v>4</v>
      </c>
      <c r="M16" s="15">
        <f t="shared" ref="M16:M20" si="0">SUM(F16:L16)</f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34</v>
      </c>
      <c r="G17" s="15">
        <v>13</v>
      </c>
      <c r="H17" s="15">
        <v>12</v>
      </c>
      <c r="I17" s="15">
        <v>3</v>
      </c>
      <c r="J17" s="15">
        <v>7</v>
      </c>
      <c r="K17" s="15">
        <v>9</v>
      </c>
      <c r="L17" s="15">
        <v>5</v>
      </c>
      <c r="M17" s="15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33</v>
      </c>
      <c r="G18" s="15">
        <v>12</v>
      </c>
      <c r="H18" s="15">
        <v>12</v>
      </c>
      <c r="I18" s="15">
        <v>3</v>
      </c>
      <c r="J18" s="15">
        <v>8</v>
      </c>
      <c r="K18" s="15">
        <v>9</v>
      </c>
      <c r="L18" s="15">
        <v>5</v>
      </c>
      <c r="M18" s="15">
        <f t="shared" si="0"/>
        <v>82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36</v>
      </c>
      <c r="G19" s="15">
        <v>13</v>
      </c>
      <c r="H19" s="15">
        <v>13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37</v>
      </c>
      <c r="G20" s="15">
        <v>14</v>
      </c>
      <c r="H20" s="15">
        <v>14</v>
      </c>
      <c r="I20" s="15">
        <v>5</v>
      </c>
      <c r="J20" s="15">
        <v>4</v>
      </c>
      <c r="K20" s="15">
        <v>9</v>
      </c>
      <c r="L20" s="15">
        <v>5</v>
      </c>
      <c r="M20" s="15">
        <f t="shared" si="0"/>
        <v>88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2B384DE5-B7A0-4EFE-AEAA-47DEC69DE0C9}">
      <formula1>40</formula1>
    </dataValidation>
    <dataValidation type="decimal" operator="lessThanOrEqual" allowBlank="1" showInputMessage="1" showErrorMessage="1" error="max. 15" sqref="G15:H20" xr:uid="{41BA65F4-B6FD-4845-A426-DB387C861828}">
      <formula1>15</formula1>
    </dataValidation>
    <dataValidation type="decimal" operator="lessThanOrEqual" allowBlank="1" showInputMessage="1" showErrorMessage="1" error="max. 10" sqref="J15:K20" xr:uid="{F68FECD6-2F19-4BD8-91A5-1817A3CDA21C}">
      <formula1>10</formula1>
    </dataValidation>
    <dataValidation type="decimal" operator="lessThanOrEqual" allowBlank="1" showInputMessage="1" showErrorMessage="1" error="max. 5" sqref="L15:L20 I15:I20" xr:uid="{28B1C1D9-C296-461D-92C1-838AD9832C42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E7D2-4EC3-4048-9605-EBC3ECECC356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35</v>
      </c>
      <c r="G15" s="15">
        <v>13</v>
      </c>
      <c r="H15" s="15">
        <v>12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28</v>
      </c>
      <c r="G16" s="15">
        <v>11</v>
      </c>
      <c r="H16" s="15">
        <v>9</v>
      </c>
      <c r="I16" s="15">
        <v>2</v>
      </c>
      <c r="J16" s="15">
        <v>8</v>
      </c>
      <c r="K16" s="15">
        <v>8</v>
      </c>
      <c r="L16" s="15">
        <v>4</v>
      </c>
      <c r="M16" s="15">
        <f t="shared" ref="M16:M20" si="0">SUM(F16:L16)</f>
        <v>70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34</v>
      </c>
      <c r="G17" s="15">
        <v>13</v>
      </c>
      <c r="H17" s="15">
        <v>12</v>
      </c>
      <c r="I17" s="15">
        <v>3</v>
      </c>
      <c r="J17" s="15">
        <v>7</v>
      </c>
      <c r="K17" s="15">
        <v>9</v>
      </c>
      <c r="L17" s="15">
        <v>5</v>
      </c>
      <c r="M17" s="15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32</v>
      </c>
      <c r="G18" s="15">
        <v>12</v>
      </c>
      <c r="H18" s="15">
        <v>12</v>
      </c>
      <c r="I18" s="15">
        <v>3</v>
      </c>
      <c r="J18" s="15">
        <v>8</v>
      </c>
      <c r="K18" s="15">
        <v>9</v>
      </c>
      <c r="L18" s="15">
        <v>5</v>
      </c>
      <c r="M18" s="15">
        <f t="shared" si="0"/>
        <v>81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36</v>
      </c>
      <c r="G19" s="15">
        <v>13</v>
      </c>
      <c r="H19" s="15">
        <v>13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37</v>
      </c>
      <c r="G20" s="15">
        <v>14</v>
      </c>
      <c r="H20" s="15">
        <v>14</v>
      </c>
      <c r="I20" s="15">
        <v>5</v>
      </c>
      <c r="J20" s="15">
        <v>4</v>
      </c>
      <c r="K20" s="15">
        <v>9</v>
      </c>
      <c r="L20" s="15">
        <v>5</v>
      </c>
      <c r="M20" s="15">
        <f t="shared" si="0"/>
        <v>88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CF57CEAE-C900-4BFD-87A2-138ACBC3450E}">
      <formula1>40</formula1>
    </dataValidation>
    <dataValidation type="decimal" operator="lessThanOrEqual" allowBlank="1" showInputMessage="1" showErrorMessage="1" error="max. 15" sqref="G15:H20" xr:uid="{E0173B23-1ACA-4D68-BDDF-56F9E4FFA8A4}">
      <formula1>15</formula1>
    </dataValidation>
    <dataValidation type="decimal" operator="lessThanOrEqual" allowBlank="1" showInputMessage="1" showErrorMessage="1" error="max. 10" sqref="J15:K20" xr:uid="{93462963-65DB-475C-8078-3C4870760BC4}">
      <formula1>10</formula1>
    </dataValidation>
    <dataValidation type="decimal" operator="lessThanOrEqual" allowBlank="1" showInputMessage="1" showErrorMessage="1" error="max. 5" sqref="L15:L20 I15:I20" xr:uid="{2984DA50-EEB4-495D-878D-697C8D202561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878-D640-4652-875E-817E5FED7846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36</v>
      </c>
      <c r="G15" s="15">
        <v>12</v>
      </c>
      <c r="H15" s="15">
        <v>13</v>
      </c>
      <c r="I15" s="15">
        <v>4</v>
      </c>
      <c r="J15" s="15">
        <v>5</v>
      </c>
      <c r="K15" s="15">
        <v>8</v>
      </c>
      <c r="L15" s="15">
        <v>5</v>
      </c>
      <c r="M15" s="15">
        <f>SUM(F15:L15)</f>
        <v>83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25</v>
      </c>
      <c r="G16" s="15">
        <v>11</v>
      </c>
      <c r="H16" s="15">
        <v>9</v>
      </c>
      <c r="I16" s="15">
        <v>3</v>
      </c>
      <c r="J16" s="15">
        <v>8</v>
      </c>
      <c r="K16" s="15">
        <v>9</v>
      </c>
      <c r="L16" s="15">
        <v>4</v>
      </c>
      <c r="M16" s="15">
        <f t="shared" ref="M16:M20" si="0">SUM(F16:L16)</f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33</v>
      </c>
      <c r="G17" s="15">
        <v>13</v>
      </c>
      <c r="H17" s="15">
        <v>12</v>
      </c>
      <c r="I17" s="15">
        <v>3</v>
      </c>
      <c r="J17" s="15">
        <v>6</v>
      </c>
      <c r="K17" s="15">
        <v>8</v>
      </c>
      <c r="L17" s="15">
        <v>5</v>
      </c>
      <c r="M17" s="15">
        <f t="shared" si="0"/>
        <v>80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33</v>
      </c>
      <c r="G18" s="15">
        <v>13</v>
      </c>
      <c r="H18" s="15">
        <v>13</v>
      </c>
      <c r="I18" s="15">
        <v>4</v>
      </c>
      <c r="J18" s="15">
        <v>8</v>
      </c>
      <c r="K18" s="15">
        <v>9</v>
      </c>
      <c r="L18" s="15">
        <v>5</v>
      </c>
      <c r="M18" s="15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37</v>
      </c>
      <c r="G19" s="15">
        <v>12</v>
      </c>
      <c r="H19" s="15">
        <v>14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38</v>
      </c>
      <c r="G20" s="15">
        <v>14</v>
      </c>
      <c r="H20" s="15">
        <v>14</v>
      </c>
      <c r="I20" s="15">
        <v>5</v>
      </c>
      <c r="J20" s="15">
        <v>7</v>
      </c>
      <c r="K20" s="15">
        <v>9</v>
      </c>
      <c r="L20" s="15">
        <v>5</v>
      </c>
      <c r="M20" s="15">
        <f t="shared" si="0"/>
        <v>92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46744889-FEBC-4EB8-B023-CBD52B2B13B0}">
      <formula1>40</formula1>
    </dataValidation>
    <dataValidation type="decimal" operator="lessThanOrEqual" allowBlank="1" showInputMessage="1" showErrorMessage="1" error="max. 15" sqref="G15:H20" xr:uid="{31A4A238-5744-4902-B823-729F3EC08DF3}">
      <formula1>15</formula1>
    </dataValidation>
    <dataValidation type="decimal" operator="lessThanOrEqual" allowBlank="1" showInputMessage="1" showErrorMessage="1" error="max. 10" sqref="J15:K20" xr:uid="{65470698-5163-4656-B201-501AC2B22B05}">
      <formula1>10</formula1>
    </dataValidation>
    <dataValidation type="decimal" operator="lessThanOrEqual" allowBlank="1" showInputMessage="1" showErrorMessage="1" error="max. 5" sqref="L15:L20 I15:I20" xr:uid="{DF8829DD-AB06-4EAB-ADC9-397693533AFF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C902-2863-4D44-B545-3BC833A56152}">
  <dimension ref="A1:BZ22"/>
  <sheetViews>
    <sheetView zoomScale="70" zoomScaleNormal="7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6384" width="9.140625" style="2"/>
  </cols>
  <sheetData>
    <row r="1" spans="1:78" ht="38.25" customHeight="1" x14ac:dyDescent="0.25">
      <c r="A1" s="1" t="s">
        <v>30</v>
      </c>
    </row>
    <row r="2" spans="1:78" ht="15" customHeight="1" x14ac:dyDescent="0.25">
      <c r="A2" s="5" t="s">
        <v>36</v>
      </c>
      <c r="D2" s="5" t="s">
        <v>21</v>
      </c>
    </row>
    <row r="3" spans="1:78" ht="15" customHeight="1" x14ac:dyDescent="0.25">
      <c r="A3" s="5" t="s">
        <v>33</v>
      </c>
      <c r="D3" s="2" t="s">
        <v>27</v>
      </c>
    </row>
    <row r="4" spans="1:78" ht="15" customHeight="1" x14ac:dyDescent="0.25">
      <c r="A4" s="5" t="s">
        <v>37</v>
      </c>
      <c r="D4" s="2" t="s">
        <v>28</v>
      </c>
    </row>
    <row r="5" spans="1:78" ht="15" customHeight="1" x14ac:dyDescent="0.25">
      <c r="A5" s="5" t="s">
        <v>32</v>
      </c>
      <c r="D5" s="2" t="s">
        <v>29</v>
      </c>
    </row>
    <row r="6" spans="1:78" ht="15" customHeight="1" x14ac:dyDescent="0.25">
      <c r="A6" s="35" t="s">
        <v>38</v>
      </c>
      <c r="B6" s="35"/>
      <c r="C6" s="35"/>
    </row>
    <row r="7" spans="1:78" ht="15" customHeight="1" x14ac:dyDescent="0.25">
      <c r="A7" s="7" t="s">
        <v>34</v>
      </c>
      <c r="D7" s="5" t="s">
        <v>22</v>
      </c>
    </row>
    <row r="8" spans="1:78" ht="15" customHeight="1" x14ac:dyDescent="0.25">
      <c r="D8" s="42" t="s">
        <v>31</v>
      </c>
      <c r="E8" s="42"/>
      <c r="F8" s="42"/>
      <c r="G8" s="42"/>
      <c r="H8" s="42"/>
      <c r="I8" s="42"/>
      <c r="J8" s="42"/>
      <c r="K8" s="42"/>
      <c r="L8" s="42"/>
      <c r="M8" s="42"/>
    </row>
    <row r="9" spans="1:78" ht="15" customHeight="1" x14ac:dyDescent="0.25"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78" ht="15" customHeight="1" x14ac:dyDescent="0.25">
      <c r="D10" s="42" t="s">
        <v>60</v>
      </c>
      <c r="E10" s="42"/>
      <c r="F10" s="10"/>
      <c r="G10" s="10"/>
      <c r="H10" s="10"/>
      <c r="I10" s="10"/>
      <c r="J10" s="10"/>
      <c r="K10" s="10"/>
      <c r="L10" s="10"/>
      <c r="M10" s="10"/>
    </row>
    <row r="11" spans="1:78" ht="15" customHeight="1" x14ac:dyDescent="0.25">
      <c r="A11" s="5"/>
    </row>
    <row r="12" spans="1:78" ht="26.45" customHeight="1" x14ac:dyDescent="0.25">
      <c r="A12" s="43" t="s">
        <v>0</v>
      </c>
      <c r="B12" s="43" t="s">
        <v>1</v>
      </c>
      <c r="C12" s="43" t="s">
        <v>16</v>
      </c>
      <c r="D12" s="43" t="s">
        <v>13</v>
      </c>
      <c r="E12" s="46" t="s">
        <v>2</v>
      </c>
      <c r="F12" s="43" t="s">
        <v>35</v>
      </c>
      <c r="G12" s="43" t="s">
        <v>14</v>
      </c>
      <c r="H12" s="43" t="s">
        <v>15</v>
      </c>
      <c r="I12" s="43" t="s">
        <v>24</v>
      </c>
      <c r="J12" s="43" t="s">
        <v>25</v>
      </c>
      <c r="K12" s="43" t="s">
        <v>26</v>
      </c>
      <c r="L12" s="43" t="s">
        <v>3</v>
      </c>
      <c r="M12" s="43" t="s">
        <v>4</v>
      </c>
    </row>
    <row r="13" spans="1:78" ht="59.45" customHeight="1" x14ac:dyDescent="0.25">
      <c r="A13" s="45"/>
      <c r="B13" s="45"/>
      <c r="C13" s="45"/>
      <c r="D13" s="45"/>
      <c r="E13" s="47"/>
      <c r="F13" s="44"/>
      <c r="G13" s="44"/>
      <c r="H13" s="44"/>
      <c r="I13" s="44"/>
      <c r="J13" s="44"/>
      <c r="K13" s="44"/>
      <c r="L13" s="44"/>
      <c r="M13" s="44"/>
    </row>
    <row r="14" spans="1:78" ht="29.1" customHeight="1" x14ac:dyDescent="0.25">
      <c r="A14" s="45"/>
      <c r="B14" s="45"/>
      <c r="C14" s="45"/>
      <c r="D14" s="45"/>
      <c r="E14" s="47"/>
      <c r="F14" s="6" t="s">
        <v>23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2">
      <c r="A15" s="11" t="s">
        <v>39</v>
      </c>
      <c r="B15" s="12" t="s">
        <v>45</v>
      </c>
      <c r="C15" s="13" t="s">
        <v>50</v>
      </c>
      <c r="D15" s="14">
        <v>200000</v>
      </c>
      <c r="E15" s="14">
        <v>100000</v>
      </c>
      <c r="F15" s="15">
        <v>35</v>
      </c>
      <c r="G15" s="15">
        <v>12</v>
      </c>
      <c r="H15" s="15">
        <v>11</v>
      </c>
      <c r="I15" s="15">
        <v>5</v>
      </c>
      <c r="J15" s="15">
        <v>9</v>
      </c>
      <c r="K15" s="15">
        <v>9</v>
      </c>
      <c r="L15" s="15">
        <v>5</v>
      </c>
      <c r="M15" s="15">
        <f>SUM(F15:L15)</f>
        <v>86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17" t="s">
        <v>40</v>
      </c>
      <c r="B16" s="18" t="s">
        <v>46</v>
      </c>
      <c r="C16" s="18" t="s">
        <v>51</v>
      </c>
      <c r="D16" s="19">
        <v>320000</v>
      </c>
      <c r="E16" s="19">
        <v>80000</v>
      </c>
      <c r="F16" s="15">
        <v>26</v>
      </c>
      <c r="G16" s="15">
        <v>12</v>
      </c>
      <c r="H16" s="15">
        <v>8</v>
      </c>
      <c r="I16" s="15">
        <v>2</v>
      </c>
      <c r="J16" s="15">
        <v>8</v>
      </c>
      <c r="K16" s="15">
        <v>9</v>
      </c>
      <c r="L16" s="15">
        <v>4</v>
      </c>
      <c r="M16" s="15">
        <f t="shared" ref="M16:M20" si="0">SUM(F16:L16)</f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11" t="s">
        <v>41</v>
      </c>
      <c r="B17" s="18" t="s">
        <v>47</v>
      </c>
      <c r="C17" s="13" t="s">
        <v>52</v>
      </c>
      <c r="D17" s="14">
        <v>204000</v>
      </c>
      <c r="E17" s="14">
        <v>100000</v>
      </c>
      <c r="F17" s="15">
        <v>34</v>
      </c>
      <c r="G17" s="15">
        <v>14</v>
      </c>
      <c r="H17" s="15">
        <v>11</v>
      </c>
      <c r="I17" s="15">
        <v>3</v>
      </c>
      <c r="J17" s="15">
        <v>7</v>
      </c>
      <c r="K17" s="15">
        <v>9</v>
      </c>
      <c r="L17" s="15">
        <v>5</v>
      </c>
      <c r="M17" s="15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17" t="s">
        <v>42</v>
      </c>
      <c r="B18" s="18" t="s">
        <v>47</v>
      </c>
      <c r="C18" s="18" t="s">
        <v>53</v>
      </c>
      <c r="D18" s="14">
        <v>462400</v>
      </c>
      <c r="E18" s="14">
        <v>320000</v>
      </c>
      <c r="F18" s="15">
        <v>33</v>
      </c>
      <c r="G18" s="15">
        <v>14</v>
      </c>
      <c r="H18" s="15">
        <v>11</v>
      </c>
      <c r="I18" s="15">
        <v>3</v>
      </c>
      <c r="J18" s="15">
        <v>8</v>
      </c>
      <c r="K18" s="15">
        <v>9</v>
      </c>
      <c r="L18" s="15">
        <v>5</v>
      </c>
      <c r="M18" s="15">
        <f t="shared" si="0"/>
        <v>83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11" t="s">
        <v>43</v>
      </c>
      <c r="B19" s="13" t="s">
        <v>48</v>
      </c>
      <c r="C19" s="13" t="s">
        <v>54</v>
      </c>
      <c r="D19" s="19">
        <v>335160</v>
      </c>
      <c r="E19" s="19">
        <v>160000</v>
      </c>
      <c r="F19" s="15">
        <v>36</v>
      </c>
      <c r="G19" s="15">
        <v>12</v>
      </c>
      <c r="H19" s="15">
        <v>14</v>
      </c>
      <c r="I19" s="15">
        <v>5</v>
      </c>
      <c r="J19" s="15">
        <v>5</v>
      </c>
      <c r="K19" s="15">
        <v>9</v>
      </c>
      <c r="L19" s="15">
        <v>5</v>
      </c>
      <c r="M19" s="15">
        <f t="shared" si="0"/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customHeight="1" x14ac:dyDescent="0.2">
      <c r="A20" s="11" t="s">
        <v>44</v>
      </c>
      <c r="B20" s="13" t="s">
        <v>49</v>
      </c>
      <c r="C20" s="13" t="s">
        <v>55</v>
      </c>
      <c r="D20" s="19">
        <v>471480</v>
      </c>
      <c r="E20" s="19">
        <v>325500</v>
      </c>
      <c r="F20" s="15">
        <v>37</v>
      </c>
      <c r="G20" s="15">
        <v>14</v>
      </c>
      <c r="H20" s="15">
        <v>14</v>
      </c>
      <c r="I20" s="15">
        <v>5</v>
      </c>
      <c r="J20" s="15">
        <v>4</v>
      </c>
      <c r="K20" s="15">
        <v>9</v>
      </c>
      <c r="L20" s="15">
        <v>5</v>
      </c>
      <c r="M20" s="15">
        <f t="shared" si="0"/>
        <v>88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8">
        <f>SUM(D15:D20)</f>
        <v>1993040</v>
      </c>
      <c r="E21" s="8">
        <f>SUM(E15:E20)</f>
        <v>1085500</v>
      </c>
    </row>
    <row r="22" spans="1:78" x14ac:dyDescent="0.25">
      <c r="E22" s="4"/>
    </row>
  </sheetData>
  <mergeCells count="16">
    <mergeCell ref="M12:M13"/>
    <mergeCell ref="A6:C6"/>
    <mergeCell ref="D8:M8"/>
    <mergeCell ref="D10:E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:F20" xr:uid="{ECA1E6CB-FD43-4986-B049-09583A864880}">
      <formula1>40</formula1>
    </dataValidation>
    <dataValidation type="decimal" operator="lessThanOrEqual" allowBlank="1" showInputMessage="1" showErrorMessage="1" error="max. 15" sqref="G15:H20" xr:uid="{EC46DE4D-FD30-4BE3-81C1-A767B99D1112}">
      <formula1>15</formula1>
    </dataValidation>
    <dataValidation type="decimal" operator="lessThanOrEqual" allowBlank="1" showInputMessage="1" showErrorMessage="1" error="max. 10" sqref="J15:K20" xr:uid="{EA121E7B-5B0E-408D-B11F-3E7CAE24DF32}">
      <formula1>10</formula1>
    </dataValidation>
    <dataValidation type="decimal" operator="lessThanOrEqual" allowBlank="1" showInputMessage="1" showErrorMessage="1" error="max. 5" sqref="L15:L20 I15:I20" xr:uid="{D3932EEF-575D-47FF-A50A-C6F06BEF7D4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823BBD-A5E2-4E9C-B6C4-14BC05C888C8}"/>
</file>

<file path=customXml/itemProps2.xml><?xml version="1.0" encoding="utf-8"?>
<ds:datastoreItem xmlns:ds="http://schemas.openxmlformats.org/officeDocument/2006/customXml" ds:itemID="{2D2B7086-CDAE-4CC8-8F63-4330ABF89FF4}"/>
</file>

<file path=customXml/itemProps3.xml><?xml version="1.0" encoding="utf-8"?>
<ds:datastoreItem xmlns:ds="http://schemas.openxmlformats.org/officeDocument/2006/customXml" ds:itemID="{8ADF90E2-6D86-4E55-831B-54188C988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neperiodicke publikace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'neperiodicke publikace'!Oblast_tisku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2024-07-11T13:01:30Z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